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711CD7E-EF66-4027-BFB0-B07F4FDF708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<sst xmlns="http://schemas.openxmlformats.org/spreadsheetml/2006/main" count="10816" uniqueCount="2062">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</sst>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54">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1497</v>
      </c>
      <c r="D23" s="128"/>
      <c r="E23" s="129"/>
      <c r="G23" s="127" t="s">
        <v>1498</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1450</v>
      </c>
      <c r="D27" s="110"/>
      <c r="E27" s="111"/>
      <c r="G27" s="109" t="s">
        <v>1451</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1489</v>
      </c>
      <c r="D39" s="110"/>
      <c r="E39" s="111"/>
      <c r="G39" s="109" t="s">
        <v>1490</v>
      </c>
      <c r="H39" s="110"/>
      <c r="I39" s="111"/>
      <c r="K39" s="109" t="s">
        <v>1448</v>
      </c>
      <c r="L39" s="110"/>
      <c r="M39" s="111"/>
      <c r="O39" s="109" t="s">
        <v>1449</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44888</v>
      </c>
      <c r="C8" s="60">
        <f>VLOOKUP($A8,'Return Data'!$B$7:$R$2292,4,0)</f>
        <v>1160.68</v>
      </c>
      <c r="D8" s="60">
        <f>VLOOKUP($A8,'Return Data'!$B$7:$R$2292,10,0)</f>
        <v>0.97519999999999996</v>
      </c>
      <c r="E8" s="61">
        <f t="shared" ref="E8:E39" si="0">RANK(D8,D$8:D$39,0)</f>
        <v>30</v>
      </c>
      <c r="F8" s="60">
        <f>VLOOKUP($A8,'Return Data'!$B$7:$R$2292,11,0)</f>
        <v>6.851</v>
      </c>
      <c r="G8" s="61">
        <f t="shared" ref="G8:G39" si="1">RANK(F8,F$8:F$39,0)</f>
        <v>31</v>
      </c>
      <c r="H8" s="60">
        <f>VLOOKUP($A8,'Return Data'!$B$7:$R$2292,12,0)</f>
        <v>-1.2287999999999999</v>
      </c>
      <c r="I8" s="61">
        <f t="shared" ref="I8:I39" si="2">RANK(H8,H$8:H$39,0)</f>
        <v>32</v>
      </c>
      <c r="J8" s="60">
        <f>VLOOKUP($A8,'Return Data'!$B$7:$R$2292,13,0)</f>
        <v>-0.88719999999999999</v>
      </c>
      <c r="K8" s="61">
        <f t="shared" ref="K8:K39" si="3">RANK(J8,J$8:J$39,0)</f>
        <v>29</v>
      </c>
      <c r="L8" s="60">
        <f>VLOOKUP($A8,'Return Data'!$B$7:$R$2292,17,0)</f>
        <v>15.1853</v>
      </c>
      <c r="M8" s="61">
        <f t="shared" ref="M8:M39" si="4">RANK(L8,L$8:L$39,0)</f>
        <v>20</v>
      </c>
      <c r="N8" s="60">
        <f>VLOOKUP($A8,'Return Data'!$B$7:$R$2292,14,0)</f>
        <v>12.6759</v>
      </c>
      <c r="O8" s="61">
        <f t="shared" ref="O8:O26" si="5">RANK(N8,N$8:N$39,0)</f>
        <v>23</v>
      </c>
      <c r="P8" s="60">
        <f>VLOOKUP($A8,'Return Data'!$B$7:$R$2292,15,0)</f>
        <v>7.8154000000000003</v>
      </c>
      <c r="Q8" s="61">
        <f>RANK(P8,P$8:P$39,0)</f>
        <v>22</v>
      </c>
      <c r="R8" s="60">
        <f>VLOOKUP($A8,'Return Data'!$B$7:$R$2292,16,0)</f>
        <v>12.9102</v>
      </c>
      <c r="S8" s="62">
        <f t="shared" ref="S8:S39" si="6">RANK(R8,R$8:R$39,0)</f>
        <v>19</v>
      </c>
    </row>
    <row r="9" spans="1:20" x14ac:dyDescent="0.3">
      <c r="A9" s="58" t="s">
        <v>477</v>
      </c>
      <c r="B9" s="59">
        <f>VLOOKUP($A9,'Return Data'!$B$7:$R$2292,3,0)</f>
        <v>44888</v>
      </c>
      <c r="C9" s="60">
        <f>VLOOKUP($A9,'Return Data'!$B$7:$R$2292,4,0)</f>
        <v>16.239999999999998</v>
      </c>
      <c r="D9" s="60">
        <f>VLOOKUP($A9,'Return Data'!$B$7:$R$2292,10,0)</f>
        <v>0.74439999999999995</v>
      </c>
      <c r="E9" s="61">
        <f t="shared" si="0"/>
        <v>31</v>
      </c>
      <c r="F9" s="60">
        <f>VLOOKUP($A9,'Return Data'!$B$7:$R$2292,11,0)</f>
        <v>8.9932999999999996</v>
      </c>
      <c r="G9" s="61">
        <f t="shared" si="1"/>
        <v>28</v>
      </c>
      <c r="H9" s="60">
        <f>VLOOKUP($A9,'Return Data'!$B$7:$R$2292,12,0)</f>
        <v>2.0101</v>
      </c>
      <c r="I9" s="61">
        <f t="shared" si="2"/>
        <v>30</v>
      </c>
      <c r="J9" s="60">
        <f>VLOOKUP($A9,'Return Data'!$B$7:$R$2292,13,0)</f>
        <v>-2.8708</v>
      </c>
      <c r="K9" s="61">
        <f t="shared" si="3"/>
        <v>31</v>
      </c>
      <c r="L9" s="60">
        <f>VLOOKUP($A9,'Return Data'!$B$7:$R$2292,17,0)</f>
        <v>13.1259</v>
      </c>
      <c r="M9" s="61">
        <f t="shared" si="4"/>
        <v>29</v>
      </c>
      <c r="N9" s="60">
        <f>VLOOKUP($A9,'Return Data'!$B$7:$R$2292,14,0)</f>
        <v>12.958600000000001</v>
      </c>
      <c r="O9" s="61">
        <f t="shared" si="5"/>
        <v>22</v>
      </c>
      <c r="P9" s="60"/>
      <c r="Q9" s="61"/>
      <c r="R9" s="60">
        <f>VLOOKUP($A9,'Return Data'!$B$7:$R$2292,16,0)</f>
        <v>11.957100000000001</v>
      </c>
      <c r="S9" s="62">
        <f t="shared" si="6"/>
        <v>23</v>
      </c>
    </row>
    <row r="10" spans="1:20" x14ac:dyDescent="0.3">
      <c r="A10" s="58" t="s">
        <v>1951</v>
      </c>
      <c r="B10" s="59">
        <f>VLOOKUP($A10,'Return Data'!$B$7:$R$2292,3,0)</f>
        <v>44888</v>
      </c>
      <c r="C10" s="60">
        <f>VLOOKUP($A10,'Return Data'!$B$7:$R$2292,4,0)</f>
        <v>20.915299999999998</v>
      </c>
      <c r="D10" s="60">
        <f>VLOOKUP($A10,'Return Data'!$B$7:$R$2292,10,0)</f>
        <v>3.4432999999999998</v>
      </c>
      <c r="E10" s="61">
        <f t="shared" si="0"/>
        <v>15</v>
      </c>
      <c r="F10" s="60">
        <f>VLOOKUP($A10,'Return Data'!$B$7:$R$2292,11,0)</f>
        <v>11.5792</v>
      </c>
      <c r="G10" s="61">
        <f t="shared" si="1"/>
        <v>12</v>
      </c>
      <c r="H10" s="60">
        <f>VLOOKUP($A10,'Return Data'!$B$7:$R$2292,12,0)</f>
        <v>7.6649000000000003</v>
      </c>
      <c r="I10" s="61">
        <f t="shared" si="2"/>
        <v>14</v>
      </c>
      <c r="J10" s="60">
        <f>VLOOKUP($A10,'Return Data'!$B$7:$R$2292,13,0)</f>
        <v>5.2888000000000002</v>
      </c>
      <c r="K10" s="61">
        <f t="shared" si="3"/>
        <v>10</v>
      </c>
      <c r="L10" s="60">
        <f>VLOOKUP($A10,'Return Data'!$B$7:$R$2292,17,0)</f>
        <v>18.823699999999999</v>
      </c>
      <c r="M10" s="61">
        <f t="shared" si="4"/>
        <v>14</v>
      </c>
      <c r="N10" s="60">
        <f>VLOOKUP($A10,'Return Data'!$B$7:$R$2292,14,0)</f>
        <v>16.157399999999999</v>
      </c>
      <c r="O10" s="61">
        <f t="shared" si="5"/>
        <v>11</v>
      </c>
      <c r="P10" s="60">
        <f>VLOOKUP($A10,'Return Data'!$B$7:$R$2292,15,0)</f>
        <v>13.715999999999999</v>
      </c>
      <c r="Q10" s="61">
        <f t="shared" ref="Q10" si="7">RANK(P10,P$8:P$39,0)</f>
        <v>3</v>
      </c>
      <c r="R10" s="60">
        <f>VLOOKUP($A10,'Return Data'!$B$7:$R$2292,16,0)</f>
        <v>13.996600000000001</v>
      </c>
      <c r="S10" s="62">
        <f t="shared" si="6"/>
        <v>10</v>
      </c>
    </row>
    <row r="11" spans="1:20" x14ac:dyDescent="0.3">
      <c r="A11" s="58" t="s">
        <v>2007</v>
      </c>
      <c r="B11" s="59">
        <f>VLOOKUP($A11,'Return Data'!$B$7:$R$2292,3,0)</f>
        <v>44888</v>
      </c>
      <c r="C11" s="60">
        <f>VLOOKUP($A11,'Return Data'!$B$7:$R$2292,4,0)</f>
        <v>24.34</v>
      </c>
      <c r="D11" s="60">
        <f>VLOOKUP($A11,'Return Data'!$B$7:$R$2292,10,0)</f>
        <v>4.5533000000000001</v>
      </c>
      <c r="E11" s="61">
        <f t="shared" si="0"/>
        <v>9</v>
      </c>
      <c r="F11" s="60">
        <f>VLOOKUP($A11,'Return Data'!$B$7:$R$2292,11,0)</f>
        <v>11.0908</v>
      </c>
      <c r="G11" s="61">
        <f t="shared" si="1"/>
        <v>16</v>
      </c>
      <c r="H11" s="60">
        <f>VLOOKUP($A11,'Return Data'!$B$7:$R$2292,12,0)</f>
        <v>4.7332000000000001</v>
      </c>
      <c r="I11" s="61">
        <f t="shared" si="2"/>
        <v>24</v>
      </c>
      <c r="J11" s="60">
        <f>VLOOKUP($A11,'Return Data'!$B$7:$R$2292,13,0)</f>
        <v>0.32979999999999998</v>
      </c>
      <c r="K11" s="61">
        <f t="shared" si="3"/>
        <v>23</v>
      </c>
      <c r="L11" s="60">
        <f>VLOOKUP($A11,'Return Data'!$B$7:$R$2292,17,0)</f>
        <v>25.555800000000001</v>
      </c>
      <c r="M11" s="61">
        <f t="shared" si="4"/>
        <v>3</v>
      </c>
      <c r="N11" s="60">
        <f>VLOOKUP($A11,'Return Data'!$B$7:$R$2292,14,0)</f>
        <v>25.528600000000001</v>
      </c>
      <c r="O11" s="61">
        <f t="shared" si="5"/>
        <v>2</v>
      </c>
      <c r="P11" s="60">
        <f>VLOOKUP($A11,'Return Data'!$B$7:$R$2292,15,0)</f>
        <v>11.578200000000001</v>
      </c>
      <c r="Q11" s="61">
        <f t="shared" ref="Q11:Q16" si="8">RANK(P11,P$8:P$39,0)</f>
        <v>8</v>
      </c>
      <c r="R11" s="60">
        <f>VLOOKUP($A11,'Return Data'!$B$7:$R$2292,16,0)</f>
        <v>15.042299999999999</v>
      </c>
      <c r="S11" s="62">
        <f t="shared" si="6"/>
        <v>5</v>
      </c>
    </row>
    <row r="12" spans="1:20" x14ac:dyDescent="0.3">
      <c r="A12" s="58" t="s">
        <v>481</v>
      </c>
      <c r="B12" s="59">
        <f>VLOOKUP($A12,'Return Data'!$B$7:$R$2292,3,0)</f>
        <v>44888</v>
      </c>
      <c r="C12" s="60">
        <f>VLOOKUP($A12,'Return Data'!$B$7:$R$2292,4,0)</f>
        <v>276.51</v>
      </c>
      <c r="D12" s="60">
        <f>VLOOKUP($A12,'Return Data'!$B$7:$R$2292,10,0)</f>
        <v>3.0869</v>
      </c>
      <c r="E12" s="61">
        <f t="shared" si="0"/>
        <v>18</v>
      </c>
      <c r="F12" s="60">
        <f>VLOOKUP($A12,'Return Data'!$B$7:$R$2292,11,0)</f>
        <v>11.0839</v>
      </c>
      <c r="G12" s="61">
        <f t="shared" si="1"/>
        <v>17</v>
      </c>
      <c r="H12" s="60">
        <f>VLOOKUP($A12,'Return Data'!$B$7:$R$2292,12,0)</f>
        <v>5.1409000000000002</v>
      </c>
      <c r="I12" s="61">
        <f t="shared" si="2"/>
        <v>23</v>
      </c>
      <c r="J12" s="60">
        <f>VLOOKUP($A12,'Return Data'!$B$7:$R$2292,13,0)</f>
        <v>3.8144999999999998</v>
      </c>
      <c r="K12" s="61">
        <f t="shared" si="3"/>
        <v>18</v>
      </c>
      <c r="L12" s="60">
        <f>VLOOKUP($A12,'Return Data'!$B$7:$R$2292,17,0)</f>
        <v>16.269600000000001</v>
      </c>
      <c r="M12" s="61">
        <f t="shared" si="4"/>
        <v>19</v>
      </c>
      <c r="N12" s="60">
        <f>VLOOKUP($A12,'Return Data'!$B$7:$R$2292,14,0)</f>
        <v>16.466899999999999</v>
      </c>
      <c r="O12" s="61">
        <f t="shared" si="5"/>
        <v>9</v>
      </c>
      <c r="P12" s="60">
        <f>VLOOKUP($A12,'Return Data'!$B$7:$R$2292,15,0)</f>
        <v>12.9742</v>
      </c>
      <c r="Q12" s="61">
        <f t="shared" si="8"/>
        <v>4</v>
      </c>
      <c r="R12" s="60">
        <f>VLOOKUP($A12,'Return Data'!$B$7:$R$2292,16,0)</f>
        <v>14.614000000000001</v>
      </c>
      <c r="S12" s="62">
        <f t="shared" si="6"/>
        <v>7</v>
      </c>
    </row>
    <row r="13" spans="1:20" x14ac:dyDescent="0.3">
      <c r="A13" s="58" t="s">
        <v>483</v>
      </c>
      <c r="B13" s="59">
        <f>VLOOKUP($A13,'Return Data'!$B$7:$R$2292,3,0)</f>
        <v>44888</v>
      </c>
      <c r="C13" s="60">
        <f>VLOOKUP($A13,'Return Data'!$B$7:$R$2292,4,0)</f>
        <v>254.31399999999999</v>
      </c>
      <c r="D13" s="60">
        <f>VLOOKUP($A13,'Return Data'!$B$7:$R$2292,10,0)</f>
        <v>1.6894</v>
      </c>
      <c r="E13" s="61">
        <f t="shared" si="0"/>
        <v>29</v>
      </c>
      <c r="F13" s="60">
        <f>VLOOKUP($A13,'Return Data'!$B$7:$R$2292,11,0)</f>
        <v>10.709899999999999</v>
      </c>
      <c r="G13" s="61">
        <f t="shared" si="1"/>
        <v>19</v>
      </c>
      <c r="H13" s="60">
        <f>VLOOKUP($A13,'Return Data'!$B$7:$R$2292,12,0)</f>
        <v>3.1051000000000002</v>
      </c>
      <c r="I13" s="61">
        <f t="shared" si="2"/>
        <v>25</v>
      </c>
      <c r="J13" s="60">
        <f>VLOOKUP($A13,'Return Data'!$B$7:$R$2292,13,0)</f>
        <v>-0.94989999999999997</v>
      </c>
      <c r="K13" s="61">
        <f t="shared" si="3"/>
        <v>30</v>
      </c>
      <c r="L13" s="60">
        <f>VLOOKUP($A13,'Return Data'!$B$7:$R$2292,17,0)</f>
        <v>14.768599999999999</v>
      </c>
      <c r="M13" s="61">
        <f t="shared" si="4"/>
        <v>22</v>
      </c>
      <c r="N13" s="60">
        <f>VLOOKUP($A13,'Return Data'!$B$7:$R$2292,14,0)</f>
        <v>14.233700000000001</v>
      </c>
      <c r="O13" s="61">
        <f t="shared" si="5"/>
        <v>16</v>
      </c>
      <c r="P13" s="60">
        <f>VLOOKUP($A13,'Return Data'!$B$7:$R$2292,15,0)</f>
        <v>10.8573</v>
      </c>
      <c r="Q13" s="61">
        <f t="shared" si="8"/>
        <v>13</v>
      </c>
      <c r="R13" s="60">
        <f>VLOOKUP($A13,'Return Data'!$B$7:$R$2292,16,0)</f>
        <v>13.550700000000001</v>
      </c>
      <c r="S13" s="62">
        <f t="shared" si="6"/>
        <v>14</v>
      </c>
    </row>
    <row r="14" spans="1:20" x14ac:dyDescent="0.3">
      <c r="A14" s="58" t="s">
        <v>485</v>
      </c>
      <c r="B14" s="59">
        <f>VLOOKUP($A14,'Return Data'!$B$7:$R$2292,3,0)</f>
        <v>44888</v>
      </c>
      <c r="C14" s="60">
        <f>VLOOKUP($A14,'Return Data'!$B$7:$R$2292,4,0)</f>
        <v>44.93</v>
      </c>
      <c r="D14" s="60">
        <f>VLOOKUP($A14,'Return Data'!$B$7:$R$2292,10,0)</f>
        <v>4.7564000000000002</v>
      </c>
      <c r="E14" s="61">
        <f t="shared" si="0"/>
        <v>6</v>
      </c>
      <c r="F14" s="60">
        <f>VLOOKUP($A14,'Return Data'!$B$7:$R$2292,11,0)</f>
        <v>12.6347</v>
      </c>
      <c r="G14" s="61">
        <f t="shared" si="1"/>
        <v>7</v>
      </c>
      <c r="H14" s="60">
        <f>VLOOKUP($A14,'Return Data'!$B$7:$R$2292,12,0)</f>
        <v>9.4519000000000002</v>
      </c>
      <c r="I14" s="61">
        <f t="shared" si="2"/>
        <v>7</v>
      </c>
      <c r="J14" s="60">
        <f>VLOOKUP($A14,'Return Data'!$B$7:$R$2292,13,0)</f>
        <v>7.9789000000000003</v>
      </c>
      <c r="K14" s="61">
        <f t="shared" si="3"/>
        <v>4</v>
      </c>
      <c r="L14" s="60">
        <f>VLOOKUP($A14,'Return Data'!$B$7:$R$2292,17,0)</f>
        <v>21.8322</v>
      </c>
      <c r="M14" s="61">
        <f t="shared" si="4"/>
        <v>7</v>
      </c>
      <c r="N14" s="60">
        <f>VLOOKUP($A14,'Return Data'!$B$7:$R$2292,14,0)</f>
        <v>17.715399999999999</v>
      </c>
      <c r="O14" s="61">
        <f t="shared" si="5"/>
        <v>6</v>
      </c>
      <c r="P14" s="60">
        <f>VLOOKUP($A14,'Return Data'!$B$7:$R$2292,15,0)</f>
        <v>12.9519</v>
      </c>
      <c r="Q14" s="61">
        <f t="shared" si="8"/>
        <v>6</v>
      </c>
      <c r="R14" s="60">
        <f>VLOOKUP($A14,'Return Data'!$B$7:$R$2292,16,0)</f>
        <v>13.4862</v>
      </c>
      <c r="S14" s="62">
        <f t="shared" si="6"/>
        <v>15</v>
      </c>
    </row>
    <row r="15" spans="1:20" x14ac:dyDescent="0.3">
      <c r="A15" s="58" t="s">
        <v>488</v>
      </c>
      <c r="B15" s="59">
        <f>VLOOKUP($A15,'Return Data'!$B$7:$R$2292,3,0)</f>
        <v>44888</v>
      </c>
      <c r="C15" s="60">
        <f>VLOOKUP($A15,'Return Data'!$B$7:$R$2292,4,0)</f>
        <v>205.1181</v>
      </c>
      <c r="D15" s="60">
        <f>VLOOKUP($A15,'Return Data'!$B$7:$R$2292,10,0)</f>
        <v>5.0076999999999998</v>
      </c>
      <c r="E15" s="61">
        <f t="shared" si="0"/>
        <v>3</v>
      </c>
      <c r="F15" s="60">
        <f>VLOOKUP($A15,'Return Data'!$B$7:$R$2292,11,0)</f>
        <v>12.516</v>
      </c>
      <c r="G15" s="61">
        <f t="shared" si="1"/>
        <v>8</v>
      </c>
      <c r="H15" s="60">
        <f>VLOOKUP($A15,'Return Data'!$B$7:$R$2292,12,0)</f>
        <v>8.4375999999999998</v>
      </c>
      <c r="I15" s="61">
        <f t="shared" si="2"/>
        <v>9</v>
      </c>
      <c r="J15" s="60">
        <f>VLOOKUP($A15,'Return Data'!$B$7:$R$2292,13,0)</f>
        <v>5.1639999999999997</v>
      </c>
      <c r="K15" s="61">
        <f t="shared" si="3"/>
        <v>11</v>
      </c>
      <c r="L15" s="60">
        <f>VLOOKUP($A15,'Return Data'!$B$7:$R$2292,17,0)</f>
        <v>18.3644</v>
      </c>
      <c r="M15" s="61">
        <f t="shared" si="4"/>
        <v>15</v>
      </c>
      <c r="N15" s="60">
        <f>VLOOKUP($A15,'Return Data'!$B$7:$R$2292,14,0)</f>
        <v>15.741</v>
      </c>
      <c r="O15" s="61">
        <f t="shared" si="5"/>
        <v>13</v>
      </c>
      <c r="P15" s="60">
        <f>VLOOKUP($A15,'Return Data'!$B$7:$R$2292,15,0)</f>
        <v>11.0007</v>
      </c>
      <c r="Q15" s="61">
        <f t="shared" si="8"/>
        <v>12</v>
      </c>
      <c r="R15" s="60">
        <f>VLOOKUP($A15,'Return Data'!$B$7:$R$2292,16,0)</f>
        <v>14.1898</v>
      </c>
      <c r="S15" s="62">
        <f t="shared" si="6"/>
        <v>9</v>
      </c>
    </row>
    <row r="16" spans="1:20" x14ac:dyDescent="0.3">
      <c r="A16" s="58" t="s">
        <v>490</v>
      </c>
      <c r="B16" s="59">
        <f>VLOOKUP($A16,'Return Data'!$B$7:$R$2292,3,0)</f>
        <v>44888</v>
      </c>
      <c r="C16" s="60">
        <f>VLOOKUP($A16,'Return Data'!$B$7:$R$2292,4,0)</f>
        <v>91.274000000000001</v>
      </c>
      <c r="D16" s="60">
        <f>VLOOKUP($A16,'Return Data'!$B$7:$R$2292,10,0)</f>
        <v>4.6623999999999999</v>
      </c>
      <c r="E16" s="61">
        <f t="shared" si="0"/>
        <v>8</v>
      </c>
      <c r="F16" s="60">
        <f>VLOOKUP($A16,'Return Data'!$B$7:$R$2292,11,0)</f>
        <v>13.4444</v>
      </c>
      <c r="G16" s="61">
        <f t="shared" si="1"/>
        <v>4</v>
      </c>
      <c r="H16" s="60">
        <f>VLOOKUP($A16,'Return Data'!$B$7:$R$2292,12,0)</f>
        <v>9.9606999999999992</v>
      </c>
      <c r="I16" s="61">
        <f t="shared" si="2"/>
        <v>4</v>
      </c>
      <c r="J16" s="60">
        <f>VLOOKUP($A16,'Return Data'!$B$7:$R$2292,13,0)</f>
        <v>8.5058000000000007</v>
      </c>
      <c r="K16" s="61">
        <f t="shared" si="3"/>
        <v>3</v>
      </c>
      <c r="L16" s="60">
        <f>VLOOKUP($A16,'Return Data'!$B$7:$R$2292,17,0)</f>
        <v>21.607600000000001</v>
      </c>
      <c r="M16" s="61">
        <f t="shared" si="4"/>
        <v>9</v>
      </c>
      <c r="N16" s="60">
        <f>VLOOKUP($A16,'Return Data'!$B$7:$R$2292,14,0)</f>
        <v>17.009399999999999</v>
      </c>
      <c r="O16" s="61">
        <f t="shared" si="5"/>
        <v>8</v>
      </c>
      <c r="P16" s="60">
        <f>VLOOKUP($A16,'Return Data'!$B$7:$R$2292,15,0)</f>
        <v>11.382400000000001</v>
      </c>
      <c r="Q16" s="61">
        <f t="shared" si="8"/>
        <v>10</v>
      </c>
      <c r="R16" s="60">
        <f>VLOOKUP($A16,'Return Data'!$B$7:$R$2292,16,0)</f>
        <v>15.4293</v>
      </c>
      <c r="S16" s="62">
        <f t="shared" si="6"/>
        <v>4</v>
      </c>
    </row>
    <row r="17" spans="1:19" x14ac:dyDescent="0.3">
      <c r="A17" s="58" t="s">
        <v>491</v>
      </c>
      <c r="B17" s="59">
        <f>VLOOKUP($A17,'Return Data'!$B$7:$R$2292,3,0)</f>
        <v>44888</v>
      </c>
      <c r="C17" s="60">
        <f>VLOOKUP($A17,'Return Data'!$B$7:$R$2292,4,0)</f>
        <v>16.619700000000002</v>
      </c>
      <c r="D17" s="60">
        <f>VLOOKUP($A17,'Return Data'!$B$7:$R$2292,10,0)</f>
        <v>2.0821999999999998</v>
      </c>
      <c r="E17" s="61">
        <f t="shared" si="0"/>
        <v>25</v>
      </c>
      <c r="F17" s="60">
        <f>VLOOKUP($A17,'Return Data'!$B$7:$R$2292,11,0)</f>
        <v>8.9638000000000009</v>
      </c>
      <c r="G17" s="61">
        <f t="shared" si="1"/>
        <v>29</v>
      </c>
      <c r="H17" s="60">
        <f>VLOOKUP($A17,'Return Data'!$B$7:$R$2292,12,0)</f>
        <v>2.5198999999999998</v>
      </c>
      <c r="I17" s="61">
        <f t="shared" si="2"/>
        <v>29</v>
      </c>
      <c r="J17" s="60">
        <f>VLOOKUP($A17,'Return Data'!$B$7:$R$2292,13,0)</f>
        <v>0.21709999999999999</v>
      </c>
      <c r="K17" s="61">
        <f t="shared" si="3"/>
        <v>25</v>
      </c>
      <c r="L17" s="60">
        <f>VLOOKUP($A17,'Return Data'!$B$7:$R$2292,17,0)</f>
        <v>13.453099999999999</v>
      </c>
      <c r="M17" s="61">
        <f t="shared" si="4"/>
        <v>26</v>
      </c>
      <c r="N17" s="60">
        <f>VLOOKUP($A17,'Return Data'!$B$7:$R$2292,14,0)</f>
        <v>13.547700000000001</v>
      </c>
      <c r="O17" s="61">
        <f t="shared" si="5"/>
        <v>19</v>
      </c>
      <c r="P17" s="60"/>
      <c r="Q17" s="61"/>
      <c r="R17" s="60">
        <f>VLOOKUP($A17,'Return Data'!$B$7:$R$2292,16,0)</f>
        <v>13.2235</v>
      </c>
      <c r="S17" s="62">
        <f t="shared" si="6"/>
        <v>17</v>
      </c>
    </row>
    <row r="18" spans="1:19" x14ac:dyDescent="0.3">
      <c r="A18" s="58" t="s">
        <v>494</v>
      </c>
      <c r="B18" s="59">
        <f>VLOOKUP($A18,'Return Data'!$B$7:$R$2292,3,0)</f>
        <v>44888</v>
      </c>
      <c r="C18" s="60">
        <f>VLOOKUP($A18,'Return Data'!$B$7:$R$2292,4,0)</f>
        <v>264.16000000000003</v>
      </c>
      <c r="D18" s="60">
        <f>VLOOKUP($A18,'Return Data'!$B$7:$R$2292,10,0)</f>
        <v>4.7506000000000004</v>
      </c>
      <c r="E18" s="61">
        <f t="shared" si="0"/>
        <v>7</v>
      </c>
      <c r="F18" s="60">
        <f>VLOOKUP($A18,'Return Data'!$B$7:$R$2292,11,0)</f>
        <v>11.3565</v>
      </c>
      <c r="G18" s="61">
        <f t="shared" si="1"/>
        <v>14</v>
      </c>
      <c r="H18" s="60">
        <f>VLOOKUP($A18,'Return Data'!$B$7:$R$2292,12,0)</f>
        <v>9.9795999999999996</v>
      </c>
      <c r="I18" s="61">
        <f t="shared" si="2"/>
        <v>3</v>
      </c>
      <c r="J18" s="60">
        <f>VLOOKUP($A18,'Return Data'!$B$7:$R$2292,13,0)</f>
        <v>10.3241</v>
      </c>
      <c r="K18" s="61">
        <f t="shared" si="3"/>
        <v>2</v>
      </c>
      <c r="L18" s="60">
        <f>VLOOKUP($A18,'Return Data'!$B$7:$R$2292,17,0)</f>
        <v>32.678699999999999</v>
      </c>
      <c r="M18" s="61">
        <f t="shared" si="4"/>
        <v>2</v>
      </c>
      <c r="N18" s="60">
        <f>VLOOKUP($A18,'Return Data'!$B$7:$R$2292,14,0)</f>
        <v>21.4756</v>
      </c>
      <c r="O18" s="61">
        <f t="shared" si="5"/>
        <v>3</v>
      </c>
      <c r="P18" s="60">
        <f>VLOOKUP($A18,'Return Data'!$B$7:$R$2292,15,0)</f>
        <v>14.2403</v>
      </c>
      <c r="Q18" s="61">
        <f t="shared" ref="Q18:Q31" si="9">RANK(P18,P$8:P$39,0)</f>
        <v>2</v>
      </c>
      <c r="R18" s="60">
        <f>VLOOKUP($A18,'Return Data'!$B$7:$R$2292,16,0)</f>
        <v>16.9297</v>
      </c>
      <c r="S18" s="62">
        <f t="shared" si="6"/>
        <v>3</v>
      </c>
    </row>
    <row r="19" spans="1:19" x14ac:dyDescent="0.3">
      <c r="A19" s="58" t="s">
        <v>496</v>
      </c>
      <c r="B19" s="59">
        <f>VLOOKUP($A19,'Return Data'!$B$7:$R$2292,3,0)</f>
        <v>44888</v>
      </c>
      <c r="C19" s="60">
        <f>VLOOKUP($A19,'Return Data'!$B$7:$R$2292,4,0)</f>
        <v>17.3992</v>
      </c>
      <c r="D19" s="60">
        <f>VLOOKUP($A19,'Return Data'!$B$7:$R$2292,10,0)</f>
        <v>2.7684000000000002</v>
      </c>
      <c r="E19" s="61">
        <f t="shared" si="0"/>
        <v>19</v>
      </c>
      <c r="F19" s="60">
        <f>VLOOKUP($A19,'Return Data'!$B$7:$R$2292,11,0)</f>
        <v>10.245699999999999</v>
      </c>
      <c r="G19" s="61">
        <f t="shared" si="1"/>
        <v>23</v>
      </c>
      <c r="H19" s="60">
        <f>VLOOKUP($A19,'Return Data'!$B$7:$R$2292,12,0)</f>
        <v>2.9209999999999998</v>
      </c>
      <c r="I19" s="61">
        <f t="shared" si="2"/>
        <v>27</v>
      </c>
      <c r="J19" s="60">
        <f>VLOOKUP($A19,'Return Data'!$B$7:$R$2292,13,0)</f>
        <v>2.76E-2</v>
      </c>
      <c r="K19" s="61">
        <f t="shared" si="3"/>
        <v>26</v>
      </c>
      <c r="L19" s="60">
        <f>VLOOKUP($A19,'Return Data'!$B$7:$R$2292,17,0)</f>
        <v>13.422499999999999</v>
      </c>
      <c r="M19" s="61">
        <f t="shared" si="4"/>
        <v>27</v>
      </c>
      <c r="N19" s="60">
        <f>VLOOKUP($A19,'Return Data'!$B$7:$R$2292,14,0)</f>
        <v>13.3271</v>
      </c>
      <c r="O19" s="61">
        <f t="shared" si="5"/>
        <v>21</v>
      </c>
      <c r="P19" s="60">
        <f>VLOOKUP($A19,'Return Data'!$B$7:$R$2292,15,0)</f>
        <v>7.6083999999999996</v>
      </c>
      <c r="Q19" s="61">
        <f t="shared" si="9"/>
        <v>23</v>
      </c>
      <c r="R19" s="60">
        <f>VLOOKUP($A19,'Return Data'!$B$7:$R$2292,16,0)</f>
        <v>9.5289000000000001</v>
      </c>
      <c r="S19" s="62">
        <f t="shared" si="6"/>
        <v>31</v>
      </c>
    </row>
    <row r="20" spans="1:19" x14ac:dyDescent="0.3">
      <c r="A20" s="58" t="s">
        <v>497</v>
      </c>
      <c r="B20" s="59">
        <f>VLOOKUP($A20,'Return Data'!$B$7:$R$2292,3,0)</f>
        <v>44888</v>
      </c>
      <c r="C20" s="60">
        <f>VLOOKUP($A20,'Return Data'!$B$7:$R$2292,4,0)</f>
        <v>18.940999999999999</v>
      </c>
      <c r="D20" s="60">
        <f>VLOOKUP($A20,'Return Data'!$B$7:$R$2292,10,0)</f>
        <v>2.2898000000000001</v>
      </c>
      <c r="E20" s="61">
        <f t="shared" si="0"/>
        <v>23</v>
      </c>
      <c r="F20" s="60">
        <f>VLOOKUP($A20,'Return Data'!$B$7:$R$2292,11,0)</f>
        <v>10.572100000000001</v>
      </c>
      <c r="G20" s="61">
        <f t="shared" si="1"/>
        <v>21</v>
      </c>
      <c r="H20" s="60">
        <f>VLOOKUP($A20,'Return Data'!$B$7:$R$2292,12,0)</f>
        <v>5.6974999999999998</v>
      </c>
      <c r="I20" s="61">
        <f t="shared" si="2"/>
        <v>19</v>
      </c>
      <c r="J20" s="60">
        <f>VLOOKUP($A20,'Return Data'!$B$7:$R$2292,13,0)</f>
        <v>2.9962</v>
      </c>
      <c r="K20" s="61">
        <f t="shared" si="3"/>
        <v>21</v>
      </c>
      <c r="L20" s="60">
        <f>VLOOKUP($A20,'Return Data'!$B$7:$R$2292,17,0)</f>
        <v>19.292300000000001</v>
      </c>
      <c r="M20" s="61">
        <f t="shared" si="4"/>
        <v>11</v>
      </c>
      <c r="N20" s="60">
        <f>VLOOKUP($A20,'Return Data'!$B$7:$R$2292,14,0)</f>
        <v>15.8566</v>
      </c>
      <c r="O20" s="61">
        <f t="shared" si="5"/>
        <v>12</v>
      </c>
      <c r="P20" s="60">
        <f>VLOOKUP($A20,'Return Data'!$B$7:$R$2292,15,0)</f>
        <v>9.9573999999999998</v>
      </c>
      <c r="Q20" s="61">
        <f t="shared" si="9"/>
        <v>16</v>
      </c>
      <c r="R20" s="60">
        <f>VLOOKUP($A20,'Return Data'!$B$7:$R$2292,16,0)</f>
        <v>11.431100000000001</v>
      </c>
      <c r="S20" s="62">
        <f t="shared" si="6"/>
        <v>25</v>
      </c>
    </row>
    <row r="21" spans="1:19" x14ac:dyDescent="0.3">
      <c r="A21" s="58" t="s">
        <v>499</v>
      </c>
      <c r="B21" s="59">
        <f>VLOOKUP($A21,'Return Data'!$B$7:$R$2292,3,0)</f>
        <v>44888</v>
      </c>
      <c r="C21" s="60">
        <f>VLOOKUP($A21,'Return Data'!$B$7:$R$2292,4,0)</f>
        <v>16.443999999999999</v>
      </c>
      <c r="D21" s="60">
        <f>VLOOKUP($A21,'Return Data'!$B$7:$R$2292,10,0)</f>
        <v>4.9989999999999997</v>
      </c>
      <c r="E21" s="61">
        <f t="shared" si="0"/>
        <v>4</v>
      </c>
      <c r="F21" s="60">
        <f>VLOOKUP($A21,'Return Data'!$B$7:$R$2292,11,0)</f>
        <v>11.816800000000001</v>
      </c>
      <c r="G21" s="61">
        <f t="shared" si="1"/>
        <v>11</v>
      </c>
      <c r="H21" s="60">
        <f>VLOOKUP($A21,'Return Data'!$B$7:$R$2292,12,0)</f>
        <v>7.7630999999999997</v>
      </c>
      <c r="I21" s="61">
        <f t="shared" si="2"/>
        <v>13</v>
      </c>
      <c r="J21" s="60">
        <f>VLOOKUP($A21,'Return Data'!$B$7:$R$2292,13,0)</f>
        <v>4.2237</v>
      </c>
      <c r="K21" s="61">
        <f t="shared" si="3"/>
        <v>14</v>
      </c>
      <c r="L21" s="60">
        <f>VLOOKUP($A21,'Return Data'!$B$7:$R$2292,17,0)</f>
        <v>14.992699999999999</v>
      </c>
      <c r="M21" s="61">
        <f t="shared" si="4"/>
        <v>21</v>
      </c>
      <c r="N21" s="60">
        <f>VLOOKUP($A21,'Return Data'!$B$7:$R$2292,14,0)</f>
        <v>13.7544</v>
      </c>
      <c r="O21" s="61">
        <f t="shared" si="5"/>
        <v>18</v>
      </c>
      <c r="P21" s="60"/>
      <c r="Q21" s="61"/>
      <c r="R21" s="60">
        <f>VLOOKUP($A21,'Return Data'!$B$7:$R$2292,16,0)</f>
        <v>13.426299999999999</v>
      </c>
      <c r="S21" s="62">
        <f t="shared" si="6"/>
        <v>16</v>
      </c>
    </row>
    <row r="22" spans="1:19" x14ac:dyDescent="0.3">
      <c r="A22" s="58" t="s">
        <v>501</v>
      </c>
      <c r="B22" s="59">
        <f>VLOOKUP($A22,'Return Data'!$B$7:$R$2292,3,0)</f>
        <v>44888</v>
      </c>
      <c r="C22" s="60">
        <f>VLOOKUP($A22,'Return Data'!$B$7:$R$2292,4,0)</f>
        <v>15.6137</v>
      </c>
      <c r="D22" s="60">
        <f>VLOOKUP($A22,'Return Data'!$B$7:$R$2292,10,0)</f>
        <v>2.7204000000000002</v>
      </c>
      <c r="E22" s="61">
        <f t="shared" si="0"/>
        <v>20</v>
      </c>
      <c r="F22" s="60">
        <f>VLOOKUP($A22,'Return Data'!$B$7:$R$2292,11,0)</f>
        <v>10.719799999999999</v>
      </c>
      <c r="G22" s="61">
        <f t="shared" si="1"/>
        <v>18</v>
      </c>
      <c r="H22" s="60">
        <f>VLOOKUP($A22,'Return Data'!$B$7:$R$2292,12,0)</f>
        <v>5.4104000000000001</v>
      </c>
      <c r="I22" s="61">
        <f t="shared" si="2"/>
        <v>20</v>
      </c>
      <c r="J22" s="60">
        <f>VLOOKUP($A22,'Return Data'!$B$7:$R$2292,13,0)</f>
        <v>2.2361</v>
      </c>
      <c r="K22" s="61">
        <f t="shared" si="3"/>
        <v>22</v>
      </c>
      <c r="L22" s="60">
        <f>VLOOKUP($A22,'Return Data'!$B$7:$R$2292,17,0)</f>
        <v>14.5136</v>
      </c>
      <c r="M22" s="61">
        <f t="shared" si="4"/>
        <v>23</v>
      </c>
      <c r="N22" s="60">
        <f>VLOOKUP($A22,'Return Data'!$B$7:$R$2292,14,0)</f>
        <v>11.610900000000001</v>
      </c>
      <c r="O22" s="61">
        <f t="shared" si="5"/>
        <v>28</v>
      </c>
      <c r="P22" s="60"/>
      <c r="Q22" s="61"/>
      <c r="R22" s="60">
        <f>VLOOKUP($A22,'Return Data'!$B$7:$R$2292,16,0)</f>
        <v>10.65</v>
      </c>
      <c r="S22" s="62">
        <f t="shared" si="6"/>
        <v>29</v>
      </c>
    </row>
    <row r="23" spans="1:19" x14ac:dyDescent="0.3">
      <c r="A23" s="58" t="s">
        <v>504</v>
      </c>
      <c r="B23" s="59">
        <f>VLOOKUP($A23,'Return Data'!$B$7:$R$2292,3,0)</f>
        <v>44888</v>
      </c>
      <c r="C23" s="60">
        <f>VLOOKUP($A23,'Return Data'!$B$7:$R$2292,4,0)</f>
        <v>79.191699999999997</v>
      </c>
      <c r="D23" s="60">
        <f>VLOOKUP($A23,'Return Data'!$B$7:$R$2292,10,0)</f>
        <v>5.8741000000000003</v>
      </c>
      <c r="E23" s="61">
        <f t="shared" si="0"/>
        <v>2</v>
      </c>
      <c r="F23" s="60">
        <f>VLOOKUP($A23,'Return Data'!$B$7:$R$2292,11,0)</f>
        <v>14.7636</v>
      </c>
      <c r="G23" s="61">
        <f t="shared" si="1"/>
        <v>2</v>
      </c>
      <c r="H23" s="60">
        <f>VLOOKUP($A23,'Return Data'!$B$7:$R$2292,12,0)</f>
        <v>9.6122999999999994</v>
      </c>
      <c r="I23" s="61">
        <f t="shared" si="2"/>
        <v>6</v>
      </c>
      <c r="J23" s="60">
        <f>VLOOKUP($A23,'Return Data'!$B$7:$R$2292,13,0)</f>
        <v>6.4964000000000004</v>
      </c>
      <c r="K23" s="61">
        <f t="shared" si="3"/>
        <v>8</v>
      </c>
      <c r="L23" s="60">
        <f>VLOOKUP($A23,'Return Data'!$B$7:$R$2292,17,0)</f>
        <v>18.959599999999998</v>
      </c>
      <c r="M23" s="61">
        <f t="shared" si="4"/>
        <v>13</v>
      </c>
      <c r="N23" s="60">
        <f>VLOOKUP($A23,'Return Data'!$B$7:$R$2292,14,0)</f>
        <v>21.4343</v>
      </c>
      <c r="O23" s="61">
        <f t="shared" si="5"/>
        <v>4</v>
      </c>
      <c r="P23" s="60">
        <f>VLOOKUP($A23,'Return Data'!$B$7:$R$2292,15,0)</f>
        <v>11.080500000000001</v>
      </c>
      <c r="Q23" s="61">
        <f t="shared" si="9"/>
        <v>11</v>
      </c>
      <c r="R23" s="60">
        <f>VLOOKUP($A23,'Return Data'!$B$7:$R$2292,16,0)</f>
        <v>12.352399999999999</v>
      </c>
      <c r="S23" s="62">
        <f t="shared" si="6"/>
        <v>21</v>
      </c>
    </row>
    <row r="24" spans="1:19" x14ac:dyDescent="0.3">
      <c r="A24" s="58" t="s">
        <v>1702</v>
      </c>
      <c r="B24" s="59">
        <f>VLOOKUP($A24,'Return Data'!$B$7:$R$2292,3,0)</f>
        <v>44888</v>
      </c>
      <c r="C24" s="60">
        <f>VLOOKUP($A24,'Return Data'!$B$7:$R$2292,4,0)</f>
        <v>47.277999999999999</v>
      </c>
      <c r="D24" s="60">
        <f>VLOOKUP($A24,'Return Data'!$B$7:$R$2292,10,0)</f>
        <v>2.6154000000000002</v>
      </c>
      <c r="E24" s="61">
        <f t="shared" si="0"/>
        <v>22</v>
      </c>
      <c r="F24" s="60">
        <f>VLOOKUP($A24,'Return Data'!$B$7:$R$2292,11,0)</f>
        <v>10.584099999999999</v>
      </c>
      <c r="G24" s="61">
        <f t="shared" si="1"/>
        <v>20</v>
      </c>
      <c r="H24" s="60">
        <f>VLOOKUP($A24,'Return Data'!$B$7:$R$2292,12,0)</f>
        <v>7.8151000000000002</v>
      </c>
      <c r="I24" s="61">
        <f t="shared" si="2"/>
        <v>12</v>
      </c>
      <c r="J24" s="60">
        <f>VLOOKUP($A24,'Return Data'!$B$7:$R$2292,13,0)</f>
        <v>6.0544000000000002</v>
      </c>
      <c r="K24" s="61">
        <f t="shared" si="3"/>
        <v>9</v>
      </c>
      <c r="L24" s="60">
        <f>VLOOKUP($A24,'Return Data'!$B$7:$R$2292,17,0)</f>
        <v>21.6221</v>
      </c>
      <c r="M24" s="61">
        <f t="shared" si="4"/>
        <v>8</v>
      </c>
      <c r="N24" s="60">
        <f>VLOOKUP($A24,'Return Data'!$B$7:$R$2292,14,0)</f>
        <v>18.505199999999999</v>
      </c>
      <c r="O24" s="61">
        <f t="shared" si="5"/>
        <v>5</v>
      </c>
      <c r="P24" s="60">
        <f>VLOOKUP($A24,'Return Data'!$B$7:$R$2292,15,0)</f>
        <v>12.9727</v>
      </c>
      <c r="Q24" s="61">
        <f t="shared" si="9"/>
        <v>5</v>
      </c>
      <c r="R24" s="60">
        <f>VLOOKUP($A24,'Return Data'!$B$7:$R$2292,16,0)</f>
        <v>12.779299999999999</v>
      </c>
      <c r="S24" s="62">
        <f t="shared" si="6"/>
        <v>20</v>
      </c>
    </row>
    <row r="25" spans="1:19" x14ac:dyDescent="0.3">
      <c r="A25" s="58" t="s">
        <v>505</v>
      </c>
      <c r="B25" s="59">
        <f>VLOOKUP($A25,'Return Data'!$B$7:$R$2292,3,0)</f>
        <v>44888</v>
      </c>
      <c r="C25" s="60">
        <f>VLOOKUP($A25,'Return Data'!$B$7:$R$2292,4,0)</f>
        <v>40.730699999999999</v>
      </c>
      <c r="D25" s="60">
        <f>VLOOKUP($A25,'Return Data'!$B$7:$R$2292,10,0)</f>
        <v>1.921</v>
      </c>
      <c r="E25" s="61">
        <f t="shared" si="0"/>
        <v>27</v>
      </c>
      <c r="F25" s="60">
        <f>VLOOKUP($A25,'Return Data'!$B$7:$R$2292,11,0)</f>
        <v>9.6178000000000008</v>
      </c>
      <c r="G25" s="61">
        <f t="shared" si="1"/>
        <v>26</v>
      </c>
      <c r="H25" s="60">
        <f>VLOOKUP($A25,'Return Data'!$B$7:$R$2292,12,0)</f>
        <v>2.6453000000000002</v>
      </c>
      <c r="I25" s="61">
        <f t="shared" si="2"/>
        <v>28</v>
      </c>
      <c r="J25" s="60">
        <f>VLOOKUP($A25,'Return Data'!$B$7:$R$2292,13,0)</f>
        <v>-0.39200000000000002</v>
      </c>
      <c r="K25" s="61">
        <f t="shared" si="3"/>
        <v>28</v>
      </c>
      <c r="L25" s="60">
        <f>VLOOKUP($A25,'Return Data'!$B$7:$R$2292,17,0)</f>
        <v>13.216900000000001</v>
      </c>
      <c r="M25" s="61">
        <f t="shared" si="4"/>
        <v>28</v>
      </c>
      <c r="N25" s="60">
        <f>VLOOKUP($A25,'Return Data'!$B$7:$R$2292,14,0)</f>
        <v>12.4307</v>
      </c>
      <c r="O25" s="61">
        <f t="shared" si="5"/>
        <v>25</v>
      </c>
      <c r="P25" s="60">
        <f>VLOOKUP($A25,'Return Data'!$B$7:$R$2292,15,0)</f>
        <v>8.2848000000000006</v>
      </c>
      <c r="Q25" s="61">
        <f t="shared" si="9"/>
        <v>20</v>
      </c>
      <c r="R25" s="60">
        <f>VLOOKUP($A25,'Return Data'!$B$7:$R$2292,16,0)</f>
        <v>13.590999999999999</v>
      </c>
      <c r="S25" s="62">
        <f t="shared" si="6"/>
        <v>12</v>
      </c>
    </row>
    <row r="26" spans="1:19" x14ac:dyDescent="0.3">
      <c r="A26" s="58" t="s">
        <v>508</v>
      </c>
      <c r="B26" s="59">
        <f>VLOOKUP($A26,'Return Data'!$B$7:$R$2292,3,0)</f>
        <v>44888</v>
      </c>
      <c r="C26" s="60">
        <f>VLOOKUP($A26,'Return Data'!$B$7:$R$2292,4,0)</f>
        <v>152.1694</v>
      </c>
      <c r="D26" s="60">
        <f>VLOOKUP($A26,'Return Data'!$B$7:$R$2292,10,0)</f>
        <v>1.7645</v>
      </c>
      <c r="E26" s="61">
        <f t="shared" si="0"/>
        <v>28</v>
      </c>
      <c r="F26" s="60">
        <f>VLOOKUP($A26,'Return Data'!$B$7:$R$2292,11,0)</f>
        <v>9.0459999999999994</v>
      </c>
      <c r="G26" s="61">
        <f t="shared" si="1"/>
        <v>27</v>
      </c>
      <c r="H26" s="60">
        <f>VLOOKUP($A26,'Return Data'!$B$7:$R$2292,12,0)</f>
        <v>2.9982000000000002</v>
      </c>
      <c r="I26" s="61">
        <f t="shared" si="2"/>
        <v>26</v>
      </c>
      <c r="J26" s="60">
        <f>VLOOKUP($A26,'Return Data'!$B$7:$R$2292,13,0)</f>
        <v>0.2356</v>
      </c>
      <c r="K26" s="61">
        <f t="shared" si="3"/>
        <v>24</v>
      </c>
      <c r="L26" s="60">
        <f>VLOOKUP($A26,'Return Data'!$B$7:$R$2292,17,0)</f>
        <v>11.3695</v>
      </c>
      <c r="M26" s="61">
        <f t="shared" si="4"/>
        <v>31</v>
      </c>
      <c r="N26" s="60">
        <f>VLOOKUP($A26,'Return Data'!$B$7:$R$2292,14,0)</f>
        <v>9.9093</v>
      </c>
      <c r="O26" s="61">
        <f t="shared" si="5"/>
        <v>29</v>
      </c>
      <c r="P26" s="60">
        <f>VLOOKUP($A26,'Return Data'!$B$7:$R$2292,15,0)</f>
        <v>7.9397000000000002</v>
      </c>
      <c r="Q26" s="61">
        <f t="shared" si="9"/>
        <v>21</v>
      </c>
      <c r="R26" s="60">
        <f>VLOOKUP($A26,'Return Data'!$B$7:$R$2292,16,0)</f>
        <v>9.8795999999999999</v>
      </c>
      <c r="S26" s="62">
        <f t="shared" si="6"/>
        <v>30</v>
      </c>
    </row>
    <row r="27" spans="1:19" x14ac:dyDescent="0.3">
      <c r="A27" s="58" t="s">
        <v>509</v>
      </c>
      <c r="B27" s="59">
        <f>VLOOKUP($A27,'Return Data'!$B$7:$R$2292,3,0)</f>
        <v>44888</v>
      </c>
      <c r="C27" s="60">
        <f>VLOOKUP($A27,'Return Data'!$B$7:$R$2292,4,0)</f>
        <v>18.761199999999999</v>
      </c>
      <c r="D27" s="60">
        <f>VLOOKUP($A27,'Return Data'!$B$7:$R$2292,10,0)</f>
        <v>3.6473</v>
      </c>
      <c r="E27" s="61">
        <f t="shared" si="0"/>
        <v>11</v>
      </c>
      <c r="F27" s="60">
        <f>VLOOKUP($A27,'Return Data'!$B$7:$R$2292,11,0)</f>
        <v>12.934200000000001</v>
      </c>
      <c r="G27" s="61">
        <f t="shared" si="1"/>
        <v>5</v>
      </c>
      <c r="H27" s="60">
        <f>VLOOKUP($A27,'Return Data'!$B$7:$R$2292,12,0)</f>
        <v>8.1132000000000009</v>
      </c>
      <c r="I27" s="61">
        <f t="shared" si="2"/>
        <v>11</v>
      </c>
      <c r="J27" s="60">
        <f>VLOOKUP($A27,'Return Data'!$B$7:$R$2292,13,0)</f>
        <v>6.8453999999999997</v>
      </c>
      <c r="K27" s="61">
        <f t="shared" si="3"/>
        <v>7</v>
      </c>
      <c r="L27" s="60">
        <f>VLOOKUP($A27,'Return Data'!$B$7:$R$2292,17,0)</f>
        <v>23.513100000000001</v>
      </c>
      <c r="M27" s="61">
        <f t="shared" si="4"/>
        <v>4</v>
      </c>
      <c r="N27" s="60"/>
      <c r="O27" s="61"/>
      <c r="P27" s="60"/>
      <c r="Q27" s="61"/>
      <c r="R27" s="60">
        <f>VLOOKUP($A27,'Return Data'!$B$7:$R$2292,16,0)</f>
        <v>20.657299999999999</v>
      </c>
      <c r="S27" s="62">
        <f t="shared" si="6"/>
        <v>1</v>
      </c>
    </row>
    <row r="28" spans="1:19" x14ac:dyDescent="0.3">
      <c r="A28" s="58" t="s">
        <v>512</v>
      </c>
      <c r="B28" s="59">
        <f>VLOOKUP($A28,'Return Data'!$B$7:$R$2292,3,0)</f>
        <v>44888</v>
      </c>
      <c r="C28" s="60">
        <f>VLOOKUP($A28,'Return Data'!$B$7:$R$2292,4,0)</f>
        <v>25.391999999999999</v>
      </c>
      <c r="D28" s="60">
        <f>VLOOKUP($A28,'Return Data'!$B$7:$R$2292,10,0)</f>
        <v>2.6894</v>
      </c>
      <c r="E28" s="61">
        <f t="shared" si="0"/>
        <v>21</v>
      </c>
      <c r="F28" s="60">
        <f>VLOOKUP($A28,'Return Data'!$B$7:$R$2292,11,0)</f>
        <v>10.3856</v>
      </c>
      <c r="G28" s="61">
        <f t="shared" si="1"/>
        <v>22</v>
      </c>
      <c r="H28" s="60">
        <f>VLOOKUP($A28,'Return Data'!$B$7:$R$2292,12,0)</f>
        <v>6.3583999999999996</v>
      </c>
      <c r="I28" s="61">
        <f t="shared" si="2"/>
        <v>18</v>
      </c>
      <c r="J28" s="60">
        <f>VLOOKUP($A28,'Return Data'!$B$7:$R$2292,13,0)</f>
        <v>3.0226999999999999</v>
      </c>
      <c r="K28" s="61">
        <f t="shared" si="3"/>
        <v>20</v>
      </c>
      <c r="L28" s="60">
        <f>VLOOKUP($A28,'Return Data'!$B$7:$R$2292,17,0)</f>
        <v>17.431899999999999</v>
      </c>
      <c r="M28" s="61">
        <f t="shared" si="4"/>
        <v>16</v>
      </c>
      <c r="N28" s="60">
        <f>VLOOKUP($A28,'Return Data'!$B$7:$R$2292,14,0)</f>
        <v>15.1607</v>
      </c>
      <c r="O28" s="61">
        <f t="shared" ref="O28:O39" si="10">RANK(N28,N$8:N$39,0)</f>
        <v>14</v>
      </c>
      <c r="P28" s="60">
        <f>VLOOKUP($A28,'Return Data'!$B$7:$R$2292,15,0)</f>
        <v>12.263999999999999</v>
      </c>
      <c r="Q28" s="61">
        <f t="shared" si="9"/>
        <v>7</v>
      </c>
      <c r="R28" s="60">
        <f>VLOOKUP($A28,'Return Data'!$B$7:$R$2292,16,0)</f>
        <v>13.5641</v>
      </c>
      <c r="S28" s="62">
        <f t="shared" si="6"/>
        <v>13</v>
      </c>
    </row>
    <row r="29" spans="1:19" x14ac:dyDescent="0.3">
      <c r="A29" s="58" t="s">
        <v>514</v>
      </c>
      <c r="B29" s="59">
        <f>VLOOKUP($A29,'Return Data'!$B$7:$R$2292,3,0)</f>
        <v>44888</v>
      </c>
      <c r="C29" s="60">
        <f>VLOOKUP($A29,'Return Data'!$B$7:$R$2292,4,0)</f>
        <v>16.799800000000001</v>
      </c>
      <c r="D29" s="60">
        <f>VLOOKUP($A29,'Return Data'!$B$7:$R$2292,10,0)</f>
        <v>3.4552999999999998</v>
      </c>
      <c r="E29" s="61">
        <f t="shared" si="0"/>
        <v>14</v>
      </c>
      <c r="F29" s="60">
        <f>VLOOKUP($A29,'Return Data'!$B$7:$R$2292,11,0)</f>
        <v>12.4718</v>
      </c>
      <c r="G29" s="61">
        <f t="shared" si="1"/>
        <v>9</v>
      </c>
      <c r="H29" s="60">
        <f>VLOOKUP($A29,'Return Data'!$B$7:$R$2292,12,0)</f>
        <v>9.7889999999999997</v>
      </c>
      <c r="I29" s="61">
        <f t="shared" si="2"/>
        <v>5</v>
      </c>
      <c r="J29" s="60">
        <f>VLOOKUP($A29,'Return Data'!$B$7:$R$2292,13,0)</f>
        <v>4.0537999999999998</v>
      </c>
      <c r="K29" s="61">
        <f t="shared" si="3"/>
        <v>16</v>
      </c>
      <c r="L29" s="60">
        <f>VLOOKUP($A29,'Return Data'!$B$7:$R$2292,17,0)</f>
        <v>12.826499999999999</v>
      </c>
      <c r="M29" s="61">
        <f t="shared" si="4"/>
        <v>30</v>
      </c>
      <c r="N29" s="60">
        <f>VLOOKUP($A29,'Return Data'!$B$7:$R$2292,14,0)</f>
        <v>13.3574</v>
      </c>
      <c r="O29" s="61">
        <f t="shared" si="10"/>
        <v>20</v>
      </c>
      <c r="P29" s="60"/>
      <c r="Q29" s="61"/>
      <c r="R29" s="60">
        <f>VLOOKUP($A29,'Return Data'!$B$7:$R$2292,16,0)</f>
        <v>13.1655</v>
      </c>
      <c r="S29" s="62">
        <f t="shared" si="6"/>
        <v>18</v>
      </c>
    </row>
    <row r="30" spans="1:19" x14ac:dyDescent="0.3">
      <c r="A30" s="58" t="s">
        <v>1859</v>
      </c>
      <c r="B30" s="59">
        <f>VLOOKUP($A30,'Return Data'!$B$7:$R$2292,3,0)</f>
        <v>44888</v>
      </c>
      <c r="C30" s="60">
        <f>VLOOKUP($A30,'Return Data'!$B$7:$R$2292,4,0)</f>
        <v>15.8889</v>
      </c>
      <c r="D30" s="60">
        <f>VLOOKUP($A30,'Return Data'!$B$7:$R$2292,10,0)</f>
        <v>3.1652999999999998</v>
      </c>
      <c r="E30" s="61">
        <f t="shared" si="0"/>
        <v>17</v>
      </c>
      <c r="F30" s="60">
        <f>VLOOKUP($A30,'Return Data'!$B$7:$R$2292,11,0)</f>
        <v>10.1957</v>
      </c>
      <c r="G30" s="61">
        <f t="shared" si="1"/>
        <v>24</v>
      </c>
      <c r="H30" s="60">
        <f>VLOOKUP($A30,'Return Data'!$B$7:$R$2292,12,0)</f>
        <v>6.5282</v>
      </c>
      <c r="I30" s="61">
        <f t="shared" si="2"/>
        <v>17</v>
      </c>
      <c r="J30" s="60">
        <f>VLOOKUP($A30,'Return Data'!$B$7:$R$2292,13,0)</f>
        <v>4.6609999999999996</v>
      </c>
      <c r="K30" s="61">
        <f t="shared" si="3"/>
        <v>13</v>
      </c>
      <c r="L30" s="60">
        <f>VLOOKUP($A30,'Return Data'!$B$7:$R$2292,17,0)</f>
        <v>16.5747</v>
      </c>
      <c r="M30" s="61">
        <f t="shared" si="4"/>
        <v>18</v>
      </c>
      <c r="N30" s="60">
        <f>VLOOKUP($A30,'Return Data'!$B$7:$R$2292,14,0)</f>
        <v>12.4939</v>
      </c>
      <c r="O30" s="61">
        <f t="shared" si="10"/>
        <v>24</v>
      </c>
      <c r="P30" s="60"/>
      <c r="Q30" s="61"/>
      <c r="R30" s="60">
        <f>VLOOKUP($A30,'Return Data'!$B$7:$R$2292,16,0)</f>
        <v>10.663500000000001</v>
      </c>
      <c r="S30" s="62">
        <f t="shared" si="6"/>
        <v>28</v>
      </c>
    </row>
    <row r="31" spans="1:19" x14ac:dyDescent="0.3">
      <c r="A31" s="58" t="s">
        <v>517</v>
      </c>
      <c r="B31" s="59">
        <f>VLOOKUP($A31,'Return Data'!$B$7:$R$2292,3,0)</f>
        <v>44888</v>
      </c>
      <c r="C31" s="60">
        <f>VLOOKUP($A31,'Return Data'!$B$7:$R$2292,4,0)</f>
        <v>77.823099999999997</v>
      </c>
      <c r="D31" s="60">
        <f>VLOOKUP($A31,'Return Data'!$B$7:$R$2292,10,0)</f>
        <v>4.7701000000000002</v>
      </c>
      <c r="E31" s="61">
        <f t="shared" si="0"/>
        <v>5</v>
      </c>
      <c r="F31" s="60">
        <f>VLOOKUP($A31,'Return Data'!$B$7:$R$2292,11,0)</f>
        <v>12.712400000000001</v>
      </c>
      <c r="G31" s="61">
        <f t="shared" si="1"/>
        <v>6</v>
      </c>
      <c r="H31" s="60">
        <f>VLOOKUP($A31,'Return Data'!$B$7:$R$2292,12,0)</f>
        <v>9.0725999999999996</v>
      </c>
      <c r="I31" s="61">
        <f t="shared" si="2"/>
        <v>8</v>
      </c>
      <c r="J31" s="60">
        <f>VLOOKUP($A31,'Return Data'!$B$7:$R$2292,13,0)</f>
        <v>6.9238</v>
      </c>
      <c r="K31" s="61">
        <f t="shared" si="3"/>
        <v>6</v>
      </c>
      <c r="L31" s="60">
        <f>VLOOKUP($A31,'Return Data'!$B$7:$R$2292,17,0)</f>
        <v>21.991399999999999</v>
      </c>
      <c r="M31" s="61">
        <f t="shared" si="4"/>
        <v>6</v>
      </c>
      <c r="N31" s="60">
        <f>VLOOKUP($A31,'Return Data'!$B$7:$R$2292,14,0)</f>
        <v>9.7975999999999992</v>
      </c>
      <c r="O31" s="61">
        <f t="shared" si="10"/>
        <v>30</v>
      </c>
      <c r="P31" s="60">
        <f>VLOOKUP($A31,'Return Data'!$B$7:$R$2292,15,0)</f>
        <v>6.1105999999999998</v>
      </c>
      <c r="Q31" s="61">
        <f t="shared" si="9"/>
        <v>24</v>
      </c>
      <c r="R31" s="60">
        <f>VLOOKUP($A31,'Return Data'!$B$7:$R$2292,16,0)</f>
        <v>11.805400000000001</v>
      </c>
      <c r="S31" s="62">
        <f t="shared" si="6"/>
        <v>24</v>
      </c>
    </row>
    <row r="32" spans="1:19" x14ac:dyDescent="0.3">
      <c r="A32" s="58" t="s">
        <v>523</v>
      </c>
      <c r="B32" s="59">
        <f>VLOOKUP($A32,'Return Data'!$B$7:$R$2292,3,0)</f>
        <v>44888</v>
      </c>
      <c r="C32" s="60">
        <f>VLOOKUP($A32,'Return Data'!$B$7:$R$2292,4,0)</f>
        <v>107.24</v>
      </c>
      <c r="D32" s="60">
        <f>VLOOKUP($A32,'Return Data'!$B$7:$R$2292,10,0)</f>
        <v>3.5135000000000001</v>
      </c>
      <c r="E32" s="61">
        <f t="shared" si="0"/>
        <v>13</v>
      </c>
      <c r="F32" s="60">
        <f>VLOOKUP($A32,'Return Data'!$B$7:$R$2292,11,0)</f>
        <v>11.198700000000001</v>
      </c>
      <c r="G32" s="61">
        <f t="shared" si="1"/>
        <v>15</v>
      </c>
      <c r="H32" s="60">
        <f>VLOOKUP($A32,'Return Data'!$B$7:$R$2292,12,0)</f>
        <v>5.2404000000000002</v>
      </c>
      <c r="I32" s="61">
        <f t="shared" si="2"/>
        <v>22</v>
      </c>
      <c r="J32" s="60">
        <f>VLOOKUP($A32,'Return Data'!$B$7:$R$2292,13,0)</f>
        <v>-3.5438000000000001</v>
      </c>
      <c r="K32" s="61">
        <f t="shared" si="3"/>
        <v>32</v>
      </c>
      <c r="L32" s="60">
        <f>VLOOKUP($A32,'Return Data'!$B$7:$R$2292,17,0)</f>
        <v>13.4839</v>
      </c>
      <c r="M32" s="61">
        <f t="shared" si="4"/>
        <v>25</v>
      </c>
      <c r="N32" s="60">
        <f>VLOOKUP($A32,'Return Data'!$B$7:$R$2292,14,0)</f>
        <v>11.6427</v>
      </c>
      <c r="O32" s="61">
        <f t="shared" si="10"/>
        <v>27</v>
      </c>
      <c r="P32" s="60">
        <f>VLOOKUP($A32,'Return Data'!$B$7:$R$2292,15,0)</f>
        <v>8.7090999999999994</v>
      </c>
      <c r="Q32" s="61">
        <f t="shared" ref="Q32:Q39" si="11">RANK(P32,P$8:P$39,0)</f>
        <v>19</v>
      </c>
      <c r="R32" s="60">
        <f>VLOOKUP($A32,'Return Data'!$B$7:$R$2292,16,0)</f>
        <v>11.389200000000001</v>
      </c>
      <c r="S32" s="62">
        <f t="shared" si="6"/>
        <v>26</v>
      </c>
    </row>
    <row r="33" spans="1:19" x14ac:dyDescent="0.3">
      <c r="A33" s="58" t="s">
        <v>525</v>
      </c>
      <c r="B33" s="59">
        <f>VLOOKUP($A33,'Return Data'!$B$7:$R$2292,3,0)</f>
        <v>44888</v>
      </c>
      <c r="C33" s="60">
        <f>VLOOKUP($A33,'Return Data'!$B$7:$R$2292,4,0)</f>
        <v>328.55959999999999</v>
      </c>
      <c r="D33" s="60">
        <f>VLOOKUP($A33,'Return Data'!$B$7:$R$2292,10,0)</f>
        <v>6.3491999999999997</v>
      </c>
      <c r="E33" s="61">
        <f t="shared" si="0"/>
        <v>1</v>
      </c>
      <c r="F33" s="60">
        <f>VLOOKUP($A33,'Return Data'!$B$7:$R$2292,11,0)</f>
        <v>15.770200000000001</v>
      </c>
      <c r="G33" s="61">
        <f t="shared" si="1"/>
        <v>1</v>
      </c>
      <c r="H33" s="60">
        <f>VLOOKUP($A33,'Return Data'!$B$7:$R$2292,12,0)</f>
        <v>19.190899999999999</v>
      </c>
      <c r="I33" s="61">
        <f t="shared" si="2"/>
        <v>1</v>
      </c>
      <c r="J33" s="60">
        <f>VLOOKUP($A33,'Return Data'!$B$7:$R$2292,13,0)</f>
        <v>14.158899999999999</v>
      </c>
      <c r="K33" s="61">
        <f t="shared" si="3"/>
        <v>1</v>
      </c>
      <c r="L33" s="60">
        <f>VLOOKUP($A33,'Return Data'!$B$7:$R$2292,17,0)</f>
        <v>36.431800000000003</v>
      </c>
      <c r="M33" s="61">
        <f t="shared" si="4"/>
        <v>1</v>
      </c>
      <c r="N33" s="60">
        <f>VLOOKUP($A33,'Return Data'!$B$7:$R$2292,14,0)</f>
        <v>31.012599999999999</v>
      </c>
      <c r="O33" s="61">
        <f t="shared" si="10"/>
        <v>1</v>
      </c>
      <c r="P33" s="60">
        <f>VLOOKUP($A33,'Return Data'!$B$7:$R$2292,15,0)</f>
        <v>20.0932</v>
      </c>
      <c r="Q33" s="61">
        <f t="shared" si="11"/>
        <v>1</v>
      </c>
      <c r="R33" s="60">
        <f>VLOOKUP($A33,'Return Data'!$B$7:$R$2292,16,0)</f>
        <v>18.0959</v>
      </c>
      <c r="S33" s="62">
        <f t="shared" si="6"/>
        <v>2</v>
      </c>
    </row>
    <row r="34" spans="1:19" x14ac:dyDescent="0.3">
      <c r="A34" s="58" t="s">
        <v>1706</v>
      </c>
      <c r="B34" s="59">
        <f>VLOOKUP($A34,'Return Data'!$B$7:$R$2292,3,0)</f>
        <v>44888</v>
      </c>
      <c r="C34" s="60">
        <f>VLOOKUP($A34,'Return Data'!$B$7:$R$2292,4,0)</f>
        <v>225.8253</v>
      </c>
      <c r="D34" s="60">
        <f>VLOOKUP($A34,'Return Data'!$B$7:$R$2292,10,0)</f>
        <v>2.2501000000000002</v>
      </c>
      <c r="E34" s="61">
        <f t="shared" si="0"/>
        <v>24</v>
      </c>
      <c r="F34" s="60">
        <f>VLOOKUP($A34,'Return Data'!$B$7:$R$2292,11,0)</f>
        <v>8.8024000000000004</v>
      </c>
      <c r="G34" s="61">
        <f t="shared" si="1"/>
        <v>30</v>
      </c>
      <c r="H34" s="60">
        <f>VLOOKUP($A34,'Return Data'!$B$7:$R$2292,12,0)</f>
        <v>5.2862999999999998</v>
      </c>
      <c r="I34" s="61">
        <f t="shared" si="2"/>
        <v>21</v>
      </c>
      <c r="J34" s="60">
        <f>VLOOKUP($A34,'Return Data'!$B$7:$R$2292,13,0)</f>
        <v>3.0667</v>
      </c>
      <c r="K34" s="61">
        <f t="shared" si="3"/>
        <v>19</v>
      </c>
      <c r="L34" s="60">
        <f>VLOOKUP($A34,'Return Data'!$B$7:$R$2292,17,0)</f>
        <v>16.809899999999999</v>
      </c>
      <c r="M34" s="61">
        <f t="shared" si="4"/>
        <v>17</v>
      </c>
      <c r="N34" s="60">
        <f>VLOOKUP($A34,'Return Data'!$B$7:$R$2292,14,0)</f>
        <v>13.985300000000001</v>
      </c>
      <c r="O34" s="61">
        <f t="shared" si="10"/>
        <v>17</v>
      </c>
      <c r="P34" s="60">
        <f>VLOOKUP($A34,'Return Data'!$B$7:$R$2292,15,0)</f>
        <v>11.3825</v>
      </c>
      <c r="Q34" s="61">
        <f t="shared" si="11"/>
        <v>9</v>
      </c>
      <c r="R34" s="60">
        <f>VLOOKUP($A34,'Return Data'!$B$7:$R$2292,16,0)</f>
        <v>14.978899999999999</v>
      </c>
      <c r="S34" s="62">
        <f t="shared" si="6"/>
        <v>6</v>
      </c>
    </row>
    <row r="35" spans="1:19" x14ac:dyDescent="0.3">
      <c r="A35" s="58" t="s">
        <v>526</v>
      </c>
      <c r="B35" s="59">
        <f>VLOOKUP($A35,'Return Data'!$B$7:$R$2292,3,0)</f>
        <v>44888</v>
      </c>
      <c r="C35" s="60">
        <f>VLOOKUP($A35,'Return Data'!$B$7:$R$2292,4,0)</f>
        <v>25.773099999999999</v>
      </c>
      <c r="D35" s="60">
        <f>VLOOKUP($A35,'Return Data'!$B$7:$R$2292,10,0)</f>
        <v>2.0583</v>
      </c>
      <c r="E35" s="61">
        <f t="shared" si="0"/>
        <v>26</v>
      </c>
      <c r="F35" s="60">
        <f>VLOOKUP($A35,'Return Data'!$B$7:$R$2292,11,0)</f>
        <v>9.6471</v>
      </c>
      <c r="G35" s="61">
        <f t="shared" si="1"/>
        <v>25</v>
      </c>
      <c r="H35" s="60">
        <f>VLOOKUP($A35,'Return Data'!$B$7:$R$2292,12,0)</f>
        <v>6.7289000000000003</v>
      </c>
      <c r="I35" s="61">
        <f t="shared" si="2"/>
        <v>16</v>
      </c>
      <c r="J35" s="60">
        <f>VLOOKUP($A35,'Return Data'!$B$7:$R$2292,13,0)</f>
        <v>3.9748999999999999</v>
      </c>
      <c r="K35" s="61">
        <f t="shared" si="3"/>
        <v>17</v>
      </c>
      <c r="L35" s="60">
        <f>VLOOKUP($A35,'Return Data'!$B$7:$R$2292,17,0)</f>
        <v>13.5732</v>
      </c>
      <c r="M35" s="61">
        <f t="shared" si="4"/>
        <v>24</v>
      </c>
      <c r="N35" s="60">
        <f>VLOOKUP($A35,'Return Data'!$B$7:$R$2292,14,0)</f>
        <v>11.9377</v>
      </c>
      <c r="O35" s="61">
        <f t="shared" si="10"/>
        <v>26</v>
      </c>
      <c r="P35" s="60">
        <f>VLOOKUP($A35,'Return Data'!$B$7:$R$2292,15,0)</f>
        <v>9.6662999999999997</v>
      </c>
      <c r="Q35" s="61">
        <f t="shared" si="11"/>
        <v>18</v>
      </c>
      <c r="R35" s="60">
        <f>VLOOKUP($A35,'Return Data'!$B$7:$R$2292,16,0)</f>
        <v>11.1389</v>
      </c>
      <c r="S35" s="62">
        <f t="shared" si="6"/>
        <v>27</v>
      </c>
    </row>
    <row r="36" spans="1:19" x14ac:dyDescent="0.3">
      <c r="A36" s="58" t="s">
        <v>1894</v>
      </c>
      <c r="B36" s="59">
        <f>VLOOKUP($A36,'Return Data'!$B$7:$R$2292,3,0)</f>
        <v>44888</v>
      </c>
      <c r="C36" s="60">
        <f>VLOOKUP($A36,'Return Data'!$B$7:$R$2292,4,0)</f>
        <v>129.09790000000001</v>
      </c>
      <c r="D36" s="60">
        <f>VLOOKUP($A36,'Return Data'!$B$7:$R$2292,10,0)</f>
        <v>3.6110000000000002</v>
      </c>
      <c r="E36" s="61">
        <f t="shared" si="0"/>
        <v>12</v>
      </c>
      <c r="F36" s="60">
        <f>VLOOKUP($A36,'Return Data'!$B$7:$R$2292,11,0)</f>
        <v>12.182499999999999</v>
      </c>
      <c r="G36" s="61">
        <f t="shared" si="1"/>
        <v>10</v>
      </c>
      <c r="H36" s="60">
        <f>VLOOKUP($A36,'Return Data'!$B$7:$R$2292,12,0)</f>
        <v>7.6550000000000002</v>
      </c>
      <c r="I36" s="61">
        <f t="shared" si="2"/>
        <v>15</v>
      </c>
      <c r="J36" s="60">
        <f>VLOOKUP($A36,'Return Data'!$B$7:$R$2292,13,0)</f>
        <v>4.1616</v>
      </c>
      <c r="K36" s="61">
        <f t="shared" si="3"/>
        <v>15</v>
      </c>
      <c r="L36" s="60">
        <f>VLOOKUP($A36,'Return Data'!$B$7:$R$2292,17,0)</f>
        <v>19.0029</v>
      </c>
      <c r="M36" s="61">
        <f t="shared" si="4"/>
        <v>12</v>
      </c>
      <c r="N36" s="60">
        <f>VLOOKUP($A36,'Return Data'!$B$7:$R$2292,14,0)</f>
        <v>16.447299999999998</v>
      </c>
      <c r="O36" s="61">
        <f t="shared" si="10"/>
        <v>10</v>
      </c>
      <c r="P36" s="60">
        <f>VLOOKUP($A36,'Return Data'!$B$7:$R$2292,15,0)</f>
        <v>10.3682</v>
      </c>
      <c r="Q36" s="61">
        <f t="shared" si="11"/>
        <v>15</v>
      </c>
      <c r="R36" s="60">
        <f>VLOOKUP($A36,'Return Data'!$B$7:$R$2292,16,0)</f>
        <v>14.2842</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31</v>
      </c>
      <c r="J37" s="60">
        <f>VLOOKUP($A37,'Return Data'!$B$7:$R$2292,13,0)</f>
        <v>0</v>
      </c>
      <c r="K37" s="61">
        <f t="shared" si="3"/>
        <v>27</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44888</v>
      </c>
      <c r="C38" s="60">
        <f>VLOOKUP($A38,'Return Data'!$B$7:$R$2292,4,0)</f>
        <v>354.92930000000001</v>
      </c>
      <c r="D38" s="60">
        <f>VLOOKUP($A38,'Return Data'!$B$7:$R$2292,10,0)</f>
        <v>4.0178000000000003</v>
      </c>
      <c r="E38" s="61">
        <f t="shared" si="0"/>
        <v>10</v>
      </c>
      <c r="F38" s="60">
        <f>VLOOKUP($A38,'Return Data'!$B$7:$R$2292,11,0)</f>
        <v>14.120699999999999</v>
      </c>
      <c r="G38" s="61">
        <f t="shared" si="1"/>
        <v>3</v>
      </c>
      <c r="H38" s="60">
        <f>VLOOKUP($A38,'Return Data'!$B$7:$R$2292,12,0)</f>
        <v>10.3847</v>
      </c>
      <c r="I38" s="61">
        <f t="shared" si="2"/>
        <v>2</v>
      </c>
      <c r="J38" s="60">
        <f>VLOOKUP($A38,'Return Data'!$B$7:$R$2292,13,0)</f>
        <v>7.8531000000000004</v>
      </c>
      <c r="K38" s="61">
        <f t="shared" si="3"/>
        <v>5</v>
      </c>
      <c r="L38" s="60">
        <f>VLOOKUP($A38,'Return Data'!$B$7:$R$2292,17,0)</f>
        <v>20.2241</v>
      </c>
      <c r="M38" s="61">
        <f t="shared" si="4"/>
        <v>10</v>
      </c>
      <c r="N38" s="60">
        <f>VLOOKUP($A38,'Return Data'!$B$7:$R$2292,14,0)</f>
        <v>15.1592</v>
      </c>
      <c r="O38" s="61">
        <f t="shared" si="10"/>
        <v>15</v>
      </c>
      <c r="P38" s="60">
        <f>VLOOKUP($A38,'Return Data'!$B$7:$R$2292,15,0)</f>
        <v>10.722899999999999</v>
      </c>
      <c r="Q38" s="61">
        <f t="shared" si="11"/>
        <v>14</v>
      </c>
      <c r="R38" s="60">
        <f>VLOOKUP($A38,'Return Data'!$B$7:$R$2292,16,0)</f>
        <v>13.7438</v>
      </c>
      <c r="S38" s="62">
        <f t="shared" si="6"/>
        <v>11</v>
      </c>
    </row>
    <row r="39" spans="1:19" x14ac:dyDescent="0.3">
      <c r="A39" s="58" t="s">
        <v>532</v>
      </c>
      <c r="B39" s="59">
        <f>VLOOKUP($A39,'Return Data'!$B$7:$R$2292,3,0)</f>
        <v>44888</v>
      </c>
      <c r="C39" s="60">
        <f>VLOOKUP($A39,'Return Data'!$B$7:$R$2292,4,0)</f>
        <v>278.00650000000002</v>
      </c>
      <c r="D39" s="60">
        <f>VLOOKUP($A39,'Return Data'!$B$7:$R$2292,10,0)</f>
        <v>3.2161</v>
      </c>
      <c r="E39" s="61">
        <f t="shared" si="0"/>
        <v>16</v>
      </c>
      <c r="F39" s="60">
        <f>VLOOKUP($A39,'Return Data'!$B$7:$R$2292,11,0)</f>
        <v>11.559100000000001</v>
      </c>
      <c r="G39" s="61">
        <f t="shared" si="1"/>
        <v>13</v>
      </c>
      <c r="H39" s="60">
        <f>VLOOKUP($A39,'Return Data'!$B$7:$R$2292,12,0)</f>
        <v>8.2861999999999991</v>
      </c>
      <c r="I39" s="61">
        <f t="shared" si="2"/>
        <v>10</v>
      </c>
      <c r="J39" s="60">
        <f>VLOOKUP($A39,'Return Data'!$B$7:$R$2292,13,0)</f>
        <v>4.8310000000000004</v>
      </c>
      <c r="K39" s="61">
        <f t="shared" si="3"/>
        <v>12</v>
      </c>
      <c r="L39" s="60">
        <f>VLOOKUP($A39,'Return Data'!$B$7:$R$2292,17,0)</f>
        <v>22.131799999999998</v>
      </c>
      <c r="M39" s="61">
        <f t="shared" si="4"/>
        <v>5</v>
      </c>
      <c r="N39" s="60">
        <f>VLOOKUP($A39,'Return Data'!$B$7:$R$2292,14,0)</f>
        <v>17.553799999999999</v>
      </c>
      <c r="O39" s="61">
        <f t="shared" si="10"/>
        <v>7</v>
      </c>
      <c r="P39" s="60">
        <f>VLOOKUP($A39,'Return Data'!$B$7:$R$2292,15,0)</f>
        <v>9.8139000000000003</v>
      </c>
      <c r="Q39" s="61">
        <f t="shared" si="11"/>
        <v>17</v>
      </c>
      <c r="R39" s="60">
        <f>VLOOKUP($A39,'Return Data'!$B$7:$R$2292,16,0)</f>
        <v>12.3024</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3.2327437499999996</v>
      </c>
      <c r="E41" s="69"/>
      <c r="F41" s="70">
        <f>AVERAGE(F8:F39)</f>
        <v>10.892806249999998</v>
      </c>
      <c r="G41" s="69"/>
      <c r="H41" s="70">
        <f>AVERAGE(H8:H39)</f>
        <v>6.5397437500000013</v>
      </c>
      <c r="I41" s="69"/>
      <c r="J41" s="70">
        <f>AVERAGE(J8:J39)</f>
        <v>3.71256875</v>
      </c>
      <c r="K41" s="69"/>
      <c r="L41" s="70">
        <f>AVERAGE(L8:L39)</f>
        <v>17.907790625000004</v>
      </c>
      <c r="M41" s="69"/>
      <c r="N41" s="70">
        <f>AVERAGE(N8:N39)</f>
        <v>15.125383870967742</v>
      </c>
      <c r="O41" s="69"/>
      <c r="P41" s="70">
        <f>AVERAGE(P8:P39)</f>
        <v>10.539624000000002</v>
      </c>
      <c r="Q41" s="69"/>
      <c r="R41" s="70">
        <f>AVERAGE(R8:R39)</f>
        <v>12.961159375000003</v>
      </c>
      <c r="S41" s="71"/>
    </row>
    <row r="42" spans="1:19" x14ac:dyDescent="0.3">
      <c r="A42" s="68" t="s">
        <v>28</v>
      </c>
      <c r="B42" s="69"/>
      <c r="C42" s="69"/>
      <c r="D42" s="70">
        <f>MIN(D8:D39)</f>
        <v>0</v>
      </c>
      <c r="E42" s="69"/>
      <c r="F42" s="70">
        <f>MIN(F8:F39)</f>
        <v>0</v>
      </c>
      <c r="G42" s="69"/>
      <c r="H42" s="70">
        <f>MIN(H8:H39)</f>
        <v>-1.2287999999999999</v>
      </c>
      <c r="I42" s="69"/>
      <c r="J42" s="70">
        <f>MIN(J8:J39)</f>
        <v>-3.5438000000000001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6.3491999999999997</v>
      </c>
      <c r="E43" s="73"/>
      <c r="F43" s="74">
        <f>MAX(F8:F39)</f>
        <v>15.770200000000001</v>
      </c>
      <c r="G43" s="73"/>
      <c r="H43" s="74">
        <f>MAX(H8:H39)</f>
        <v>19.190899999999999</v>
      </c>
      <c r="I43" s="73"/>
      <c r="J43" s="74">
        <f>MAX(J8:J39)</f>
        <v>14.158899999999999</v>
      </c>
      <c r="K43" s="73"/>
      <c r="L43" s="74">
        <f>MAX(L8:L39)</f>
        <v>36.431800000000003</v>
      </c>
      <c r="M43" s="73"/>
      <c r="N43" s="74">
        <f>MAX(N8:N39)</f>
        <v>31.012599999999999</v>
      </c>
      <c r="O43" s="73"/>
      <c r="P43" s="74">
        <f>MAX(P8:P39)</f>
        <v>20.0932</v>
      </c>
      <c r="Q43" s="73"/>
      <c r="R43" s="74">
        <f>MAX(R8:R39)</f>
        <v>20.657299999999999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44888</v>
      </c>
      <c r="C8" s="60">
        <f>VLOOKUP($A8,'Return Data'!$B$7:$R$2292,4,0)</f>
        <v>1057.94</v>
      </c>
      <c r="D8" s="60">
        <f>VLOOKUP($A8,'Return Data'!$B$7:$R$2292,10,0)</f>
        <v>0.78979999999999995</v>
      </c>
      <c r="E8" s="61">
        <f t="shared" ref="E8:E39" si="0">RANK(D8,D$8:D$39,0)</f>
        <v>30</v>
      </c>
      <c r="F8" s="60">
        <f>VLOOKUP($A8,'Return Data'!$B$7:$R$2292,11,0)</f>
        <v>6.4401000000000002</v>
      </c>
      <c r="G8" s="61">
        <f t="shared" ref="G8:G39" si="1">RANK(F8,F$8:F$39,0)</f>
        <v>31</v>
      </c>
      <c r="H8" s="60">
        <f>VLOOKUP($A8,'Return Data'!$B$7:$R$2292,12,0)</f>
        <v>-1.8108</v>
      </c>
      <c r="I8" s="61">
        <f t="shared" ref="I8:I39" si="2">RANK(H8,H$8:H$39,0)</f>
        <v>32</v>
      </c>
      <c r="J8" s="60">
        <f>VLOOKUP($A8,'Return Data'!$B$7:$R$2292,13,0)</f>
        <v>-1.6619999999999999</v>
      </c>
      <c r="K8" s="61">
        <f t="shared" ref="K8:K39" si="3">RANK(J8,J$8:J$39,0)</f>
        <v>29</v>
      </c>
      <c r="L8" s="60">
        <f>VLOOKUP($A8,'Return Data'!$B$7:$R$2292,17,0)</f>
        <v>14.293100000000001</v>
      </c>
      <c r="M8" s="61">
        <f t="shared" ref="M8:M39" si="4">RANK(L8,L$8:L$39,0)</f>
        <v>20</v>
      </c>
      <c r="N8" s="60">
        <f>VLOOKUP($A8,'Return Data'!$B$7:$R$2292,14,0)</f>
        <v>11.7944</v>
      </c>
      <c r="O8" s="61">
        <f t="shared" ref="O8:O26" si="5">RANK(N8,N$8:N$39,0)</f>
        <v>20</v>
      </c>
      <c r="P8" s="60">
        <f>VLOOKUP($A8,'Return Data'!$B$7:$R$2292,15,0)</f>
        <v>6.8913000000000002</v>
      </c>
      <c r="Q8" s="61">
        <f>RANK(P8,P$8:P$39,0)</f>
        <v>21</v>
      </c>
      <c r="R8" s="60">
        <f>VLOOKUP($A8,'Return Data'!$B$7:$R$2292,16,0)</f>
        <v>18.253799999999998</v>
      </c>
      <c r="S8" s="62">
        <f t="shared" ref="S8:S39" si="6">RANK(R8,R$8:R$39,0)</f>
        <v>2</v>
      </c>
    </row>
    <row r="9" spans="1:20" x14ac:dyDescent="0.3">
      <c r="A9" s="58" t="s">
        <v>478</v>
      </c>
      <c r="B9" s="59">
        <f>VLOOKUP($A9,'Return Data'!$B$7:$R$2292,3,0)</f>
        <v>44888</v>
      </c>
      <c r="C9" s="60">
        <f>VLOOKUP($A9,'Return Data'!$B$7:$R$2292,4,0)</f>
        <v>15.27</v>
      </c>
      <c r="D9" s="60">
        <f>VLOOKUP($A9,'Return Data'!$B$7:$R$2292,10,0)</f>
        <v>0.46050000000000002</v>
      </c>
      <c r="E9" s="61">
        <f t="shared" si="0"/>
        <v>31</v>
      </c>
      <c r="F9" s="60">
        <f>VLOOKUP($A9,'Return Data'!$B$7:$R$2292,11,0)</f>
        <v>8.3747000000000007</v>
      </c>
      <c r="G9" s="61">
        <f t="shared" si="1"/>
        <v>29</v>
      </c>
      <c r="H9" s="60">
        <f>VLOOKUP($A9,'Return Data'!$B$7:$R$2292,12,0)</f>
        <v>1.0589</v>
      </c>
      <c r="I9" s="61">
        <f t="shared" si="2"/>
        <v>30</v>
      </c>
      <c r="J9" s="60">
        <f>VLOOKUP($A9,'Return Data'!$B$7:$R$2292,13,0)</f>
        <v>-4.1430999999999996</v>
      </c>
      <c r="K9" s="61">
        <f t="shared" si="3"/>
        <v>31</v>
      </c>
      <c r="L9" s="60">
        <f>VLOOKUP($A9,'Return Data'!$B$7:$R$2292,17,0)</f>
        <v>11.602600000000001</v>
      </c>
      <c r="M9" s="61">
        <f t="shared" si="4"/>
        <v>29</v>
      </c>
      <c r="N9" s="60">
        <f>VLOOKUP($A9,'Return Data'!$B$7:$R$2292,14,0)</f>
        <v>11.4636</v>
      </c>
      <c r="O9" s="61">
        <f t="shared" si="5"/>
        <v>23</v>
      </c>
      <c r="P9" s="60"/>
      <c r="Q9" s="61"/>
      <c r="R9" s="60">
        <f>VLOOKUP($A9,'Return Data'!$B$7:$R$2292,16,0)</f>
        <v>10.362500000000001</v>
      </c>
      <c r="S9" s="62">
        <f t="shared" si="6"/>
        <v>25</v>
      </c>
    </row>
    <row r="10" spans="1:20" x14ac:dyDescent="0.3">
      <c r="A10" s="58" t="s">
        <v>1952</v>
      </c>
      <c r="B10" s="59">
        <f>VLOOKUP($A10,'Return Data'!$B$7:$R$2292,3,0)</f>
        <v>44888</v>
      </c>
      <c r="C10" s="60">
        <f>VLOOKUP($A10,'Return Data'!$B$7:$R$2292,4,0)</f>
        <v>19.102799999999998</v>
      </c>
      <c r="D10" s="60">
        <f>VLOOKUP($A10,'Return Data'!$B$7:$R$2292,10,0)</f>
        <v>3.0177999999999998</v>
      </c>
      <c r="E10" s="61">
        <f t="shared" si="0"/>
        <v>16</v>
      </c>
      <c r="F10" s="60">
        <f>VLOOKUP($A10,'Return Data'!$B$7:$R$2292,11,0)</f>
        <v>10.6325</v>
      </c>
      <c r="G10" s="61">
        <f t="shared" si="1"/>
        <v>14</v>
      </c>
      <c r="H10" s="60">
        <f>VLOOKUP($A10,'Return Data'!$B$7:$R$2292,12,0)</f>
        <v>6.3228</v>
      </c>
      <c r="I10" s="61">
        <f t="shared" si="2"/>
        <v>15</v>
      </c>
      <c r="J10" s="60">
        <f>VLOOKUP($A10,'Return Data'!$B$7:$R$2292,13,0)</f>
        <v>3.5331999999999999</v>
      </c>
      <c r="K10" s="61">
        <f t="shared" si="3"/>
        <v>12</v>
      </c>
      <c r="L10" s="60">
        <f>VLOOKUP($A10,'Return Data'!$B$7:$R$2292,17,0)</f>
        <v>16.828700000000001</v>
      </c>
      <c r="M10" s="61">
        <f t="shared" si="4"/>
        <v>15</v>
      </c>
      <c r="N10" s="60">
        <f>VLOOKUP($A10,'Return Data'!$B$7:$R$2292,14,0)</f>
        <v>14.229900000000001</v>
      </c>
      <c r="O10" s="61">
        <f t="shared" si="5"/>
        <v>13</v>
      </c>
      <c r="P10" s="60">
        <f>VLOOKUP($A10,'Return Data'!$B$7:$R$2292,15,0)</f>
        <v>11.900399999999999</v>
      </c>
      <c r="Q10" s="61">
        <f t="shared" ref="Q10:Q16" si="7">RANK(P10,P$8:P$39,0)</f>
        <v>3</v>
      </c>
      <c r="R10" s="60">
        <f>VLOOKUP($A10,'Return Data'!$B$7:$R$2292,16,0)</f>
        <v>12.1768</v>
      </c>
      <c r="S10" s="62">
        <f t="shared" si="6"/>
        <v>13</v>
      </c>
    </row>
    <row r="11" spans="1:20" x14ac:dyDescent="0.3">
      <c r="A11" s="58" t="s">
        <v>2008</v>
      </c>
      <c r="B11" s="59">
        <f>VLOOKUP($A11,'Return Data'!$B$7:$R$2292,3,0)</f>
        <v>44888</v>
      </c>
      <c r="C11" s="60">
        <f>VLOOKUP($A11,'Return Data'!$B$7:$R$2292,4,0)</f>
        <v>23.01</v>
      </c>
      <c r="D11" s="60">
        <f>VLOOKUP($A11,'Return Data'!$B$7:$R$2292,10,0)</f>
        <v>4.2591999999999999</v>
      </c>
      <c r="E11" s="61">
        <f t="shared" si="0"/>
        <v>8</v>
      </c>
      <c r="F11" s="60">
        <f>VLOOKUP($A11,'Return Data'!$B$7:$R$2292,11,0)</f>
        <v>10.4657</v>
      </c>
      <c r="G11" s="61">
        <f t="shared" si="1"/>
        <v>15</v>
      </c>
      <c r="H11" s="60">
        <f>VLOOKUP($A11,'Return Data'!$B$7:$R$2292,12,0)</f>
        <v>3.9295</v>
      </c>
      <c r="I11" s="61">
        <f t="shared" si="2"/>
        <v>24</v>
      </c>
      <c r="J11" s="60">
        <f>VLOOKUP($A11,'Return Data'!$B$7:$R$2292,13,0)</f>
        <v>-0.6905</v>
      </c>
      <c r="K11" s="61">
        <f t="shared" si="3"/>
        <v>24</v>
      </c>
      <c r="L11" s="60">
        <f>VLOOKUP($A11,'Return Data'!$B$7:$R$2292,17,0)</f>
        <v>24.395</v>
      </c>
      <c r="M11" s="61">
        <f t="shared" si="4"/>
        <v>3</v>
      </c>
      <c r="N11" s="60">
        <f>VLOOKUP($A11,'Return Data'!$B$7:$R$2292,14,0)</f>
        <v>24.3935</v>
      </c>
      <c r="O11" s="61">
        <f t="shared" si="5"/>
        <v>2</v>
      </c>
      <c r="P11" s="60">
        <f>VLOOKUP($A11,'Return Data'!$B$7:$R$2292,15,0)</f>
        <v>10.600300000000001</v>
      </c>
      <c r="Q11" s="61">
        <f t="shared" si="7"/>
        <v>7</v>
      </c>
      <c r="R11" s="60">
        <f>VLOOKUP($A11,'Return Data'!$B$7:$R$2292,16,0)</f>
        <v>14.0284</v>
      </c>
      <c r="S11" s="62">
        <f t="shared" si="6"/>
        <v>8</v>
      </c>
    </row>
    <row r="12" spans="1:20" x14ac:dyDescent="0.3">
      <c r="A12" s="58" t="s">
        <v>482</v>
      </c>
      <c r="B12" s="59">
        <f>VLOOKUP($A12,'Return Data'!$B$7:$R$2292,3,0)</f>
        <v>44888</v>
      </c>
      <c r="C12" s="60">
        <f>VLOOKUP($A12,'Return Data'!$B$7:$R$2292,4,0)</f>
        <v>251.89</v>
      </c>
      <c r="D12" s="60">
        <f>VLOOKUP($A12,'Return Data'!$B$7:$R$2292,10,0)</f>
        <v>2.7703000000000002</v>
      </c>
      <c r="E12" s="61">
        <f t="shared" si="0"/>
        <v>17</v>
      </c>
      <c r="F12" s="60">
        <f>VLOOKUP($A12,'Return Data'!$B$7:$R$2292,11,0)</f>
        <v>10.400600000000001</v>
      </c>
      <c r="G12" s="61">
        <f t="shared" si="1"/>
        <v>16</v>
      </c>
      <c r="H12" s="60">
        <f>VLOOKUP($A12,'Return Data'!$B$7:$R$2292,12,0)</f>
        <v>4.1729000000000003</v>
      </c>
      <c r="I12" s="61">
        <f t="shared" si="2"/>
        <v>21</v>
      </c>
      <c r="J12" s="60">
        <f>VLOOKUP($A12,'Return Data'!$B$7:$R$2292,13,0)</f>
        <v>2.536</v>
      </c>
      <c r="K12" s="61">
        <f t="shared" si="3"/>
        <v>15</v>
      </c>
      <c r="L12" s="60">
        <f>VLOOKUP($A12,'Return Data'!$B$7:$R$2292,17,0)</f>
        <v>14.8629</v>
      </c>
      <c r="M12" s="61">
        <f t="shared" si="4"/>
        <v>18</v>
      </c>
      <c r="N12" s="60">
        <f>VLOOKUP($A12,'Return Data'!$B$7:$R$2292,14,0)</f>
        <v>15.0822</v>
      </c>
      <c r="O12" s="61">
        <f t="shared" si="5"/>
        <v>9</v>
      </c>
      <c r="P12" s="60">
        <f>VLOOKUP($A12,'Return Data'!$B$7:$R$2292,15,0)</f>
        <v>11.6069</v>
      </c>
      <c r="Q12" s="61">
        <f t="shared" si="7"/>
        <v>4</v>
      </c>
      <c r="R12" s="60">
        <f>VLOOKUP($A12,'Return Data'!$B$7:$R$2292,16,0)</f>
        <v>11.4236</v>
      </c>
      <c r="S12" s="62">
        <f t="shared" si="6"/>
        <v>19</v>
      </c>
    </row>
    <row r="13" spans="1:20" x14ac:dyDescent="0.3">
      <c r="A13" s="58" t="s">
        <v>484</v>
      </c>
      <c r="B13" s="59">
        <f>VLOOKUP($A13,'Return Data'!$B$7:$R$2292,3,0)</f>
        <v>44888</v>
      </c>
      <c r="C13" s="60">
        <f>VLOOKUP($A13,'Return Data'!$B$7:$R$2292,4,0)</f>
        <v>232.49199999999999</v>
      </c>
      <c r="D13" s="60">
        <f>VLOOKUP($A13,'Return Data'!$B$7:$R$2292,10,0)</f>
        <v>1.4181999999999999</v>
      </c>
      <c r="E13" s="61">
        <f t="shared" si="0"/>
        <v>29</v>
      </c>
      <c r="F13" s="60">
        <f>VLOOKUP($A13,'Return Data'!$B$7:$R$2292,11,0)</f>
        <v>10.1195</v>
      </c>
      <c r="G13" s="61">
        <f t="shared" si="1"/>
        <v>18</v>
      </c>
      <c r="H13" s="60">
        <f>VLOOKUP($A13,'Return Data'!$B$7:$R$2292,12,0)</f>
        <v>2.2955000000000001</v>
      </c>
      <c r="I13" s="61">
        <f t="shared" si="2"/>
        <v>25</v>
      </c>
      <c r="J13" s="60">
        <f>VLOOKUP($A13,'Return Data'!$B$7:$R$2292,13,0)</f>
        <v>-1.9778</v>
      </c>
      <c r="K13" s="61">
        <f t="shared" si="3"/>
        <v>30</v>
      </c>
      <c r="L13" s="60">
        <f>VLOOKUP($A13,'Return Data'!$B$7:$R$2292,17,0)</f>
        <v>13.595000000000001</v>
      </c>
      <c r="M13" s="61">
        <f t="shared" si="4"/>
        <v>21</v>
      </c>
      <c r="N13" s="60">
        <f>VLOOKUP($A13,'Return Data'!$B$7:$R$2292,14,0)</f>
        <v>13.0893</v>
      </c>
      <c r="O13" s="61">
        <f t="shared" si="5"/>
        <v>17</v>
      </c>
      <c r="P13" s="60">
        <f>VLOOKUP($A13,'Return Data'!$B$7:$R$2292,15,0)</f>
        <v>9.7322000000000006</v>
      </c>
      <c r="Q13" s="61">
        <f t="shared" si="7"/>
        <v>12</v>
      </c>
      <c r="R13" s="60">
        <f>VLOOKUP($A13,'Return Data'!$B$7:$R$2292,16,0)</f>
        <v>14.319800000000001</v>
      </c>
      <c r="S13" s="62">
        <f t="shared" si="6"/>
        <v>7</v>
      </c>
    </row>
    <row r="14" spans="1:20" x14ac:dyDescent="0.3">
      <c r="A14" s="58" t="s">
        <v>486</v>
      </c>
      <c r="B14" s="59">
        <f>VLOOKUP($A14,'Return Data'!$B$7:$R$2292,3,0)</f>
        <v>44888</v>
      </c>
      <c r="C14" s="60">
        <f>VLOOKUP($A14,'Return Data'!$B$7:$R$2292,4,0)</f>
        <v>40.82</v>
      </c>
      <c r="D14" s="60">
        <f>VLOOKUP($A14,'Return Data'!$B$7:$R$2292,10,0)</f>
        <v>4.2389999999999999</v>
      </c>
      <c r="E14" s="61">
        <f t="shared" si="0"/>
        <v>9</v>
      </c>
      <c r="F14" s="60">
        <f>VLOOKUP($A14,'Return Data'!$B$7:$R$2292,11,0)</f>
        <v>11.530099999999999</v>
      </c>
      <c r="G14" s="61">
        <f t="shared" si="1"/>
        <v>9</v>
      </c>
      <c r="H14" s="60">
        <f>VLOOKUP($A14,'Return Data'!$B$7:$R$2292,12,0)</f>
        <v>7.8182999999999998</v>
      </c>
      <c r="I14" s="61">
        <f t="shared" si="2"/>
        <v>8</v>
      </c>
      <c r="J14" s="60">
        <f>VLOOKUP($A14,'Return Data'!$B$7:$R$2292,13,0)</f>
        <v>5.8334999999999999</v>
      </c>
      <c r="K14" s="61">
        <f t="shared" si="3"/>
        <v>6</v>
      </c>
      <c r="L14" s="60">
        <f>VLOOKUP($A14,'Return Data'!$B$7:$R$2292,17,0)</f>
        <v>19.531199999999998</v>
      </c>
      <c r="M14" s="61">
        <f t="shared" si="4"/>
        <v>9</v>
      </c>
      <c r="N14" s="60">
        <f>VLOOKUP($A14,'Return Data'!$B$7:$R$2292,14,0)</f>
        <v>15.6045</v>
      </c>
      <c r="O14" s="61">
        <f t="shared" si="5"/>
        <v>8</v>
      </c>
      <c r="P14" s="60">
        <f>VLOOKUP($A14,'Return Data'!$B$7:$R$2292,15,0)</f>
        <v>11.219099999999999</v>
      </c>
      <c r="Q14" s="61">
        <f t="shared" si="7"/>
        <v>6</v>
      </c>
      <c r="R14" s="60">
        <f>VLOOKUP($A14,'Return Data'!$B$7:$R$2292,16,0)</f>
        <v>11.1614</v>
      </c>
      <c r="S14" s="62">
        <f t="shared" si="6"/>
        <v>24</v>
      </c>
    </row>
    <row r="15" spans="1:20" x14ac:dyDescent="0.3">
      <c r="A15" s="58" t="s">
        <v>487</v>
      </c>
      <c r="B15" s="59">
        <f>VLOOKUP($A15,'Return Data'!$B$7:$R$2292,3,0)</f>
        <v>44888</v>
      </c>
      <c r="C15" s="60">
        <f>VLOOKUP($A15,'Return Data'!$B$7:$R$2292,4,0)</f>
        <v>184.64680000000001</v>
      </c>
      <c r="D15" s="60">
        <f>VLOOKUP($A15,'Return Data'!$B$7:$R$2292,10,0)</f>
        <v>4.7465999999999999</v>
      </c>
      <c r="E15" s="61">
        <f t="shared" si="0"/>
        <v>3</v>
      </c>
      <c r="F15" s="60">
        <f>VLOOKUP($A15,'Return Data'!$B$7:$R$2292,11,0)</f>
        <v>11.9559</v>
      </c>
      <c r="G15" s="61">
        <f t="shared" si="1"/>
        <v>6</v>
      </c>
      <c r="H15" s="60">
        <f>VLOOKUP($A15,'Return Data'!$B$7:$R$2292,12,0)</f>
        <v>7.6402000000000001</v>
      </c>
      <c r="I15" s="61">
        <f t="shared" si="2"/>
        <v>10</v>
      </c>
      <c r="J15" s="60">
        <f>VLOOKUP($A15,'Return Data'!$B$7:$R$2292,13,0)</f>
        <v>4.1303999999999998</v>
      </c>
      <c r="K15" s="61">
        <f t="shared" si="3"/>
        <v>11</v>
      </c>
      <c r="L15" s="60">
        <f>VLOOKUP($A15,'Return Data'!$B$7:$R$2292,17,0)</f>
        <v>17.190200000000001</v>
      </c>
      <c r="M15" s="61">
        <f t="shared" si="4"/>
        <v>14</v>
      </c>
      <c r="N15" s="60">
        <f>VLOOKUP($A15,'Return Data'!$B$7:$R$2292,14,0)</f>
        <v>14.5916</v>
      </c>
      <c r="O15" s="61">
        <f t="shared" si="5"/>
        <v>11</v>
      </c>
      <c r="P15" s="60">
        <f>VLOOKUP($A15,'Return Data'!$B$7:$R$2292,15,0)</f>
        <v>9.8209999999999997</v>
      </c>
      <c r="Q15" s="61">
        <f t="shared" si="7"/>
        <v>11</v>
      </c>
      <c r="R15" s="60">
        <f>VLOOKUP($A15,'Return Data'!$B$7:$R$2292,16,0)</f>
        <v>13.5352</v>
      </c>
      <c r="S15" s="62">
        <f t="shared" si="6"/>
        <v>9</v>
      </c>
    </row>
    <row r="16" spans="1:20" x14ac:dyDescent="0.3">
      <c r="A16" s="58" t="s">
        <v>489</v>
      </c>
      <c r="B16" s="59">
        <f>VLOOKUP($A16,'Return Data'!$B$7:$R$2292,3,0)</f>
        <v>44888</v>
      </c>
      <c r="C16" s="60">
        <f>VLOOKUP($A16,'Return Data'!$B$7:$R$2292,4,0)</f>
        <v>85.644000000000005</v>
      </c>
      <c r="D16" s="60">
        <f>VLOOKUP($A16,'Return Data'!$B$7:$R$2292,10,0)</f>
        <v>4.4871999999999996</v>
      </c>
      <c r="E16" s="61">
        <f t="shared" si="0"/>
        <v>7</v>
      </c>
      <c r="F16" s="60">
        <f>VLOOKUP($A16,'Return Data'!$B$7:$R$2292,11,0)</f>
        <v>13.065899999999999</v>
      </c>
      <c r="G16" s="61">
        <f t="shared" si="1"/>
        <v>4</v>
      </c>
      <c r="H16" s="60">
        <f>VLOOKUP($A16,'Return Data'!$B$7:$R$2292,12,0)</f>
        <v>9.4268000000000001</v>
      </c>
      <c r="I16" s="61">
        <f t="shared" si="2"/>
        <v>4</v>
      </c>
      <c r="J16" s="60">
        <f>VLOOKUP($A16,'Return Data'!$B$7:$R$2292,13,0)</f>
        <v>7.8029000000000002</v>
      </c>
      <c r="K16" s="61">
        <f t="shared" si="3"/>
        <v>3</v>
      </c>
      <c r="L16" s="60">
        <f>VLOOKUP($A16,'Return Data'!$B$7:$R$2292,17,0)</f>
        <v>20.834900000000001</v>
      </c>
      <c r="M16" s="61">
        <f t="shared" si="4"/>
        <v>7</v>
      </c>
      <c r="N16" s="60">
        <f>VLOOKUP($A16,'Return Data'!$B$7:$R$2292,14,0)</f>
        <v>16.2651</v>
      </c>
      <c r="O16" s="61">
        <f t="shared" si="5"/>
        <v>7</v>
      </c>
      <c r="P16" s="60">
        <f>VLOOKUP($A16,'Return Data'!$B$7:$R$2292,15,0)</f>
        <v>8.5481999999999996</v>
      </c>
      <c r="Q16" s="61">
        <f t="shared" si="7"/>
        <v>16</v>
      </c>
      <c r="R16" s="60">
        <f>VLOOKUP($A16,'Return Data'!$B$7:$R$2292,16,0)</f>
        <v>12.9438</v>
      </c>
      <c r="S16" s="62">
        <f t="shared" si="6"/>
        <v>10</v>
      </c>
    </row>
    <row r="17" spans="1:19" x14ac:dyDescent="0.3">
      <c r="A17" s="58" t="s">
        <v>492</v>
      </c>
      <c r="B17" s="59">
        <f>VLOOKUP($A17,'Return Data'!$B$7:$R$2292,3,0)</f>
        <v>44888</v>
      </c>
      <c r="C17" s="60">
        <f>VLOOKUP($A17,'Return Data'!$B$7:$R$2292,4,0)</f>
        <v>15.668200000000001</v>
      </c>
      <c r="D17" s="60">
        <f>VLOOKUP($A17,'Return Data'!$B$7:$R$2292,10,0)</f>
        <v>1.698</v>
      </c>
      <c r="E17" s="61">
        <f t="shared" si="0"/>
        <v>25</v>
      </c>
      <c r="F17" s="60">
        <f>VLOOKUP($A17,'Return Data'!$B$7:$R$2292,11,0)</f>
        <v>8.1504999999999992</v>
      </c>
      <c r="G17" s="61">
        <f t="shared" si="1"/>
        <v>30</v>
      </c>
      <c r="H17" s="60">
        <f>VLOOKUP($A17,'Return Data'!$B$7:$R$2292,12,0)</f>
        <v>1.3874</v>
      </c>
      <c r="I17" s="61">
        <f t="shared" si="2"/>
        <v>29</v>
      </c>
      <c r="J17" s="60">
        <f>VLOOKUP($A17,'Return Data'!$B$7:$R$2292,13,0)</f>
        <v>-1.2622</v>
      </c>
      <c r="K17" s="61">
        <f t="shared" si="3"/>
        <v>27</v>
      </c>
      <c r="L17" s="60">
        <f>VLOOKUP($A17,'Return Data'!$B$7:$R$2292,17,0)</f>
        <v>11.7814</v>
      </c>
      <c r="M17" s="61">
        <f t="shared" si="4"/>
        <v>27</v>
      </c>
      <c r="N17" s="60">
        <f>VLOOKUP($A17,'Return Data'!$B$7:$R$2292,14,0)</f>
        <v>11.8849</v>
      </c>
      <c r="O17" s="61">
        <f t="shared" si="5"/>
        <v>19</v>
      </c>
      <c r="P17" s="60"/>
      <c r="Q17" s="61"/>
      <c r="R17" s="60">
        <f>VLOOKUP($A17,'Return Data'!$B$7:$R$2292,16,0)</f>
        <v>11.603300000000001</v>
      </c>
      <c r="S17" s="62">
        <f t="shared" si="6"/>
        <v>18</v>
      </c>
    </row>
    <row r="18" spans="1:19" x14ac:dyDescent="0.3">
      <c r="A18" s="58" t="s">
        <v>493</v>
      </c>
      <c r="B18" s="59">
        <f>VLOOKUP($A18,'Return Data'!$B$7:$R$2292,3,0)</f>
        <v>44888</v>
      </c>
      <c r="C18" s="60">
        <f>VLOOKUP($A18,'Return Data'!$B$7:$R$2292,4,0)</f>
        <v>241.81</v>
      </c>
      <c r="D18" s="60">
        <f>VLOOKUP($A18,'Return Data'!$B$7:$R$2292,10,0)</f>
        <v>4.5980999999999996</v>
      </c>
      <c r="E18" s="61">
        <f t="shared" si="0"/>
        <v>5</v>
      </c>
      <c r="F18" s="60">
        <f>VLOOKUP($A18,'Return Data'!$B$7:$R$2292,11,0)</f>
        <v>11.039199999999999</v>
      </c>
      <c r="G18" s="61">
        <f t="shared" si="1"/>
        <v>12</v>
      </c>
      <c r="H18" s="60">
        <f>VLOOKUP($A18,'Return Data'!$B$7:$R$2292,12,0)</f>
        <v>9.5204000000000004</v>
      </c>
      <c r="I18" s="61">
        <f t="shared" si="2"/>
        <v>3</v>
      </c>
      <c r="J18" s="60">
        <f>VLOOKUP($A18,'Return Data'!$B$7:$R$2292,13,0)</f>
        <v>9.7091999999999992</v>
      </c>
      <c r="K18" s="61">
        <f t="shared" si="3"/>
        <v>2</v>
      </c>
      <c r="L18" s="60">
        <f>VLOOKUP($A18,'Return Data'!$B$7:$R$2292,17,0)</f>
        <v>31.995200000000001</v>
      </c>
      <c r="M18" s="61">
        <f t="shared" si="4"/>
        <v>2</v>
      </c>
      <c r="N18" s="60">
        <f>VLOOKUP($A18,'Return Data'!$B$7:$R$2292,14,0)</f>
        <v>20.8477</v>
      </c>
      <c r="O18" s="61">
        <f t="shared" si="5"/>
        <v>3</v>
      </c>
      <c r="P18" s="60">
        <f>VLOOKUP($A18,'Return Data'!$B$7:$R$2292,15,0)</f>
        <v>13.4444</v>
      </c>
      <c r="Q18" s="61">
        <f>RANK(P18,P$8:P$39,0)</f>
        <v>2</v>
      </c>
      <c r="R18" s="60">
        <f>VLOOKUP($A18,'Return Data'!$B$7:$R$2292,16,0)</f>
        <v>14.8062</v>
      </c>
      <c r="S18" s="62">
        <f t="shared" si="6"/>
        <v>6</v>
      </c>
    </row>
    <row r="19" spans="1:19" x14ac:dyDescent="0.3">
      <c r="A19" s="58" t="s">
        <v>495</v>
      </c>
      <c r="B19" s="59">
        <f>VLOOKUP($A19,'Return Data'!$B$7:$R$2292,3,0)</f>
        <v>44888</v>
      </c>
      <c r="C19" s="60">
        <f>VLOOKUP($A19,'Return Data'!$B$7:$R$2292,4,0)</f>
        <v>16.059999999999999</v>
      </c>
      <c r="D19" s="60">
        <f>VLOOKUP($A19,'Return Data'!$B$7:$R$2292,10,0)</f>
        <v>2.5386000000000002</v>
      </c>
      <c r="E19" s="61">
        <f t="shared" si="0"/>
        <v>19</v>
      </c>
      <c r="F19" s="60">
        <f>VLOOKUP($A19,'Return Data'!$B$7:$R$2292,11,0)</f>
        <v>9.7497000000000007</v>
      </c>
      <c r="G19" s="61">
        <f t="shared" si="1"/>
        <v>22</v>
      </c>
      <c r="H19" s="60">
        <f>VLOOKUP($A19,'Return Data'!$B$7:$R$2292,12,0)</f>
        <v>2.2766999999999999</v>
      </c>
      <c r="I19" s="61">
        <f t="shared" si="2"/>
        <v>26</v>
      </c>
      <c r="J19" s="60">
        <f>VLOOKUP($A19,'Return Data'!$B$7:$R$2292,13,0)</f>
        <v>-0.8226</v>
      </c>
      <c r="K19" s="61">
        <f t="shared" si="3"/>
        <v>25</v>
      </c>
      <c r="L19" s="60">
        <f>VLOOKUP($A19,'Return Data'!$B$7:$R$2292,17,0)</f>
        <v>12.466200000000001</v>
      </c>
      <c r="M19" s="61">
        <f t="shared" si="4"/>
        <v>24</v>
      </c>
      <c r="N19" s="60">
        <f>VLOOKUP($A19,'Return Data'!$B$7:$R$2292,14,0)</f>
        <v>12.383599999999999</v>
      </c>
      <c r="O19" s="61">
        <f t="shared" si="5"/>
        <v>18</v>
      </c>
      <c r="P19" s="60">
        <f>VLOOKUP($A19,'Return Data'!$B$7:$R$2292,15,0)</f>
        <v>6.2842000000000002</v>
      </c>
      <c r="Q19" s="61">
        <f>RANK(P19,P$8:P$39,0)</f>
        <v>23</v>
      </c>
      <c r="R19" s="60">
        <f>VLOOKUP($A19,'Return Data'!$B$7:$R$2292,16,0)</f>
        <v>8.0967000000000002</v>
      </c>
      <c r="S19" s="62">
        <f t="shared" si="6"/>
        <v>31</v>
      </c>
    </row>
    <row r="20" spans="1:19" x14ac:dyDescent="0.3">
      <c r="A20" s="58" t="s">
        <v>498</v>
      </c>
      <c r="B20" s="59">
        <f>VLOOKUP($A20,'Return Data'!$B$7:$R$2292,3,0)</f>
        <v>44888</v>
      </c>
      <c r="C20" s="60">
        <f>VLOOKUP($A20,'Return Data'!$B$7:$R$2292,4,0)</f>
        <v>17.353999999999999</v>
      </c>
      <c r="D20" s="60">
        <f>VLOOKUP($A20,'Return Data'!$B$7:$R$2292,10,0)</f>
        <v>1.9623999999999999</v>
      </c>
      <c r="E20" s="61">
        <f t="shared" si="0"/>
        <v>24</v>
      </c>
      <c r="F20" s="60">
        <f>VLOOKUP($A20,'Return Data'!$B$7:$R$2292,11,0)</f>
        <v>9.8353999999999999</v>
      </c>
      <c r="G20" s="61">
        <f t="shared" si="1"/>
        <v>19</v>
      </c>
      <c r="H20" s="60">
        <f>VLOOKUP($A20,'Return Data'!$B$7:$R$2292,12,0)</f>
        <v>4.6683000000000003</v>
      </c>
      <c r="I20" s="61">
        <f t="shared" si="2"/>
        <v>20</v>
      </c>
      <c r="J20" s="60">
        <f>VLOOKUP($A20,'Return Data'!$B$7:$R$2292,13,0)</f>
        <v>1.6637</v>
      </c>
      <c r="K20" s="61">
        <f t="shared" si="3"/>
        <v>20</v>
      </c>
      <c r="L20" s="60">
        <f>VLOOKUP($A20,'Return Data'!$B$7:$R$2292,17,0)</f>
        <v>17.779900000000001</v>
      </c>
      <c r="M20" s="61">
        <f t="shared" si="4"/>
        <v>12</v>
      </c>
      <c r="N20" s="60">
        <f>VLOOKUP($A20,'Return Data'!$B$7:$R$2292,14,0)</f>
        <v>14.375299999999999</v>
      </c>
      <c r="O20" s="61">
        <f t="shared" si="5"/>
        <v>12</v>
      </c>
      <c r="P20" s="60">
        <f>VLOOKUP($A20,'Return Data'!$B$7:$R$2292,15,0)</f>
        <v>8.4417000000000009</v>
      </c>
      <c r="Q20" s="61">
        <f>RANK(P20,P$8:P$39,0)</f>
        <v>17</v>
      </c>
      <c r="R20" s="60">
        <f>VLOOKUP($A20,'Return Data'!$B$7:$R$2292,16,0)</f>
        <v>9.7910000000000004</v>
      </c>
      <c r="S20" s="62">
        <f t="shared" si="6"/>
        <v>27</v>
      </c>
    </row>
    <row r="21" spans="1:19" x14ac:dyDescent="0.3">
      <c r="A21" s="58" t="s">
        <v>500</v>
      </c>
      <c r="B21" s="59">
        <f>VLOOKUP($A21,'Return Data'!$B$7:$R$2292,3,0)</f>
        <v>44888</v>
      </c>
      <c r="C21" s="60">
        <f>VLOOKUP($A21,'Return Data'!$B$7:$R$2292,4,0)</f>
        <v>15.229799999999999</v>
      </c>
      <c r="D21" s="60">
        <f>VLOOKUP($A21,'Return Data'!$B$7:$R$2292,10,0)</f>
        <v>4.6988000000000003</v>
      </c>
      <c r="E21" s="61">
        <f t="shared" si="0"/>
        <v>4</v>
      </c>
      <c r="F21" s="60">
        <f>VLOOKUP($A21,'Return Data'!$B$7:$R$2292,11,0)</f>
        <v>10.999499999999999</v>
      </c>
      <c r="G21" s="61">
        <f t="shared" si="1"/>
        <v>13</v>
      </c>
      <c r="H21" s="60">
        <f>VLOOKUP($A21,'Return Data'!$B$7:$R$2292,12,0)</f>
        <v>6.4537000000000004</v>
      </c>
      <c r="I21" s="61">
        <f t="shared" si="2"/>
        <v>14</v>
      </c>
      <c r="J21" s="60">
        <f>VLOOKUP($A21,'Return Data'!$B$7:$R$2292,13,0)</f>
        <v>2.4506000000000001</v>
      </c>
      <c r="K21" s="61">
        <f t="shared" si="3"/>
        <v>16</v>
      </c>
      <c r="L21" s="60">
        <f>VLOOKUP($A21,'Return Data'!$B$7:$R$2292,17,0)</f>
        <v>12.886799999999999</v>
      </c>
      <c r="M21" s="61">
        <f t="shared" si="4"/>
        <v>22</v>
      </c>
      <c r="N21" s="60">
        <f>VLOOKUP($A21,'Return Data'!$B$7:$R$2292,14,0)</f>
        <v>11.609400000000001</v>
      </c>
      <c r="O21" s="61">
        <f t="shared" si="5"/>
        <v>21</v>
      </c>
      <c r="P21" s="60"/>
      <c r="Q21" s="61"/>
      <c r="R21" s="60">
        <f>VLOOKUP($A21,'Return Data'!$B$7:$R$2292,16,0)</f>
        <v>11.2438</v>
      </c>
      <c r="S21" s="62">
        <f t="shared" si="6"/>
        <v>22</v>
      </c>
    </row>
    <row r="22" spans="1:19" x14ac:dyDescent="0.3">
      <c r="A22" s="58" t="s">
        <v>502</v>
      </c>
      <c r="B22" s="59">
        <f>VLOOKUP($A22,'Return Data'!$B$7:$R$2292,3,0)</f>
        <v>44888</v>
      </c>
      <c r="C22" s="60">
        <f>VLOOKUP($A22,'Return Data'!$B$7:$R$2292,4,0)</f>
        <v>14.582599999999999</v>
      </c>
      <c r="D22" s="60">
        <f>VLOOKUP($A22,'Return Data'!$B$7:$R$2292,10,0)</f>
        <v>2.2852000000000001</v>
      </c>
      <c r="E22" s="61">
        <f t="shared" si="0"/>
        <v>21</v>
      </c>
      <c r="F22" s="60">
        <f>VLOOKUP($A22,'Return Data'!$B$7:$R$2292,11,0)</f>
        <v>9.8111999999999995</v>
      </c>
      <c r="G22" s="61">
        <f t="shared" si="1"/>
        <v>20</v>
      </c>
      <c r="H22" s="60">
        <f>VLOOKUP($A22,'Return Data'!$B$7:$R$2292,12,0)</f>
        <v>4.1413000000000002</v>
      </c>
      <c r="I22" s="61">
        <f t="shared" si="2"/>
        <v>22</v>
      </c>
      <c r="J22" s="60">
        <f>VLOOKUP($A22,'Return Data'!$B$7:$R$2292,13,0)</f>
        <v>0.59119999999999995</v>
      </c>
      <c r="K22" s="61">
        <f t="shared" si="3"/>
        <v>22</v>
      </c>
      <c r="L22" s="60">
        <f>VLOOKUP($A22,'Return Data'!$B$7:$R$2292,17,0)</f>
        <v>12.655799999999999</v>
      </c>
      <c r="M22" s="61">
        <f t="shared" si="4"/>
        <v>23</v>
      </c>
      <c r="N22" s="60">
        <f>VLOOKUP($A22,'Return Data'!$B$7:$R$2292,14,0)</f>
        <v>9.8580000000000005</v>
      </c>
      <c r="O22" s="61">
        <f t="shared" si="5"/>
        <v>27</v>
      </c>
      <c r="P22" s="60"/>
      <c r="Q22" s="61"/>
      <c r="R22" s="60">
        <f>VLOOKUP($A22,'Return Data'!$B$7:$R$2292,16,0)</f>
        <v>8.9461999999999993</v>
      </c>
      <c r="S22" s="62">
        <f t="shared" si="6"/>
        <v>28</v>
      </c>
    </row>
    <row r="23" spans="1:19" x14ac:dyDescent="0.3">
      <c r="A23" s="58" t="s">
        <v>503</v>
      </c>
      <c r="B23" s="59">
        <f>VLOOKUP($A23,'Return Data'!$B$7:$R$2292,3,0)</f>
        <v>44888</v>
      </c>
      <c r="C23" s="60">
        <f>VLOOKUP($A23,'Return Data'!$B$7:$R$2292,4,0)</f>
        <v>214.79194447287199</v>
      </c>
      <c r="D23" s="60">
        <f>VLOOKUP($A23,'Return Data'!$B$7:$R$2292,10,0)</f>
        <v>5.5500999999999996</v>
      </c>
      <c r="E23" s="61">
        <f t="shared" si="0"/>
        <v>2</v>
      </c>
      <c r="F23" s="60">
        <f>VLOOKUP($A23,'Return Data'!$B$7:$R$2292,11,0)</f>
        <v>14.1448</v>
      </c>
      <c r="G23" s="61">
        <f t="shared" si="1"/>
        <v>2</v>
      </c>
      <c r="H23" s="60">
        <f>VLOOKUP($A23,'Return Data'!$B$7:$R$2292,12,0)</f>
        <v>8.8233999999999995</v>
      </c>
      <c r="I23" s="61">
        <f t="shared" si="2"/>
        <v>5</v>
      </c>
      <c r="J23" s="60">
        <f>VLOOKUP($A23,'Return Data'!$B$7:$R$2292,13,0)</f>
        <v>5.4999000000000002</v>
      </c>
      <c r="K23" s="61">
        <f t="shared" si="3"/>
        <v>7</v>
      </c>
      <c r="L23" s="60">
        <f>VLOOKUP($A23,'Return Data'!$B$7:$R$2292,17,0)</f>
        <v>17.941199999999998</v>
      </c>
      <c r="M23" s="61">
        <f t="shared" si="4"/>
        <v>11</v>
      </c>
      <c r="N23" s="60">
        <f>VLOOKUP($A23,'Return Data'!$B$7:$R$2292,14,0)</f>
        <v>20.427299999999999</v>
      </c>
      <c r="O23" s="61">
        <f t="shared" si="5"/>
        <v>4</v>
      </c>
      <c r="P23" s="60">
        <f>VLOOKUP($A23,'Return Data'!$B$7:$R$2292,15,0)</f>
        <v>10.1587</v>
      </c>
      <c r="Q23" s="61">
        <f>RANK(P23,P$8:P$39,0)</f>
        <v>10</v>
      </c>
      <c r="R23" s="60">
        <f>VLOOKUP($A23,'Return Data'!$B$7:$R$2292,16,0)</f>
        <v>11.7241</v>
      </c>
      <c r="S23" s="62">
        <f t="shared" si="6"/>
        <v>16</v>
      </c>
    </row>
    <row r="24" spans="1:19" x14ac:dyDescent="0.3">
      <c r="A24" s="58" t="s">
        <v>1701</v>
      </c>
      <c r="B24" s="59">
        <f>VLOOKUP($A24,'Return Data'!$B$7:$R$2292,3,0)</f>
        <v>44888</v>
      </c>
      <c r="C24" s="60">
        <f>VLOOKUP($A24,'Return Data'!$B$7:$R$2292,4,0)</f>
        <v>41.718000000000004</v>
      </c>
      <c r="D24" s="60">
        <f>VLOOKUP($A24,'Return Data'!$B$7:$R$2292,10,0)</f>
        <v>2.25</v>
      </c>
      <c r="E24" s="61">
        <f t="shared" si="0"/>
        <v>22</v>
      </c>
      <c r="F24" s="60">
        <f>VLOOKUP($A24,'Return Data'!$B$7:$R$2292,11,0)</f>
        <v>9.7987000000000002</v>
      </c>
      <c r="G24" s="61">
        <f t="shared" si="1"/>
        <v>21</v>
      </c>
      <c r="H24" s="60">
        <f>VLOOKUP($A24,'Return Data'!$B$7:$R$2292,12,0)</f>
        <v>6.6792999999999996</v>
      </c>
      <c r="I24" s="61">
        <f t="shared" si="2"/>
        <v>12</v>
      </c>
      <c r="J24" s="60">
        <f>VLOOKUP($A24,'Return Data'!$B$7:$R$2292,13,0)</f>
        <v>4.5616000000000003</v>
      </c>
      <c r="K24" s="61">
        <f t="shared" si="3"/>
        <v>9</v>
      </c>
      <c r="L24" s="60">
        <f>VLOOKUP($A24,'Return Data'!$B$7:$R$2292,17,0)</f>
        <v>19.947900000000001</v>
      </c>
      <c r="M24" s="61">
        <f t="shared" si="4"/>
        <v>8</v>
      </c>
      <c r="N24" s="60">
        <f>VLOOKUP($A24,'Return Data'!$B$7:$R$2292,14,0)</f>
        <v>16.908999999999999</v>
      </c>
      <c r="O24" s="61">
        <f t="shared" si="5"/>
        <v>5</v>
      </c>
      <c r="P24" s="60">
        <f>VLOOKUP($A24,'Return Data'!$B$7:$R$2292,15,0)</f>
        <v>11.492900000000001</v>
      </c>
      <c r="Q24" s="61">
        <f>RANK(P24,P$8:P$39,0)</f>
        <v>5</v>
      </c>
      <c r="R24" s="60">
        <f>VLOOKUP($A24,'Return Data'!$B$7:$R$2292,16,0)</f>
        <v>11.238099999999999</v>
      </c>
      <c r="S24" s="62">
        <f t="shared" si="6"/>
        <v>23</v>
      </c>
    </row>
    <row r="25" spans="1:19" x14ac:dyDescent="0.3">
      <c r="A25" s="58" t="s">
        <v>506</v>
      </c>
      <c r="B25" s="59">
        <f>VLOOKUP($A25,'Return Data'!$B$7:$R$2292,3,0)</f>
        <v>44888</v>
      </c>
      <c r="C25" s="60">
        <f>VLOOKUP($A25,'Return Data'!$B$7:$R$2292,4,0)</f>
        <v>36.848599999999998</v>
      </c>
      <c r="D25" s="60">
        <f>VLOOKUP($A25,'Return Data'!$B$7:$R$2292,10,0)</f>
        <v>1.6597</v>
      </c>
      <c r="E25" s="61">
        <f t="shared" si="0"/>
        <v>27</v>
      </c>
      <c r="F25" s="60">
        <f>VLOOKUP($A25,'Return Data'!$B$7:$R$2292,11,0)</f>
        <v>9.0549999999999997</v>
      </c>
      <c r="G25" s="61">
        <f t="shared" si="1"/>
        <v>25</v>
      </c>
      <c r="H25" s="60">
        <f>VLOOKUP($A25,'Return Data'!$B$7:$R$2292,12,0)</f>
        <v>1.8676999999999999</v>
      </c>
      <c r="I25" s="61">
        <f t="shared" si="2"/>
        <v>28</v>
      </c>
      <c r="J25" s="60">
        <f>VLOOKUP($A25,'Return Data'!$B$7:$R$2292,13,0)</f>
        <v>-1.3978999999999999</v>
      </c>
      <c r="K25" s="61">
        <f t="shared" si="3"/>
        <v>28</v>
      </c>
      <c r="L25" s="60">
        <f>VLOOKUP($A25,'Return Data'!$B$7:$R$2292,17,0)</f>
        <v>12.0792</v>
      </c>
      <c r="M25" s="61">
        <f t="shared" si="4"/>
        <v>25</v>
      </c>
      <c r="N25" s="60">
        <f>VLOOKUP($A25,'Return Data'!$B$7:$R$2292,14,0)</f>
        <v>11.2659</v>
      </c>
      <c r="O25" s="61">
        <f t="shared" si="5"/>
        <v>24</v>
      </c>
      <c r="P25" s="60">
        <f>VLOOKUP($A25,'Return Data'!$B$7:$R$2292,15,0)</f>
        <v>7.1740000000000004</v>
      </c>
      <c r="Q25" s="61">
        <f>RANK(P25,P$8:P$39,0)</f>
        <v>19</v>
      </c>
      <c r="R25" s="60">
        <f>VLOOKUP($A25,'Return Data'!$B$7:$R$2292,16,0)</f>
        <v>11.6868</v>
      </c>
      <c r="S25" s="62">
        <f t="shared" si="6"/>
        <v>17</v>
      </c>
    </row>
    <row r="26" spans="1:19" x14ac:dyDescent="0.3">
      <c r="A26" s="58" t="s">
        <v>507</v>
      </c>
      <c r="B26" s="59">
        <f>VLOOKUP($A26,'Return Data'!$B$7:$R$2292,3,0)</f>
        <v>44888</v>
      </c>
      <c r="C26" s="60">
        <f>VLOOKUP($A26,'Return Data'!$B$7:$R$2292,4,0)</f>
        <v>137.88849999999999</v>
      </c>
      <c r="D26" s="60">
        <f>VLOOKUP($A26,'Return Data'!$B$7:$R$2292,10,0)</f>
        <v>1.4923</v>
      </c>
      <c r="E26" s="61">
        <f t="shared" si="0"/>
        <v>28</v>
      </c>
      <c r="F26" s="60">
        <f>VLOOKUP($A26,'Return Data'!$B$7:$R$2292,11,0)</f>
        <v>8.4557000000000002</v>
      </c>
      <c r="G26" s="61">
        <f t="shared" si="1"/>
        <v>27</v>
      </c>
      <c r="H26" s="60">
        <f>VLOOKUP($A26,'Return Data'!$B$7:$R$2292,12,0)</f>
        <v>2.14</v>
      </c>
      <c r="I26" s="61">
        <f t="shared" si="2"/>
        <v>27</v>
      </c>
      <c r="J26" s="60">
        <f>VLOOKUP($A26,'Return Data'!$B$7:$R$2292,13,0)</f>
        <v>-0.89939999999999998</v>
      </c>
      <c r="K26" s="61">
        <f t="shared" si="3"/>
        <v>26</v>
      </c>
      <c r="L26" s="60">
        <f>VLOOKUP($A26,'Return Data'!$B$7:$R$2292,17,0)</f>
        <v>10.0684</v>
      </c>
      <c r="M26" s="61">
        <f t="shared" si="4"/>
        <v>31</v>
      </c>
      <c r="N26" s="60">
        <f>VLOOKUP($A26,'Return Data'!$B$7:$R$2292,14,0)</f>
        <v>8.6380999999999997</v>
      </c>
      <c r="O26" s="61">
        <f t="shared" si="5"/>
        <v>30</v>
      </c>
      <c r="P26" s="60">
        <f>VLOOKUP($A26,'Return Data'!$B$7:$R$2292,15,0)</f>
        <v>6.6257000000000001</v>
      </c>
      <c r="Q26" s="61">
        <f>RANK(P26,P$8:P$39,0)</f>
        <v>22</v>
      </c>
      <c r="R26" s="60">
        <f>VLOOKUP($A26,'Return Data'!$B$7:$R$2292,16,0)</f>
        <v>8.5687999999999995</v>
      </c>
      <c r="S26" s="62">
        <f t="shared" si="6"/>
        <v>30</v>
      </c>
    </row>
    <row r="27" spans="1:19" x14ac:dyDescent="0.3">
      <c r="A27" s="58" t="s">
        <v>510</v>
      </c>
      <c r="B27" s="59">
        <f>VLOOKUP($A27,'Return Data'!$B$7:$R$2292,3,0)</f>
        <v>44888</v>
      </c>
      <c r="C27" s="60">
        <f>VLOOKUP($A27,'Return Data'!$B$7:$R$2292,4,0)</f>
        <v>17.600300000000001</v>
      </c>
      <c r="D27" s="60">
        <f>VLOOKUP($A27,'Return Data'!$B$7:$R$2292,10,0)</f>
        <v>3.1211000000000002</v>
      </c>
      <c r="E27" s="61">
        <f t="shared" si="0"/>
        <v>12</v>
      </c>
      <c r="F27" s="60">
        <f>VLOOKUP($A27,'Return Data'!$B$7:$R$2292,11,0)</f>
        <v>11.798299999999999</v>
      </c>
      <c r="G27" s="61">
        <f t="shared" si="1"/>
        <v>7</v>
      </c>
      <c r="H27" s="60">
        <f>VLOOKUP($A27,'Return Data'!$B$7:$R$2292,12,0)</f>
        <v>6.4890999999999996</v>
      </c>
      <c r="I27" s="61">
        <f t="shared" si="2"/>
        <v>13</v>
      </c>
      <c r="J27" s="60">
        <f>VLOOKUP($A27,'Return Data'!$B$7:$R$2292,13,0)</f>
        <v>4.7206999999999999</v>
      </c>
      <c r="K27" s="61">
        <f t="shared" si="3"/>
        <v>8</v>
      </c>
      <c r="L27" s="60">
        <f>VLOOKUP($A27,'Return Data'!$B$7:$R$2292,17,0)</f>
        <v>21.1252</v>
      </c>
      <c r="M27" s="61">
        <f t="shared" si="4"/>
        <v>5</v>
      </c>
      <c r="N27" s="60"/>
      <c r="O27" s="61"/>
      <c r="P27" s="60"/>
      <c r="Q27" s="61"/>
      <c r="R27" s="60">
        <f>VLOOKUP($A27,'Return Data'!$B$7:$R$2292,16,0)</f>
        <v>18.379000000000001</v>
      </c>
      <c r="S27" s="62">
        <f t="shared" si="6"/>
        <v>1</v>
      </c>
    </row>
    <row r="28" spans="1:19" x14ac:dyDescent="0.3">
      <c r="A28" s="58" t="s">
        <v>513</v>
      </c>
      <c r="B28" s="59">
        <f>VLOOKUP($A28,'Return Data'!$B$7:$R$2292,3,0)</f>
        <v>44888</v>
      </c>
      <c r="C28" s="60">
        <f>VLOOKUP($A28,'Return Data'!$B$7:$R$2292,4,0)</f>
        <v>22.553999999999998</v>
      </c>
      <c r="D28" s="60">
        <f>VLOOKUP($A28,'Return Data'!$B$7:$R$2292,10,0)</f>
        <v>2.3275000000000001</v>
      </c>
      <c r="E28" s="61">
        <f t="shared" si="0"/>
        <v>20</v>
      </c>
      <c r="F28" s="60">
        <f>VLOOKUP($A28,'Return Data'!$B$7:$R$2292,11,0)</f>
        <v>9.6184999999999992</v>
      </c>
      <c r="G28" s="61">
        <f t="shared" si="1"/>
        <v>23</v>
      </c>
      <c r="H28" s="60">
        <f>VLOOKUP($A28,'Return Data'!$B$7:$R$2292,12,0)</f>
        <v>5.2694999999999999</v>
      </c>
      <c r="I28" s="61">
        <f t="shared" si="2"/>
        <v>17</v>
      </c>
      <c r="J28" s="60">
        <f>VLOOKUP($A28,'Return Data'!$B$7:$R$2292,13,0)</f>
        <v>1.6083000000000001</v>
      </c>
      <c r="K28" s="61">
        <f t="shared" si="3"/>
        <v>21</v>
      </c>
      <c r="L28" s="60">
        <f>VLOOKUP($A28,'Return Data'!$B$7:$R$2292,17,0)</f>
        <v>15.7836</v>
      </c>
      <c r="M28" s="61">
        <f t="shared" si="4"/>
        <v>17</v>
      </c>
      <c r="N28" s="60">
        <f>VLOOKUP($A28,'Return Data'!$B$7:$R$2292,14,0)</f>
        <v>13.5139</v>
      </c>
      <c r="O28" s="61">
        <f t="shared" ref="O28:O39" si="8">RANK(N28,N$8:N$39,0)</f>
        <v>15</v>
      </c>
      <c r="P28" s="60">
        <f>VLOOKUP($A28,'Return Data'!$B$7:$R$2292,15,0)</f>
        <v>10.596299999999999</v>
      </c>
      <c r="Q28" s="61">
        <f>RANK(P28,P$8:P$39,0)</f>
        <v>8</v>
      </c>
      <c r="R28" s="60">
        <f>VLOOKUP($A28,'Return Data'!$B$7:$R$2292,16,0)</f>
        <v>11.7416</v>
      </c>
      <c r="S28" s="62">
        <f t="shared" si="6"/>
        <v>15</v>
      </c>
    </row>
    <row r="29" spans="1:19" x14ac:dyDescent="0.3">
      <c r="A29" s="58" t="s">
        <v>515</v>
      </c>
      <c r="B29" s="59">
        <f>VLOOKUP($A29,'Return Data'!$B$7:$R$2292,3,0)</f>
        <v>44888</v>
      </c>
      <c r="C29" s="60">
        <f>VLOOKUP($A29,'Return Data'!$B$7:$R$2292,4,0)</f>
        <v>15.711600000000001</v>
      </c>
      <c r="D29" s="60">
        <f>VLOOKUP($A29,'Return Data'!$B$7:$R$2292,10,0)</f>
        <v>3.0627</v>
      </c>
      <c r="E29" s="61">
        <f t="shared" si="0"/>
        <v>13</v>
      </c>
      <c r="F29" s="60">
        <f>VLOOKUP($A29,'Return Data'!$B$7:$R$2292,11,0)</f>
        <v>11.6158</v>
      </c>
      <c r="G29" s="61">
        <f t="shared" si="1"/>
        <v>8</v>
      </c>
      <c r="H29" s="60">
        <f>VLOOKUP($A29,'Return Data'!$B$7:$R$2292,12,0)</f>
        <v>8.5047999999999995</v>
      </c>
      <c r="I29" s="61">
        <f t="shared" si="2"/>
        <v>6</v>
      </c>
      <c r="J29" s="60">
        <f>VLOOKUP($A29,'Return Data'!$B$7:$R$2292,13,0)</f>
        <v>2.4310999999999998</v>
      </c>
      <c r="K29" s="61">
        <f t="shared" si="3"/>
        <v>17</v>
      </c>
      <c r="L29" s="60">
        <f>VLOOKUP($A29,'Return Data'!$B$7:$R$2292,17,0)</f>
        <v>11.058299999999999</v>
      </c>
      <c r="M29" s="61">
        <f t="shared" si="4"/>
        <v>30</v>
      </c>
      <c r="N29" s="60">
        <f>VLOOKUP($A29,'Return Data'!$B$7:$R$2292,14,0)</f>
        <v>11.5219</v>
      </c>
      <c r="O29" s="61">
        <f t="shared" si="8"/>
        <v>22</v>
      </c>
      <c r="P29" s="60"/>
      <c r="Q29" s="61"/>
      <c r="R29" s="60">
        <f>VLOOKUP($A29,'Return Data'!$B$7:$R$2292,16,0)</f>
        <v>11.373100000000001</v>
      </c>
      <c r="S29" s="62">
        <f t="shared" si="6"/>
        <v>20</v>
      </c>
    </row>
    <row r="30" spans="1:19" x14ac:dyDescent="0.3">
      <c r="A30" s="58" t="s">
        <v>1860</v>
      </c>
      <c r="B30" s="59">
        <f>VLOOKUP($A30,'Return Data'!$B$7:$R$2292,3,0)</f>
        <v>44888</v>
      </c>
      <c r="C30" s="60">
        <f>VLOOKUP($A30,'Return Data'!$B$7:$R$2292,4,0)</f>
        <v>14.647</v>
      </c>
      <c r="D30" s="60">
        <f>VLOOKUP($A30,'Return Data'!$B$7:$R$2292,10,0)</f>
        <v>2.6714000000000002</v>
      </c>
      <c r="E30" s="61">
        <f t="shared" si="0"/>
        <v>18</v>
      </c>
      <c r="F30" s="60">
        <f>VLOOKUP($A30,'Return Data'!$B$7:$R$2292,11,0)</f>
        <v>9.1423000000000005</v>
      </c>
      <c r="G30" s="61">
        <f t="shared" si="1"/>
        <v>24</v>
      </c>
      <c r="H30" s="60">
        <f>VLOOKUP($A30,'Return Data'!$B$7:$R$2292,12,0)</f>
        <v>5.0340999999999996</v>
      </c>
      <c r="I30" s="61">
        <f t="shared" si="2"/>
        <v>18</v>
      </c>
      <c r="J30" s="60">
        <f>VLOOKUP($A30,'Return Data'!$B$7:$R$2292,13,0)</f>
        <v>2.7002000000000002</v>
      </c>
      <c r="K30" s="61">
        <f t="shared" si="3"/>
        <v>14</v>
      </c>
      <c r="L30" s="60">
        <f>VLOOKUP($A30,'Return Data'!$B$7:$R$2292,17,0)</f>
        <v>14.408799999999999</v>
      </c>
      <c r="M30" s="61">
        <f t="shared" si="4"/>
        <v>19</v>
      </c>
      <c r="N30" s="60">
        <f>VLOOKUP($A30,'Return Data'!$B$7:$R$2292,14,0)</f>
        <v>10.465299999999999</v>
      </c>
      <c r="O30" s="61">
        <f t="shared" si="8"/>
        <v>25</v>
      </c>
      <c r="P30" s="60"/>
      <c r="Q30" s="61"/>
      <c r="R30" s="60">
        <f>VLOOKUP($A30,'Return Data'!$B$7:$R$2292,16,0)</f>
        <v>8.7101000000000006</v>
      </c>
      <c r="S30" s="62">
        <f t="shared" si="6"/>
        <v>29</v>
      </c>
    </row>
    <row r="31" spans="1:19" x14ac:dyDescent="0.3">
      <c r="A31" s="58" t="s">
        <v>516</v>
      </c>
      <c r="B31" s="59">
        <f>VLOOKUP($A31,'Return Data'!$B$7:$R$2292,3,0)</f>
        <v>44888</v>
      </c>
      <c r="C31" s="60">
        <f>VLOOKUP($A31,'Return Data'!$B$7:$R$2292,4,0)</f>
        <v>70.536600000000007</v>
      </c>
      <c r="D31" s="60">
        <f>VLOOKUP($A31,'Return Data'!$B$7:$R$2292,10,0)</f>
        <v>4.5652999999999997</v>
      </c>
      <c r="E31" s="61">
        <f t="shared" si="0"/>
        <v>6</v>
      </c>
      <c r="F31" s="60">
        <f>VLOOKUP($A31,'Return Data'!$B$7:$R$2292,11,0)</f>
        <v>12.2812</v>
      </c>
      <c r="G31" s="61">
        <f t="shared" si="1"/>
        <v>5</v>
      </c>
      <c r="H31" s="60">
        <f>VLOOKUP($A31,'Return Data'!$B$7:$R$2292,12,0)</f>
        <v>8.4479000000000006</v>
      </c>
      <c r="I31" s="61">
        <f t="shared" si="2"/>
        <v>7</v>
      </c>
      <c r="J31" s="60">
        <f>VLOOKUP($A31,'Return Data'!$B$7:$R$2292,13,0)</f>
        <v>6.1039000000000003</v>
      </c>
      <c r="K31" s="61">
        <f t="shared" si="3"/>
        <v>5</v>
      </c>
      <c r="L31" s="60">
        <f>VLOOKUP($A31,'Return Data'!$B$7:$R$2292,17,0)</f>
        <v>21.049600000000002</v>
      </c>
      <c r="M31" s="61">
        <f t="shared" si="4"/>
        <v>6</v>
      </c>
      <c r="N31" s="60">
        <f>VLOOKUP($A31,'Return Data'!$B$7:$R$2292,14,0)</f>
        <v>8.9483999999999995</v>
      </c>
      <c r="O31" s="61">
        <f t="shared" si="8"/>
        <v>29</v>
      </c>
      <c r="P31" s="60">
        <f>VLOOKUP($A31,'Return Data'!$B$7:$R$2292,15,0)</f>
        <v>5.1607000000000003</v>
      </c>
      <c r="Q31" s="61">
        <f t="shared" ref="Q31:Q39" si="9">RANK(P31,P$8:P$39,0)</f>
        <v>24</v>
      </c>
      <c r="R31" s="60">
        <f>VLOOKUP($A31,'Return Data'!$B$7:$R$2292,16,0)</f>
        <v>11.8345</v>
      </c>
      <c r="S31" s="62">
        <f t="shared" si="6"/>
        <v>14</v>
      </c>
    </row>
    <row r="32" spans="1:19" x14ac:dyDescent="0.3">
      <c r="A32" s="58" t="s">
        <v>522</v>
      </c>
      <c r="B32" s="59">
        <f>VLOOKUP($A32,'Return Data'!$B$7:$R$2292,3,0)</f>
        <v>44888</v>
      </c>
      <c r="C32" s="60">
        <f>VLOOKUP($A32,'Return Data'!$B$7:$R$2292,4,0)</f>
        <v>93.71</v>
      </c>
      <c r="D32" s="60">
        <f>VLOOKUP($A32,'Return Data'!$B$7:$R$2292,10,0)</f>
        <v>3.0573000000000001</v>
      </c>
      <c r="E32" s="61">
        <f t="shared" si="0"/>
        <v>14</v>
      </c>
      <c r="F32" s="60">
        <f>VLOOKUP($A32,'Return Data'!$B$7:$R$2292,11,0)</f>
        <v>10.26</v>
      </c>
      <c r="G32" s="61">
        <f t="shared" si="1"/>
        <v>17</v>
      </c>
      <c r="H32" s="60">
        <f>VLOOKUP($A32,'Return Data'!$B$7:$R$2292,12,0)</f>
        <v>3.9605000000000001</v>
      </c>
      <c r="I32" s="61">
        <f t="shared" si="2"/>
        <v>23</v>
      </c>
      <c r="J32" s="60">
        <f>VLOOKUP($A32,'Return Data'!$B$7:$R$2292,13,0)</f>
        <v>-5.0846</v>
      </c>
      <c r="K32" s="61">
        <f t="shared" si="3"/>
        <v>32</v>
      </c>
      <c r="L32" s="60">
        <f>VLOOKUP($A32,'Return Data'!$B$7:$R$2292,17,0)</f>
        <v>11.6234</v>
      </c>
      <c r="M32" s="61">
        <f t="shared" si="4"/>
        <v>28</v>
      </c>
      <c r="N32" s="60">
        <f>VLOOKUP($A32,'Return Data'!$B$7:$R$2292,14,0)</f>
        <v>9.8386999999999993</v>
      </c>
      <c r="O32" s="61">
        <f t="shared" si="8"/>
        <v>28</v>
      </c>
      <c r="P32" s="60">
        <f>VLOOKUP($A32,'Return Data'!$B$7:$R$2292,15,0)</f>
        <v>7.0228999999999999</v>
      </c>
      <c r="Q32" s="61">
        <f t="shared" si="9"/>
        <v>20</v>
      </c>
      <c r="R32" s="60">
        <f>VLOOKUP($A32,'Return Data'!$B$7:$R$2292,16,0)</f>
        <v>12.6317</v>
      </c>
      <c r="S32" s="62">
        <f t="shared" si="6"/>
        <v>11</v>
      </c>
    </row>
    <row r="33" spans="1:19" x14ac:dyDescent="0.3">
      <c r="A33" s="58" t="s">
        <v>524</v>
      </c>
      <c r="B33" s="59">
        <f>VLOOKUP($A33,'Return Data'!$B$7:$R$2292,3,0)</f>
        <v>44888</v>
      </c>
      <c r="C33" s="60">
        <f>VLOOKUP($A33,'Return Data'!$B$7:$R$2292,4,0)</f>
        <v>312.74090000000001</v>
      </c>
      <c r="D33" s="60">
        <f>VLOOKUP($A33,'Return Data'!$B$7:$R$2292,10,0)</f>
        <v>5.9013</v>
      </c>
      <c r="E33" s="61">
        <f t="shared" si="0"/>
        <v>1</v>
      </c>
      <c r="F33" s="60">
        <f>VLOOKUP($A33,'Return Data'!$B$7:$R$2292,11,0)</f>
        <v>14.768800000000001</v>
      </c>
      <c r="G33" s="61">
        <f t="shared" si="1"/>
        <v>1</v>
      </c>
      <c r="H33" s="60">
        <f>VLOOKUP($A33,'Return Data'!$B$7:$R$2292,12,0)</f>
        <v>17.670100000000001</v>
      </c>
      <c r="I33" s="61">
        <f t="shared" si="2"/>
        <v>1</v>
      </c>
      <c r="J33" s="60">
        <f>VLOOKUP($A33,'Return Data'!$B$7:$R$2292,13,0)</f>
        <v>12.3917</v>
      </c>
      <c r="K33" s="61">
        <f t="shared" si="3"/>
        <v>1</v>
      </c>
      <c r="L33" s="60">
        <f>VLOOKUP($A33,'Return Data'!$B$7:$R$2292,17,0)</f>
        <v>35.312600000000003</v>
      </c>
      <c r="M33" s="61">
        <f t="shared" si="4"/>
        <v>1</v>
      </c>
      <c r="N33" s="60">
        <f>VLOOKUP($A33,'Return Data'!$B$7:$R$2292,14,0)</f>
        <v>29.783999999999999</v>
      </c>
      <c r="O33" s="61">
        <f t="shared" si="8"/>
        <v>1</v>
      </c>
      <c r="P33" s="60">
        <f>VLOOKUP($A33,'Return Data'!$B$7:$R$2292,15,0)</f>
        <v>19.013500000000001</v>
      </c>
      <c r="Q33" s="61">
        <f t="shared" si="9"/>
        <v>1</v>
      </c>
      <c r="R33" s="60">
        <f>VLOOKUP($A33,'Return Data'!$B$7:$R$2292,16,0)</f>
        <v>17.199100000000001</v>
      </c>
      <c r="S33" s="62">
        <f t="shared" si="6"/>
        <v>3</v>
      </c>
    </row>
    <row r="34" spans="1:19" x14ac:dyDescent="0.3">
      <c r="A34" s="58" t="s">
        <v>1707</v>
      </c>
      <c r="B34" s="59">
        <f>VLOOKUP($A34,'Return Data'!$B$7:$R$2292,3,0)</f>
        <v>44888</v>
      </c>
      <c r="C34" s="60">
        <f>VLOOKUP($A34,'Return Data'!$B$7:$R$2292,4,0)</f>
        <v>494.38857412434197</v>
      </c>
      <c r="D34" s="60">
        <f>VLOOKUP($A34,'Return Data'!$B$7:$R$2292,10,0)</f>
        <v>2.0718999999999999</v>
      </c>
      <c r="E34" s="61">
        <f t="shared" si="0"/>
        <v>23</v>
      </c>
      <c r="F34" s="60">
        <f>VLOOKUP($A34,'Return Data'!$B$7:$R$2292,11,0)</f>
        <v>8.4307999999999996</v>
      </c>
      <c r="G34" s="61">
        <f t="shared" si="1"/>
        <v>28</v>
      </c>
      <c r="H34" s="60">
        <f>VLOOKUP($A34,'Return Data'!$B$7:$R$2292,12,0)</f>
        <v>4.7412000000000001</v>
      </c>
      <c r="I34" s="61">
        <f t="shared" si="2"/>
        <v>19</v>
      </c>
      <c r="J34" s="60">
        <f>VLOOKUP($A34,'Return Data'!$B$7:$R$2292,13,0)</f>
        <v>2.3477999999999999</v>
      </c>
      <c r="K34" s="61">
        <f t="shared" si="3"/>
        <v>19</v>
      </c>
      <c r="L34" s="60">
        <f>VLOOKUP($A34,'Return Data'!$B$7:$R$2292,17,0)</f>
        <v>15.9895</v>
      </c>
      <c r="M34" s="61">
        <f t="shared" si="4"/>
        <v>16</v>
      </c>
      <c r="N34" s="60">
        <f>VLOOKUP($A34,'Return Data'!$B$7:$R$2292,14,0)</f>
        <v>13.2027</v>
      </c>
      <c r="O34" s="61">
        <f t="shared" si="8"/>
        <v>16</v>
      </c>
      <c r="P34" s="60">
        <f>VLOOKUP($A34,'Return Data'!$B$7:$R$2292,15,0)</f>
        <v>10.5601</v>
      </c>
      <c r="Q34" s="61">
        <f t="shared" si="9"/>
        <v>9</v>
      </c>
      <c r="R34" s="60">
        <f>VLOOKUP($A34,'Return Data'!$B$7:$R$2292,16,0)</f>
        <v>15.5786</v>
      </c>
      <c r="S34" s="62">
        <f t="shared" si="6"/>
        <v>4</v>
      </c>
    </row>
    <row r="35" spans="1:19" x14ac:dyDescent="0.3">
      <c r="A35" s="58" t="s">
        <v>527</v>
      </c>
      <c r="B35" s="59">
        <f>VLOOKUP($A35,'Return Data'!$B$7:$R$2292,3,0)</f>
        <v>44888</v>
      </c>
      <c r="C35" s="60">
        <f>VLOOKUP($A35,'Return Data'!$B$7:$R$2292,4,0)</f>
        <v>23.5139</v>
      </c>
      <c r="D35" s="60">
        <f>VLOOKUP($A35,'Return Data'!$B$7:$R$2292,10,0)</f>
        <v>1.6658999999999999</v>
      </c>
      <c r="E35" s="61">
        <f t="shared" si="0"/>
        <v>26</v>
      </c>
      <c r="F35" s="60">
        <f>VLOOKUP($A35,'Return Data'!$B$7:$R$2292,11,0)</f>
        <v>8.8108000000000004</v>
      </c>
      <c r="G35" s="61">
        <f t="shared" si="1"/>
        <v>26</v>
      </c>
      <c r="H35" s="60">
        <f>VLOOKUP($A35,'Return Data'!$B$7:$R$2292,12,0)</f>
        <v>5.5273000000000003</v>
      </c>
      <c r="I35" s="61">
        <f t="shared" si="2"/>
        <v>16</v>
      </c>
      <c r="J35" s="60">
        <f>VLOOKUP($A35,'Return Data'!$B$7:$R$2292,13,0)</f>
        <v>2.4142000000000001</v>
      </c>
      <c r="K35" s="61">
        <f t="shared" si="3"/>
        <v>18</v>
      </c>
      <c r="L35" s="60">
        <f>VLOOKUP($A35,'Return Data'!$B$7:$R$2292,17,0)</f>
        <v>11.870699999999999</v>
      </c>
      <c r="M35" s="61">
        <f t="shared" si="4"/>
        <v>26</v>
      </c>
      <c r="N35" s="60">
        <f>VLOOKUP($A35,'Return Data'!$B$7:$R$2292,14,0)</f>
        <v>10.257199999999999</v>
      </c>
      <c r="O35" s="61">
        <f t="shared" si="8"/>
        <v>26</v>
      </c>
      <c r="P35" s="60">
        <f>VLOOKUP($A35,'Return Data'!$B$7:$R$2292,15,0)</f>
        <v>8.1820000000000004</v>
      </c>
      <c r="Q35" s="61">
        <f t="shared" si="9"/>
        <v>18</v>
      </c>
      <c r="R35" s="60">
        <f>VLOOKUP($A35,'Return Data'!$B$7:$R$2292,16,0)</f>
        <v>10.009399999999999</v>
      </c>
      <c r="S35" s="62">
        <f t="shared" si="6"/>
        <v>26</v>
      </c>
    </row>
    <row r="36" spans="1:19" x14ac:dyDescent="0.3">
      <c r="A36" s="58" t="s">
        <v>1893</v>
      </c>
      <c r="B36" s="59">
        <f>VLOOKUP($A36,'Return Data'!$B$7:$R$2292,3,0)</f>
        <v>44888</v>
      </c>
      <c r="C36" s="60">
        <f>VLOOKUP($A36,'Return Data'!$B$7:$R$2292,4,0)</f>
        <v>116.1497</v>
      </c>
      <c r="D36" s="60">
        <f>VLOOKUP($A36,'Return Data'!$B$7:$R$2292,10,0)</f>
        <v>3.2972000000000001</v>
      </c>
      <c r="E36" s="61">
        <f t="shared" si="0"/>
        <v>11</v>
      </c>
      <c r="F36" s="60">
        <f>VLOOKUP($A36,'Return Data'!$B$7:$R$2292,11,0)</f>
        <v>11.5053</v>
      </c>
      <c r="G36" s="61">
        <f t="shared" si="1"/>
        <v>10</v>
      </c>
      <c r="H36" s="60">
        <f>VLOOKUP($A36,'Return Data'!$B$7:$R$2292,12,0)</f>
        <v>6.6868999999999996</v>
      </c>
      <c r="I36" s="61">
        <f t="shared" si="2"/>
        <v>11</v>
      </c>
      <c r="J36" s="60">
        <f>VLOOKUP($A36,'Return Data'!$B$7:$R$2292,13,0)</f>
        <v>2.9056999999999999</v>
      </c>
      <c r="K36" s="61">
        <f t="shared" si="3"/>
        <v>13</v>
      </c>
      <c r="L36" s="60">
        <f>VLOOKUP($A36,'Return Data'!$B$7:$R$2292,17,0)</f>
        <v>17.5548</v>
      </c>
      <c r="M36" s="61">
        <f t="shared" si="4"/>
        <v>13</v>
      </c>
      <c r="N36" s="60">
        <f>VLOOKUP($A36,'Return Data'!$B$7:$R$2292,14,0)</f>
        <v>15.026</v>
      </c>
      <c r="O36" s="61">
        <f t="shared" si="8"/>
        <v>10</v>
      </c>
      <c r="P36" s="60">
        <f>VLOOKUP($A36,'Return Data'!$B$7:$R$2292,15,0)</f>
        <v>9.0321999999999996</v>
      </c>
      <c r="Q36" s="61">
        <f t="shared" si="9"/>
        <v>15</v>
      </c>
      <c r="R36" s="60">
        <f>VLOOKUP($A36,'Return Data'!$B$7:$R$2292,16,0)</f>
        <v>11.316700000000001</v>
      </c>
      <c r="S36" s="62">
        <f t="shared" si="6"/>
        <v>21</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31</v>
      </c>
      <c r="J37" s="60">
        <f>VLOOKUP($A37,'Return Data'!$B$7:$R$2292,13,0)</f>
        <v>0</v>
      </c>
      <c r="K37" s="61">
        <f t="shared" si="3"/>
        <v>23</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44888</v>
      </c>
      <c r="C38" s="60">
        <f>VLOOKUP($A38,'Return Data'!$B$7:$R$2292,4,0)</f>
        <v>441.72777500402299</v>
      </c>
      <c r="D38" s="60">
        <f>VLOOKUP($A38,'Return Data'!$B$7:$R$2292,10,0)</f>
        <v>3.7648000000000001</v>
      </c>
      <c r="E38" s="61">
        <f t="shared" si="0"/>
        <v>10</v>
      </c>
      <c r="F38" s="60">
        <f>VLOOKUP($A38,'Return Data'!$B$7:$R$2292,11,0)</f>
        <v>13.568300000000001</v>
      </c>
      <c r="G38" s="61">
        <f t="shared" si="1"/>
        <v>3</v>
      </c>
      <c r="H38" s="60">
        <f>VLOOKUP($A38,'Return Data'!$B$7:$R$2292,12,0)</f>
        <v>9.5977999999999994</v>
      </c>
      <c r="I38" s="61">
        <f t="shared" si="2"/>
        <v>2</v>
      </c>
      <c r="J38" s="60">
        <f>VLOOKUP($A38,'Return Data'!$B$7:$R$2292,13,0)</f>
        <v>6.8277999999999999</v>
      </c>
      <c r="K38" s="61">
        <f t="shared" si="3"/>
        <v>4</v>
      </c>
      <c r="L38" s="60">
        <f>VLOOKUP($A38,'Return Data'!$B$7:$R$2292,17,0)</f>
        <v>19.073</v>
      </c>
      <c r="M38" s="61">
        <f t="shared" si="4"/>
        <v>10</v>
      </c>
      <c r="N38" s="60">
        <f>VLOOKUP($A38,'Return Data'!$B$7:$R$2292,14,0)</f>
        <v>14.023400000000001</v>
      </c>
      <c r="O38" s="61">
        <f t="shared" si="8"/>
        <v>14</v>
      </c>
      <c r="P38" s="60">
        <f>VLOOKUP($A38,'Return Data'!$B$7:$R$2292,15,0)</f>
        <v>9.4621999999999993</v>
      </c>
      <c r="Q38" s="61">
        <f t="shared" si="9"/>
        <v>13</v>
      </c>
      <c r="R38" s="60">
        <f>VLOOKUP($A38,'Return Data'!$B$7:$R$2292,16,0)</f>
        <v>14.9756</v>
      </c>
      <c r="S38" s="62">
        <f t="shared" si="6"/>
        <v>5</v>
      </c>
    </row>
    <row r="39" spans="1:19" x14ac:dyDescent="0.3">
      <c r="A39" s="58" t="s">
        <v>533</v>
      </c>
      <c r="B39" s="59">
        <f>VLOOKUP($A39,'Return Data'!$B$7:$R$2292,3,0)</f>
        <v>44888</v>
      </c>
      <c r="C39" s="60">
        <f>VLOOKUP($A39,'Return Data'!$B$7:$R$2292,4,0)</f>
        <v>269.543934913513</v>
      </c>
      <c r="D39" s="60">
        <f>VLOOKUP($A39,'Return Data'!$B$7:$R$2292,10,0)</f>
        <v>3.0539000000000001</v>
      </c>
      <c r="E39" s="61">
        <f t="shared" si="0"/>
        <v>15</v>
      </c>
      <c r="F39" s="60">
        <f>VLOOKUP($A39,'Return Data'!$B$7:$R$2292,11,0)</f>
        <v>11.212199999999999</v>
      </c>
      <c r="G39" s="61">
        <f t="shared" si="1"/>
        <v>11</v>
      </c>
      <c r="H39" s="60">
        <f>VLOOKUP($A39,'Return Data'!$B$7:$R$2292,12,0)</f>
        <v>7.7968000000000002</v>
      </c>
      <c r="I39" s="61">
        <f t="shared" si="2"/>
        <v>9</v>
      </c>
      <c r="J39" s="60">
        <f>VLOOKUP($A39,'Return Data'!$B$7:$R$2292,13,0)</f>
        <v>4.1928000000000001</v>
      </c>
      <c r="K39" s="61">
        <f t="shared" si="3"/>
        <v>10</v>
      </c>
      <c r="L39" s="60">
        <f>VLOOKUP($A39,'Return Data'!$B$7:$R$2292,17,0)</f>
        <v>21.365300000000001</v>
      </c>
      <c r="M39" s="61">
        <f t="shared" si="4"/>
        <v>4</v>
      </c>
      <c r="N39" s="60">
        <f>VLOOKUP($A39,'Return Data'!$B$7:$R$2292,14,0)</f>
        <v>16.750499999999999</v>
      </c>
      <c r="O39" s="61">
        <f t="shared" si="8"/>
        <v>6</v>
      </c>
      <c r="P39" s="60">
        <f>VLOOKUP($A39,'Return Data'!$B$7:$R$2292,15,0)</f>
        <v>9.0538000000000007</v>
      </c>
      <c r="Q39" s="61">
        <f t="shared" si="9"/>
        <v>14</v>
      </c>
      <c r="R39" s="60">
        <f>VLOOKUP($A39,'Return Data'!$B$7:$R$2292,16,0)</f>
        <v>12.527699999999999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2.9213156250000001</v>
      </c>
      <c r="E41" s="69"/>
      <c r="F41" s="70">
        <f>AVERAGE(F8:F39)</f>
        <v>10.219906250000001</v>
      </c>
      <c r="G41" s="69"/>
      <c r="H41" s="70">
        <f>AVERAGE(H8:H39)</f>
        <v>5.5793218749999998</v>
      </c>
      <c r="I41" s="69"/>
      <c r="J41" s="70">
        <f>AVERAGE(J8:J39)</f>
        <v>2.469259375</v>
      </c>
      <c r="K41" s="69"/>
      <c r="L41" s="70">
        <f>AVERAGE(L8:L39)</f>
        <v>16.529699999999998</v>
      </c>
      <c r="M41" s="69"/>
      <c r="N41" s="70">
        <f>AVERAGE(N8:N39)</f>
        <v>13.807912903225807</v>
      </c>
      <c r="O41" s="69"/>
      <c r="P41" s="70">
        <f>AVERAGE(P8:P39)</f>
        <v>9.2809879999999971</v>
      </c>
      <c r="Q41" s="69"/>
      <c r="R41" s="70">
        <f>AVERAGE(R8:R39)</f>
        <v>11.943356249999999</v>
      </c>
      <c r="S41" s="71"/>
    </row>
    <row r="42" spans="1:19" x14ac:dyDescent="0.3">
      <c r="A42" s="68" t="s">
        <v>28</v>
      </c>
      <c r="B42" s="69"/>
      <c r="C42" s="69"/>
      <c r="D42" s="70">
        <f>MIN(D8:D39)</f>
        <v>0</v>
      </c>
      <c r="E42" s="69"/>
      <c r="F42" s="70">
        <f>MIN(F8:F39)</f>
        <v>0</v>
      </c>
      <c r="G42" s="69"/>
      <c r="H42" s="70">
        <f>MIN(H8:H39)</f>
        <v>-1.8108</v>
      </c>
      <c r="I42" s="69"/>
      <c r="J42" s="70">
        <f>MIN(J8:J39)</f>
        <v>-5.0846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5.9013</v>
      </c>
      <c r="E43" s="73"/>
      <c r="F43" s="74">
        <f>MAX(F8:F39)</f>
        <v>14.768800000000001</v>
      </c>
      <c r="G43" s="73"/>
      <c r="H43" s="74">
        <f>MAX(H8:H39)</f>
        <v>17.670100000000001</v>
      </c>
      <c r="I43" s="73"/>
      <c r="J43" s="74">
        <f>MAX(J8:J39)</f>
        <v>12.3917</v>
      </c>
      <c r="K43" s="73"/>
      <c r="L43" s="74">
        <f>MAX(L8:L39)</f>
        <v>35.312600000000003</v>
      </c>
      <c r="M43" s="73"/>
      <c r="N43" s="74">
        <f>MAX(N8:N39)</f>
        <v>29.783999999999999</v>
      </c>
      <c r="O43" s="73"/>
      <c r="P43" s="74">
        <f>MAX(P8:P39)</f>
        <v>19.013500000000001</v>
      </c>
      <c r="Q43" s="73"/>
      <c r="R43" s="74">
        <f>MAX(R8:R39)</f>
        <v>18.379000000000001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44888</v>
      </c>
      <c r="C8" s="60">
        <f>VLOOKUP($A8,'Return Data'!$B$7:$R$2292,4,0)</f>
        <v>57.403500000000001</v>
      </c>
      <c r="D8" s="60">
        <f>VLOOKUP($A8,'Return Data'!$B$7:$R$2292,10,0)</f>
        <v>7.3061999999999996</v>
      </c>
      <c r="E8" s="61">
        <f t="shared" ref="E8:E27" si="0">RANK(D8,D$8:D$27,0)</f>
        <v>10</v>
      </c>
      <c r="F8" s="60">
        <f>VLOOKUP($A8,'Return Data'!$B$7:$R$2292,11,0)</f>
        <v>11.646800000000001</v>
      </c>
      <c r="G8" s="61">
        <f t="shared" ref="G8:G27" si="1">RANK(F8,F$8:F$27,0)</f>
        <v>9</v>
      </c>
      <c r="H8" s="60">
        <f>VLOOKUP($A8,'Return Data'!$B$7:$R$2292,12,0)</f>
        <v>4.8971999999999998</v>
      </c>
      <c r="I8" s="61">
        <f t="shared" ref="I8:I27" si="2">RANK(H8,H$8:H$27,0)</f>
        <v>13</v>
      </c>
      <c r="J8" s="60">
        <f>VLOOKUP($A8,'Return Data'!$B$7:$R$2292,13,0)</f>
        <v>6.0391000000000004</v>
      </c>
      <c r="K8" s="61">
        <f t="shared" ref="K8:K27" si="3">RANK(J8,J$8:J$27,0)</f>
        <v>2</v>
      </c>
      <c r="L8" s="60">
        <f>VLOOKUP($A8,'Return Data'!$B$7:$R$2292,17,0)</f>
        <v>11.6685</v>
      </c>
      <c r="M8" s="61">
        <f t="shared" ref="M8:M25" si="4">RANK(L8,L$8:L$27,0)</f>
        <v>4</v>
      </c>
      <c r="N8" s="60">
        <f>VLOOKUP($A8,'Return Data'!$B$7:$R$2292,14,0)</f>
        <v>10.264099999999999</v>
      </c>
      <c r="O8" s="61">
        <f t="shared" ref="O8:O25" si="5">RANK(N8,N$8:N$27,0)</f>
        <v>6</v>
      </c>
      <c r="P8" s="60">
        <f>VLOOKUP($A8,'Return Data'!$B$7:$R$2292,15,0)</f>
        <v>7.2222</v>
      </c>
      <c r="Q8" s="61">
        <f t="shared" ref="Q8:Q25" si="6">RANK(P8,P$8:P$27,0)</f>
        <v>9</v>
      </c>
      <c r="R8" s="60">
        <f>VLOOKUP($A8,'Return Data'!$B$7:$R$2292,16,0)</f>
        <v>10.7271</v>
      </c>
      <c r="S8" s="62">
        <f t="shared" ref="S8:S27" si="7">RANK(R8,R$8:R$27,0)</f>
        <v>1</v>
      </c>
    </row>
    <row r="9" spans="1:20" x14ac:dyDescent="0.3">
      <c r="A9" s="58" t="s">
        <v>1504</v>
      </c>
      <c r="B9" s="59">
        <f>VLOOKUP($A9,'Return Data'!$B$7:$R$2292,3,0)</f>
        <v>44888</v>
      </c>
      <c r="C9" s="60">
        <f>VLOOKUP($A9,'Return Data'!$B$7:$R$2292,4,0)</f>
        <v>27.823799999999999</v>
      </c>
      <c r="D9" s="60">
        <f>VLOOKUP($A9,'Return Data'!$B$7:$R$2292,10,0)</f>
        <v>4.9870000000000001</v>
      </c>
      <c r="E9" s="61">
        <f t="shared" si="0"/>
        <v>16</v>
      </c>
      <c r="F9" s="60">
        <f>VLOOKUP($A9,'Return Data'!$B$7:$R$2292,11,0)</f>
        <v>10.014099999999999</v>
      </c>
      <c r="G9" s="61">
        <f t="shared" si="1"/>
        <v>14</v>
      </c>
      <c r="H9" s="60">
        <f>VLOOKUP($A9,'Return Data'!$B$7:$R$2292,12,0)</f>
        <v>3.5066000000000002</v>
      </c>
      <c r="I9" s="61">
        <f t="shared" si="2"/>
        <v>15</v>
      </c>
      <c r="J9" s="60">
        <f>VLOOKUP($A9,'Return Data'!$B$7:$R$2292,13,0)</f>
        <v>2.2829000000000002</v>
      </c>
      <c r="K9" s="61">
        <f t="shared" si="3"/>
        <v>16</v>
      </c>
      <c r="L9" s="60">
        <f>VLOOKUP($A9,'Return Data'!$B$7:$R$2292,17,0)</f>
        <v>7.9204999999999997</v>
      </c>
      <c r="M9" s="61">
        <f t="shared" si="4"/>
        <v>11</v>
      </c>
      <c r="N9" s="60">
        <f>VLOOKUP($A9,'Return Data'!$B$7:$R$2292,14,0)</f>
        <v>9.6384000000000007</v>
      </c>
      <c r="O9" s="61">
        <f t="shared" si="5"/>
        <v>8</v>
      </c>
      <c r="P9" s="60">
        <f>VLOOKUP($A9,'Return Data'!$B$7:$R$2292,15,0)</f>
        <v>7.3330000000000002</v>
      </c>
      <c r="Q9" s="61">
        <f t="shared" si="6"/>
        <v>7</v>
      </c>
      <c r="R9" s="60">
        <f>VLOOKUP($A9,'Return Data'!$B$7:$R$2292,16,0)</f>
        <v>9.0867000000000004</v>
      </c>
      <c r="S9" s="62">
        <f t="shared" si="7"/>
        <v>9</v>
      </c>
    </row>
    <row r="10" spans="1:20" x14ac:dyDescent="0.3">
      <c r="A10" s="58" t="s">
        <v>1957</v>
      </c>
      <c r="B10" s="59">
        <f>VLOOKUP($A10,'Return Data'!$B$7:$R$2292,3,0)</f>
        <v>44888</v>
      </c>
      <c r="C10" s="60">
        <f>VLOOKUP($A10,'Return Data'!$B$7:$R$2292,4,0)</f>
        <v>41.718699999999998</v>
      </c>
      <c r="D10" s="60">
        <f>VLOOKUP($A10,'Return Data'!$B$7:$R$2292,10,0)</f>
        <v>7.1595000000000004</v>
      </c>
      <c r="E10" s="61">
        <f t="shared" si="0"/>
        <v>12</v>
      </c>
      <c r="F10" s="60">
        <f>VLOOKUP($A10,'Return Data'!$B$7:$R$2292,11,0)</f>
        <v>11.664</v>
      </c>
      <c r="G10" s="61">
        <f t="shared" si="1"/>
        <v>8</v>
      </c>
      <c r="H10" s="60">
        <f>VLOOKUP($A10,'Return Data'!$B$7:$R$2292,12,0)</f>
        <v>5.1757</v>
      </c>
      <c r="I10" s="61">
        <f t="shared" si="2"/>
        <v>10</v>
      </c>
      <c r="J10" s="60">
        <f>VLOOKUP($A10,'Return Data'!$B$7:$R$2292,13,0)</f>
        <v>3.8224999999999998</v>
      </c>
      <c r="K10" s="61">
        <f t="shared" si="3"/>
        <v>12</v>
      </c>
      <c r="L10" s="60">
        <f>VLOOKUP($A10,'Return Data'!$B$7:$R$2292,17,0)</f>
        <v>7.4092000000000002</v>
      </c>
      <c r="M10" s="61">
        <f t="shared" si="4"/>
        <v>13</v>
      </c>
      <c r="N10" s="60">
        <f>VLOOKUP($A10,'Return Data'!$B$7:$R$2292,14,0)</f>
        <v>7.7599</v>
      </c>
      <c r="O10" s="61">
        <f t="shared" si="5"/>
        <v>13</v>
      </c>
      <c r="P10" s="60">
        <f>VLOOKUP($A10,'Return Data'!$B$7:$R$2292,15,0)</f>
        <v>7.5869</v>
      </c>
      <c r="Q10" s="61">
        <f t="shared" si="6"/>
        <v>6</v>
      </c>
      <c r="R10" s="60">
        <f>VLOOKUP($A10,'Return Data'!$B$7:$R$2292,16,0)</f>
        <v>9.4191000000000003</v>
      </c>
      <c r="S10" s="62">
        <f t="shared" si="7"/>
        <v>8</v>
      </c>
    </row>
    <row r="11" spans="1:20" x14ac:dyDescent="0.3">
      <c r="A11" s="58" t="s">
        <v>2011</v>
      </c>
      <c r="B11" s="59">
        <f>VLOOKUP($A11,'Return Data'!$B$7:$R$2292,3,0)</f>
        <v>44888</v>
      </c>
      <c r="C11" s="60">
        <f>VLOOKUP($A11,'Return Data'!$B$7:$R$2292,4,0)</f>
        <v>29.3108</v>
      </c>
      <c r="D11" s="60">
        <f>VLOOKUP($A11,'Return Data'!$B$7:$R$2292,10,0)</f>
        <v>6.1832000000000003</v>
      </c>
      <c r="E11" s="61">
        <f t="shared" si="0"/>
        <v>13</v>
      </c>
      <c r="F11" s="60">
        <f>VLOOKUP($A11,'Return Data'!$B$7:$R$2292,11,0)</f>
        <v>9.6631999999999998</v>
      </c>
      <c r="G11" s="61">
        <f t="shared" si="1"/>
        <v>15</v>
      </c>
      <c r="H11" s="60">
        <f>VLOOKUP($A11,'Return Data'!$B$7:$R$2292,12,0)</f>
        <v>30.675899999999999</v>
      </c>
      <c r="I11" s="61">
        <f t="shared" si="2"/>
        <v>1</v>
      </c>
      <c r="J11" s="60">
        <f>VLOOKUP($A11,'Return Data'!$B$7:$R$2292,13,0)</f>
        <v>21.831399999999999</v>
      </c>
      <c r="K11" s="61">
        <f t="shared" si="3"/>
        <v>1</v>
      </c>
      <c r="L11" s="60">
        <f>VLOOKUP($A11,'Return Data'!$B$7:$R$2292,17,0)</f>
        <v>16.108799999999999</v>
      </c>
      <c r="M11" s="61">
        <f t="shared" si="4"/>
        <v>1</v>
      </c>
      <c r="N11" s="60">
        <f>VLOOKUP($A11,'Return Data'!$B$7:$R$2292,14,0)</f>
        <v>14.4604</v>
      </c>
      <c r="O11" s="61">
        <f t="shared" si="5"/>
        <v>1</v>
      </c>
      <c r="P11" s="60">
        <f>VLOOKUP($A11,'Return Data'!$B$7:$R$2292,15,0)</f>
        <v>6.7100999999999997</v>
      </c>
      <c r="Q11" s="61">
        <f t="shared" si="6"/>
        <v>13</v>
      </c>
      <c r="R11" s="60">
        <f>VLOOKUP($A11,'Return Data'!$B$7:$R$2292,16,0)</f>
        <v>8.5435999999999996</v>
      </c>
      <c r="S11" s="62">
        <f t="shared" si="7"/>
        <v>11</v>
      </c>
    </row>
    <row r="12" spans="1:20" x14ac:dyDescent="0.3">
      <c r="A12" s="58" t="s">
        <v>1506</v>
      </c>
      <c r="B12" s="59">
        <f>VLOOKUP($A12,'Return Data'!$B$7:$R$2292,3,0)</f>
        <v>44888</v>
      </c>
      <c r="C12" s="60">
        <f>VLOOKUP($A12,'Return Data'!$B$7:$R$2292,4,0)</f>
        <v>86.102999999999994</v>
      </c>
      <c r="D12" s="60">
        <f>VLOOKUP($A12,'Return Data'!$B$7:$R$2292,10,0)</f>
        <v>8.1219000000000001</v>
      </c>
      <c r="E12" s="61">
        <f t="shared" si="0"/>
        <v>7</v>
      </c>
      <c r="F12" s="60">
        <f>VLOOKUP($A12,'Return Data'!$B$7:$R$2292,11,0)</f>
        <v>11.898400000000001</v>
      </c>
      <c r="G12" s="61">
        <f t="shared" si="1"/>
        <v>4</v>
      </c>
      <c r="H12" s="60">
        <f>VLOOKUP($A12,'Return Data'!$B$7:$R$2292,12,0)</f>
        <v>5.5541</v>
      </c>
      <c r="I12" s="61">
        <f t="shared" si="2"/>
        <v>8</v>
      </c>
      <c r="J12" s="60">
        <f>VLOOKUP($A12,'Return Data'!$B$7:$R$2292,13,0)</f>
        <v>4.1734</v>
      </c>
      <c r="K12" s="61">
        <f t="shared" si="3"/>
        <v>10</v>
      </c>
      <c r="L12" s="60">
        <f>VLOOKUP($A12,'Return Data'!$B$7:$R$2292,17,0)</f>
        <v>8.6303000000000001</v>
      </c>
      <c r="M12" s="61">
        <f t="shared" si="4"/>
        <v>10</v>
      </c>
      <c r="N12" s="60">
        <f>VLOOKUP($A12,'Return Data'!$B$7:$R$2292,14,0)</f>
        <v>10.318899999999999</v>
      </c>
      <c r="O12" s="61">
        <f t="shared" si="5"/>
        <v>4</v>
      </c>
      <c r="P12" s="60">
        <f>VLOOKUP($A12,'Return Data'!$B$7:$R$2292,15,0)</f>
        <v>9.1722000000000001</v>
      </c>
      <c r="Q12" s="61">
        <f t="shared" si="6"/>
        <v>2</v>
      </c>
      <c r="R12" s="60">
        <f>VLOOKUP($A12,'Return Data'!$B$7:$R$2292,16,0)</f>
        <v>9.8247</v>
      </c>
      <c r="S12" s="62">
        <f t="shared" si="7"/>
        <v>4</v>
      </c>
    </row>
    <row r="13" spans="1:20" x14ac:dyDescent="0.3">
      <c r="A13" s="58" t="s">
        <v>1507</v>
      </c>
      <c r="B13" s="59">
        <f>VLOOKUP($A13,'Return Data'!$B$7:$R$2292,3,0)</f>
        <v>44888</v>
      </c>
      <c r="C13" s="60">
        <f>VLOOKUP($A13,'Return Data'!$B$7:$R$2292,4,0)</f>
        <v>49.646000000000001</v>
      </c>
      <c r="D13" s="60">
        <f>VLOOKUP($A13,'Return Data'!$B$7:$R$2292,10,0)</f>
        <v>5.2230999999999996</v>
      </c>
      <c r="E13" s="61">
        <f t="shared" si="0"/>
        <v>15</v>
      </c>
      <c r="F13" s="60">
        <f>VLOOKUP($A13,'Return Data'!$B$7:$R$2292,11,0)</f>
        <v>8.7706999999999997</v>
      </c>
      <c r="G13" s="61">
        <f t="shared" si="1"/>
        <v>17</v>
      </c>
      <c r="H13" s="60">
        <f>VLOOKUP($A13,'Return Data'!$B$7:$R$2292,12,0)</f>
        <v>3.4384999999999999</v>
      </c>
      <c r="I13" s="61">
        <f t="shared" si="2"/>
        <v>16</v>
      </c>
      <c r="J13" s="60">
        <f>VLOOKUP($A13,'Return Data'!$B$7:$R$2292,13,0)</f>
        <v>4.0279999999999996</v>
      </c>
      <c r="K13" s="61">
        <f t="shared" si="3"/>
        <v>11</v>
      </c>
      <c r="L13" s="60">
        <f>VLOOKUP($A13,'Return Data'!$B$7:$R$2292,17,0)</f>
        <v>7.3224</v>
      </c>
      <c r="M13" s="61">
        <f t="shared" si="4"/>
        <v>14</v>
      </c>
      <c r="N13" s="60">
        <f>VLOOKUP($A13,'Return Data'!$B$7:$R$2292,14,0)</f>
        <v>8.1698000000000004</v>
      </c>
      <c r="O13" s="61">
        <f t="shared" si="5"/>
        <v>12</v>
      </c>
      <c r="P13" s="60">
        <f>VLOOKUP($A13,'Return Data'!$B$7:$R$2292,15,0)</f>
        <v>5.8350999999999997</v>
      </c>
      <c r="Q13" s="61">
        <f t="shared" si="6"/>
        <v>18</v>
      </c>
      <c r="R13" s="60">
        <f>VLOOKUP($A13,'Return Data'!$B$7:$R$2292,16,0)</f>
        <v>8.2126999999999999</v>
      </c>
      <c r="S13" s="62">
        <f t="shared" si="7"/>
        <v>15</v>
      </c>
    </row>
    <row r="14" spans="1:20" x14ac:dyDescent="0.3">
      <c r="A14" s="58" t="s">
        <v>1508</v>
      </c>
      <c r="B14" s="59">
        <f>VLOOKUP($A14,'Return Data'!$B$7:$R$2292,3,0)</f>
        <v>44888</v>
      </c>
      <c r="C14" s="60">
        <f>VLOOKUP($A14,'Return Data'!$B$7:$R$2292,4,0)</f>
        <v>76.084900000000005</v>
      </c>
      <c r="D14" s="60">
        <f>VLOOKUP($A14,'Return Data'!$B$7:$R$2292,10,0)</f>
        <v>10.114000000000001</v>
      </c>
      <c r="E14" s="61">
        <f t="shared" si="0"/>
        <v>2</v>
      </c>
      <c r="F14" s="60">
        <f>VLOOKUP($A14,'Return Data'!$B$7:$R$2292,11,0)</f>
        <v>12.5313</v>
      </c>
      <c r="G14" s="61">
        <f t="shared" si="1"/>
        <v>3</v>
      </c>
      <c r="H14" s="60">
        <f>VLOOKUP($A14,'Return Data'!$B$7:$R$2292,12,0)</f>
        <v>6.6746999999999996</v>
      </c>
      <c r="I14" s="61">
        <f t="shared" si="2"/>
        <v>6</v>
      </c>
      <c r="J14" s="60">
        <f>VLOOKUP($A14,'Return Data'!$B$7:$R$2292,13,0)</f>
        <v>4.3917999999999999</v>
      </c>
      <c r="K14" s="61">
        <f t="shared" si="3"/>
        <v>9</v>
      </c>
      <c r="L14" s="60">
        <f>VLOOKUP($A14,'Return Data'!$B$7:$R$2292,17,0)</f>
        <v>7.6657000000000002</v>
      </c>
      <c r="M14" s="61">
        <f t="shared" si="4"/>
        <v>12</v>
      </c>
      <c r="N14" s="60">
        <f>VLOOKUP($A14,'Return Data'!$B$7:$R$2292,14,0)</f>
        <v>7.4523999999999999</v>
      </c>
      <c r="O14" s="61">
        <f t="shared" si="5"/>
        <v>14</v>
      </c>
      <c r="P14" s="60">
        <f>VLOOKUP($A14,'Return Data'!$B$7:$R$2292,15,0)</f>
        <v>6.8003</v>
      </c>
      <c r="Q14" s="61">
        <f t="shared" si="6"/>
        <v>11</v>
      </c>
      <c r="R14" s="60">
        <f>VLOOKUP($A14,'Return Data'!$B$7:$R$2292,16,0)</f>
        <v>8.9869000000000003</v>
      </c>
      <c r="S14" s="62">
        <f t="shared" si="7"/>
        <v>10</v>
      </c>
    </row>
    <row r="15" spans="1:20" x14ac:dyDescent="0.3">
      <c r="A15" s="58" t="s">
        <v>1510</v>
      </c>
      <c r="B15" s="59">
        <f>VLOOKUP($A15,'Return Data'!$B$7:$R$2292,3,0)</f>
        <v>44888</v>
      </c>
      <c r="C15" s="60">
        <f>VLOOKUP($A15,'Return Data'!$B$7:$R$2292,4,0)</f>
        <v>65.755700000000004</v>
      </c>
      <c r="D15" s="60">
        <f>VLOOKUP($A15,'Return Data'!$B$7:$R$2292,10,0)</f>
        <v>11.6699</v>
      </c>
      <c r="E15" s="61">
        <f t="shared" si="0"/>
        <v>1</v>
      </c>
      <c r="F15" s="60">
        <f>VLOOKUP($A15,'Return Data'!$B$7:$R$2292,11,0)</f>
        <v>13.896699999999999</v>
      </c>
      <c r="G15" s="61">
        <f t="shared" si="1"/>
        <v>1</v>
      </c>
      <c r="H15" s="60">
        <f>VLOOKUP($A15,'Return Data'!$B$7:$R$2292,12,0)</f>
        <v>8.0660000000000007</v>
      </c>
      <c r="I15" s="61">
        <f t="shared" si="2"/>
        <v>2</v>
      </c>
      <c r="J15" s="60">
        <f>VLOOKUP($A15,'Return Data'!$B$7:$R$2292,13,0)</f>
        <v>5.8673999999999999</v>
      </c>
      <c r="K15" s="61">
        <f t="shared" si="3"/>
        <v>3</v>
      </c>
      <c r="L15" s="60">
        <f>VLOOKUP($A15,'Return Data'!$B$7:$R$2292,17,0)</f>
        <v>11.760199999999999</v>
      </c>
      <c r="M15" s="61">
        <f t="shared" si="4"/>
        <v>3</v>
      </c>
      <c r="N15" s="60">
        <f>VLOOKUP($A15,'Return Data'!$B$7:$R$2292,14,0)</f>
        <v>10.273</v>
      </c>
      <c r="O15" s="61">
        <f t="shared" si="5"/>
        <v>5</v>
      </c>
      <c r="P15" s="60">
        <f>VLOOKUP($A15,'Return Data'!$B$7:$R$2292,15,0)</f>
        <v>7.6257999999999999</v>
      </c>
      <c r="Q15" s="61">
        <f t="shared" si="6"/>
        <v>5</v>
      </c>
      <c r="R15" s="60">
        <f>VLOOKUP($A15,'Return Data'!$B$7:$R$2292,16,0)</f>
        <v>9.6264000000000003</v>
      </c>
      <c r="S15" s="62">
        <f t="shared" si="7"/>
        <v>6</v>
      </c>
    </row>
    <row r="16" spans="1:20" x14ac:dyDescent="0.3">
      <c r="A16" s="58" t="s">
        <v>1511</v>
      </c>
      <c r="B16" s="59">
        <f>VLOOKUP($A16,'Return Data'!$B$7:$R$2292,3,0)</f>
        <v>44888</v>
      </c>
      <c r="C16" s="60">
        <f>VLOOKUP($A16,'Return Data'!$B$7:$R$2292,4,0)</f>
        <v>50.930399999999999</v>
      </c>
      <c r="D16" s="60">
        <f>VLOOKUP($A16,'Return Data'!$B$7:$R$2292,10,0)</f>
        <v>5.4367999999999999</v>
      </c>
      <c r="E16" s="61">
        <f t="shared" si="0"/>
        <v>14</v>
      </c>
      <c r="F16" s="60">
        <f>VLOOKUP($A16,'Return Data'!$B$7:$R$2292,11,0)</f>
        <v>10.6646</v>
      </c>
      <c r="G16" s="61">
        <f t="shared" si="1"/>
        <v>11</v>
      </c>
      <c r="H16" s="60">
        <f>VLOOKUP($A16,'Return Data'!$B$7:$R$2292,12,0)</f>
        <v>2.7955000000000001</v>
      </c>
      <c r="I16" s="61">
        <f t="shared" si="2"/>
        <v>17</v>
      </c>
      <c r="J16" s="60">
        <f>VLOOKUP($A16,'Return Data'!$B$7:$R$2292,13,0)</f>
        <v>2.1551999999999998</v>
      </c>
      <c r="K16" s="61">
        <f t="shared" si="3"/>
        <v>17</v>
      </c>
      <c r="L16" s="60">
        <f>VLOOKUP($A16,'Return Data'!$B$7:$R$2292,17,0)</f>
        <v>7.1920000000000002</v>
      </c>
      <c r="M16" s="61">
        <f t="shared" si="4"/>
        <v>15</v>
      </c>
      <c r="N16" s="60">
        <f>VLOOKUP($A16,'Return Data'!$B$7:$R$2292,14,0)</f>
        <v>8.3496000000000006</v>
      </c>
      <c r="O16" s="61">
        <f t="shared" si="5"/>
        <v>11</v>
      </c>
      <c r="P16" s="60">
        <f>VLOOKUP($A16,'Return Data'!$B$7:$R$2292,15,0)</f>
        <v>7.0453999999999999</v>
      </c>
      <c r="Q16" s="61">
        <f t="shared" si="6"/>
        <v>10</v>
      </c>
      <c r="R16" s="60">
        <f>VLOOKUP($A16,'Return Data'!$B$7:$R$2292,16,0)</f>
        <v>8.5114999999999998</v>
      </c>
      <c r="S16" s="62">
        <f t="shared" si="7"/>
        <v>12</v>
      </c>
    </row>
    <row r="17" spans="1:19" x14ac:dyDescent="0.3">
      <c r="A17" s="58" t="s">
        <v>1512</v>
      </c>
      <c r="B17" s="59">
        <f>VLOOKUP($A17,'Return Data'!$B$7:$R$2292,3,0)</f>
        <v>44888</v>
      </c>
      <c r="C17" s="60">
        <f>VLOOKUP($A17,'Return Data'!$B$7:$R$2292,4,0)</f>
        <v>62.544199999999996</v>
      </c>
      <c r="D17" s="60">
        <f>VLOOKUP($A17,'Return Data'!$B$7:$R$2292,10,0)</f>
        <v>7.6093000000000002</v>
      </c>
      <c r="E17" s="61">
        <f t="shared" si="0"/>
        <v>8</v>
      </c>
      <c r="F17" s="60">
        <f>VLOOKUP($A17,'Return Data'!$B$7:$R$2292,11,0)</f>
        <v>11.8696</v>
      </c>
      <c r="G17" s="61">
        <f t="shared" si="1"/>
        <v>5</v>
      </c>
      <c r="H17" s="60">
        <f>VLOOKUP($A17,'Return Data'!$B$7:$R$2292,12,0)</f>
        <v>7.0542999999999996</v>
      </c>
      <c r="I17" s="61">
        <f t="shared" si="2"/>
        <v>5</v>
      </c>
      <c r="J17" s="60">
        <f>VLOOKUP($A17,'Return Data'!$B$7:$R$2292,13,0)</f>
        <v>5.6289999999999996</v>
      </c>
      <c r="K17" s="61">
        <f t="shared" si="3"/>
        <v>4</v>
      </c>
      <c r="L17" s="60">
        <f>VLOOKUP($A17,'Return Data'!$B$7:$R$2292,17,0)</f>
        <v>9.2790999999999997</v>
      </c>
      <c r="M17" s="61">
        <f t="shared" si="4"/>
        <v>8</v>
      </c>
      <c r="N17" s="60">
        <f>VLOOKUP($A17,'Return Data'!$B$7:$R$2292,14,0)</f>
        <v>9.7241999999999997</v>
      </c>
      <c r="O17" s="61">
        <f t="shared" si="5"/>
        <v>7</v>
      </c>
      <c r="P17" s="60">
        <f>VLOOKUP($A17,'Return Data'!$B$7:$R$2292,15,0)</f>
        <v>8.9629999999999992</v>
      </c>
      <c r="Q17" s="61">
        <f t="shared" si="6"/>
        <v>3</v>
      </c>
      <c r="R17" s="60">
        <f>VLOOKUP($A17,'Return Data'!$B$7:$R$2292,16,0)</f>
        <v>10.6296</v>
      </c>
      <c r="S17" s="62">
        <f t="shared" si="7"/>
        <v>3</v>
      </c>
    </row>
    <row r="18" spans="1:19" x14ac:dyDescent="0.3">
      <c r="A18" s="58" t="s">
        <v>1513</v>
      </c>
      <c r="B18" s="59">
        <f>VLOOKUP($A18,'Return Data'!$B$7:$R$2292,3,0)</f>
        <v>44888</v>
      </c>
      <c r="C18" s="60">
        <f>VLOOKUP($A18,'Return Data'!$B$7:$R$2292,4,0)</f>
        <v>28.438300000000002</v>
      </c>
      <c r="D18" s="60">
        <f>VLOOKUP($A18,'Return Data'!$B$7:$R$2292,10,0)</f>
        <v>1.7768999999999999</v>
      </c>
      <c r="E18" s="61">
        <f t="shared" si="0"/>
        <v>19</v>
      </c>
      <c r="F18" s="60">
        <f>VLOOKUP($A18,'Return Data'!$B$7:$R$2292,11,0)</f>
        <v>7.3030999999999997</v>
      </c>
      <c r="G18" s="61">
        <f t="shared" si="1"/>
        <v>19</v>
      </c>
      <c r="H18" s="60">
        <f>VLOOKUP($A18,'Return Data'!$B$7:$R$2292,12,0)</f>
        <v>1.4759</v>
      </c>
      <c r="I18" s="61">
        <f t="shared" si="2"/>
        <v>19</v>
      </c>
      <c r="J18" s="60">
        <f>VLOOKUP($A18,'Return Data'!$B$7:$R$2292,13,0)</f>
        <v>1.0137</v>
      </c>
      <c r="K18" s="61">
        <f t="shared" si="3"/>
        <v>19</v>
      </c>
      <c r="L18" s="60">
        <f>VLOOKUP($A18,'Return Data'!$B$7:$R$2292,17,0)</f>
        <v>5.1067999999999998</v>
      </c>
      <c r="M18" s="61">
        <f t="shared" si="4"/>
        <v>19</v>
      </c>
      <c r="N18" s="60">
        <f>VLOOKUP($A18,'Return Data'!$B$7:$R$2292,14,0)</f>
        <v>5.8460999999999999</v>
      </c>
      <c r="O18" s="61">
        <f t="shared" si="5"/>
        <v>18</v>
      </c>
      <c r="P18" s="60">
        <f>VLOOKUP($A18,'Return Data'!$B$7:$R$2292,15,0)</f>
        <v>5.8848000000000003</v>
      </c>
      <c r="Q18" s="61">
        <f t="shared" si="6"/>
        <v>17</v>
      </c>
      <c r="R18" s="60">
        <f>VLOOKUP($A18,'Return Data'!$B$7:$R$2292,16,0)</f>
        <v>8.3038000000000007</v>
      </c>
      <c r="S18" s="62">
        <f t="shared" si="7"/>
        <v>14</v>
      </c>
    </row>
    <row r="19" spans="1:19" x14ac:dyDescent="0.3">
      <c r="A19" s="58" t="s">
        <v>1515</v>
      </c>
      <c r="B19" s="59">
        <f>VLOOKUP($A19,'Return Data'!$B$7:$R$2292,3,0)</f>
        <v>44888</v>
      </c>
      <c r="C19" s="60">
        <f>VLOOKUP($A19,'Return Data'!$B$7:$R$2292,4,0)</f>
        <v>49.667000000000002</v>
      </c>
      <c r="D19" s="60">
        <f>VLOOKUP($A19,'Return Data'!$B$7:$R$2292,10,0)</f>
        <v>9.8438999999999997</v>
      </c>
      <c r="E19" s="61">
        <f t="shared" si="0"/>
        <v>3</v>
      </c>
      <c r="F19" s="60">
        <f>VLOOKUP($A19,'Return Data'!$B$7:$R$2292,11,0)</f>
        <v>13.873799999999999</v>
      </c>
      <c r="G19" s="61">
        <f t="shared" si="1"/>
        <v>2</v>
      </c>
      <c r="H19" s="60">
        <f>VLOOKUP($A19,'Return Data'!$B$7:$R$2292,12,0)</f>
        <v>7.2598000000000003</v>
      </c>
      <c r="I19" s="61">
        <f t="shared" si="2"/>
        <v>3</v>
      </c>
      <c r="J19" s="60">
        <f>VLOOKUP($A19,'Return Data'!$B$7:$R$2292,13,0)</f>
        <v>4.9343000000000004</v>
      </c>
      <c r="K19" s="61">
        <f t="shared" si="3"/>
        <v>6</v>
      </c>
      <c r="L19" s="60">
        <f>VLOOKUP($A19,'Return Data'!$B$7:$R$2292,17,0)</f>
        <v>11.784599999999999</v>
      </c>
      <c r="M19" s="61">
        <f t="shared" si="4"/>
        <v>2</v>
      </c>
      <c r="N19" s="60">
        <f>VLOOKUP($A19,'Return Data'!$B$7:$R$2292,14,0)</f>
        <v>12.054600000000001</v>
      </c>
      <c r="O19" s="61">
        <f t="shared" si="5"/>
        <v>2</v>
      </c>
      <c r="P19" s="60">
        <f>VLOOKUP($A19,'Return Data'!$B$7:$R$2292,15,0)</f>
        <v>9.6864000000000008</v>
      </c>
      <c r="Q19" s="61">
        <f t="shared" si="6"/>
        <v>1</v>
      </c>
      <c r="R19" s="60">
        <f>VLOOKUP($A19,'Return Data'!$B$7:$R$2292,16,0)</f>
        <v>10.67</v>
      </c>
      <c r="S19" s="62">
        <f t="shared" si="7"/>
        <v>2</v>
      </c>
    </row>
    <row r="20" spans="1:19" x14ac:dyDescent="0.3">
      <c r="A20" s="58" t="s">
        <v>1516</v>
      </c>
      <c r="B20" s="59">
        <f>VLOOKUP($A20,'Return Data'!$B$7:$R$2292,3,0)</f>
        <v>44888</v>
      </c>
      <c r="C20" s="60">
        <f>VLOOKUP($A20,'Return Data'!$B$7:$R$2292,4,0)</f>
        <v>46.581499999999998</v>
      </c>
      <c r="D20" s="60">
        <f>VLOOKUP($A20,'Return Data'!$B$7:$R$2292,10,0)</f>
        <v>3.5430000000000001</v>
      </c>
      <c r="E20" s="61">
        <f t="shared" si="0"/>
        <v>18</v>
      </c>
      <c r="F20" s="60">
        <f>VLOOKUP($A20,'Return Data'!$B$7:$R$2292,11,0)</f>
        <v>8.4056999999999995</v>
      </c>
      <c r="G20" s="61">
        <f t="shared" si="1"/>
        <v>18</v>
      </c>
      <c r="H20" s="60">
        <f>VLOOKUP($A20,'Return Data'!$B$7:$R$2292,12,0)</f>
        <v>2.0291999999999999</v>
      </c>
      <c r="I20" s="61">
        <f t="shared" si="2"/>
        <v>18</v>
      </c>
      <c r="J20" s="60">
        <f>VLOOKUP($A20,'Return Data'!$B$7:$R$2292,13,0)</f>
        <v>1.4944999999999999</v>
      </c>
      <c r="K20" s="61">
        <f t="shared" si="3"/>
        <v>18</v>
      </c>
      <c r="L20" s="60">
        <f>VLOOKUP($A20,'Return Data'!$B$7:$R$2292,17,0)</f>
        <v>6.3144</v>
      </c>
      <c r="M20" s="61">
        <f t="shared" si="4"/>
        <v>17</v>
      </c>
      <c r="N20" s="60">
        <f>VLOOKUP($A20,'Return Data'!$B$7:$R$2292,14,0)</f>
        <v>6.7073</v>
      </c>
      <c r="O20" s="61">
        <f t="shared" si="5"/>
        <v>16</v>
      </c>
      <c r="P20" s="60">
        <f>VLOOKUP($A20,'Return Data'!$B$7:$R$2292,15,0)</f>
        <v>6.4825999999999997</v>
      </c>
      <c r="Q20" s="61">
        <f t="shared" si="6"/>
        <v>15</v>
      </c>
      <c r="R20" s="60">
        <f>VLOOKUP($A20,'Return Data'!$B$7:$R$2292,16,0)</f>
        <v>7.6665999999999999</v>
      </c>
      <c r="S20" s="62">
        <f t="shared" si="7"/>
        <v>18</v>
      </c>
    </row>
    <row r="21" spans="1:19" x14ac:dyDescent="0.3">
      <c r="A21" s="58" t="s">
        <v>1517</v>
      </c>
      <c r="B21" s="59">
        <f>VLOOKUP($A21,'Return Data'!$B$7:$R$2292,3,0)</f>
        <v>44888</v>
      </c>
      <c r="C21" s="60">
        <f>VLOOKUP($A21,'Return Data'!$B$7:$R$2292,4,0)</f>
        <v>74.280299999999997</v>
      </c>
      <c r="D21" s="60">
        <f>VLOOKUP($A21,'Return Data'!$B$7:$R$2292,10,0)</f>
        <v>4.3254000000000001</v>
      </c>
      <c r="E21" s="61">
        <f t="shared" si="0"/>
        <v>17</v>
      </c>
      <c r="F21" s="60">
        <f>VLOOKUP($A21,'Return Data'!$B$7:$R$2292,11,0)</f>
        <v>10.481</v>
      </c>
      <c r="G21" s="61">
        <f t="shared" si="1"/>
        <v>12</v>
      </c>
      <c r="H21" s="60">
        <f>VLOOKUP($A21,'Return Data'!$B$7:$R$2292,12,0)</f>
        <v>3.9112</v>
      </c>
      <c r="I21" s="61">
        <f t="shared" si="2"/>
        <v>14</v>
      </c>
      <c r="J21" s="60">
        <f>VLOOKUP($A21,'Return Data'!$B$7:$R$2292,13,0)</f>
        <v>2.5185</v>
      </c>
      <c r="K21" s="61">
        <f t="shared" si="3"/>
        <v>15</v>
      </c>
      <c r="L21" s="60">
        <f>VLOOKUP($A21,'Return Data'!$B$7:$R$2292,17,0)</f>
        <v>6.2237999999999998</v>
      </c>
      <c r="M21" s="61">
        <f t="shared" si="4"/>
        <v>18</v>
      </c>
      <c r="N21" s="60">
        <f>VLOOKUP($A21,'Return Data'!$B$7:$R$2292,14,0)</f>
        <v>7.2366999999999999</v>
      </c>
      <c r="O21" s="61">
        <f t="shared" si="5"/>
        <v>15</v>
      </c>
      <c r="P21" s="60">
        <f>VLOOKUP($A21,'Return Data'!$B$7:$R$2292,15,0)</f>
        <v>6.7161</v>
      </c>
      <c r="Q21" s="61">
        <f t="shared" si="6"/>
        <v>12</v>
      </c>
      <c r="R21" s="60">
        <f>VLOOKUP($A21,'Return Data'!$B$7:$R$2292,16,0)</f>
        <v>7.8075000000000001</v>
      </c>
      <c r="S21" s="62">
        <f t="shared" si="7"/>
        <v>17</v>
      </c>
    </row>
    <row r="22" spans="1:19" x14ac:dyDescent="0.3">
      <c r="A22" s="58" t="s">
        <v>1863</v>
      </c>
      <c r="B22" s="59">
        <f>VLOOKUP($A22,'Return Data'!$B$7:$R$2292,3,0)</f>
        <v>44888</v>
      </c>
      <c r="C22" s="60">
        <f>VLOOKUP($A22,'Return Data'!$B$7:$R$2292,4,0)</f>
        <v>26.49</v>
      </c>
      <c r="D22" s="60">
        <f>VLOOKUP($A22,'Return Data'!$B$7:$R$2292,10,0)</f>
        <v>8.9248999999999992</v>
      </c>
      <c r="E22" s="61">
        <f t="shared" si="0"/>
        <v>4</v>
      </c>
      <c r="F22" s="60">
        <f>VLOOKUP($A22,'Return Data'!$B$7:$R$2292,11,0)</f>
        <v>10.014900000000001</v>
      </c>
      <c r="G22" s="61">
        <f t="shared" si="1"/>
        <v>13</v>
      </c>
      <c r="H22" s="60">
        <f>VLOOKUP($A22,'Return Data'!$B$7:$R$2292,12,0)</f>
        <v>5.5270000000000001</v>
      </c>
      <c r="I22" s="61">
        <f t="shared" si="2"/>
        <v>9</v>
      </c>
      <c r="J22" s="60">
        <f>VLOOKUP($A22,'Return Data'!$B$7:$R$2292,13,0)</f>
        <v>4.4863</v>
      </c>
      <c r="K22" s="61">
        <f t="shared" si="3"/>
        <v>8</v>
      </c>
      <c r="L22" s="60">
        <f>VLOOKUP($A22,'Return Data'!$B$7:$R$2292,17,0)</f>
        <v>6.9962999999999997</v>
      </c>
      <c r="M22" s="61">
        <f t="shared" si="4"/>
        <v>16</v>
      </c>
      <c r="N22" s="60">
        <f>VLOOKUP($A22,'Return Data'!$B$7:$R$2292,14,0)</f>
        <v>6.5618999999999996</v>
      </c>
      <c r="O22" s="61">
        <f t="shared" si="5"/>
        <v>17</v>
      </c>
      <c r="P22" s="60">
        <f>VLOOKUP($A22,'Return Data'!$B$7:$R$2292,15,0)</f>
        <v>6.6181999999999999</v>
      </c>
      <c r="Q22" s="61">
        <f t="shared" si="6"/>
        <v>14</v>
      </c>
      <c r="R22" s="60">
        <f>VLOOKUP($A22,'Return Data'!$B$7:$R$2292,16,0)</f>
        <v>8.3894000000000002</v>
      </c>
      <c r="S22" s="62">
        <f t="shared" si="7"/>
        <v>13</v>
      </c>
    </row>
    <row r="23" spans="1:19" x14ac:dyDescent="0.3">
      <c r="A23" s="58" t="s">
        <v>1518</v>
      </c>
      <c r="B23" s="59">
        <f>VLOOKUP($A23,'Return Data'!$B$7:$R$2292,3,0)</f>
        <v>44888</v>
      </c>
      <c r="C23" s="60">
        <f>VLOOKUP($A23,'Return Data'!$B$7:$R$2292,4,0)</f>
        <v>49.778100000000002</v>
      </c>
      <c r="D23" s="60">
        <f>VLOOKUP($A23,'Return Data'!$B$7:$R$2292,10,0)</f>
        <v>7.5591999999999997</v>
      </c>
      <c r="E23" s="61">
        <f t="shared" si="0"/>
        <v>9</v>
      </c>
      <c r="F23" s="60">
        <f>VLOOKUP($A23,'Return Data'!$B$7:$R$2292,11,0)</f>
        <v>9.5182000000000002</v>
      </c>
      <c r="G23" s="61">
        <f t="shared" si="1"/>
        <v>16</v>
      </c>
      <c r="H23" s="60">
        <f>VLOOKUP($A23,'Return Data'!$B$7:$R$2292,12,0)</f>
        <v>5.6028000000000002</v>
      </c>
      <c r="I23" s="61">
        <f t="shared" si="2"/>
        <v>7</v>
      </c>
      <c r="J23" s="60">
        <f>VLOOKUP($A23,'Return Data'!$B$7:$R$2292,13,0)</f>
        <v>5.4390999999999998</v>
      </c>
      <c r="K23" s="61">
        <f t="shared" si="3"/>
        <v>5</v>
      </c>
      <c r="L23" s="60">
        <f>VLOOKUP($A23,'Return Data'!$B$7:$R$2292,17,0)</f>
        <v>8.7479999999999993</v>
      </c>
      <c r="M23" s="61">
        <f t="shared" si="4"/>
        <v>9</v>
      </c>
      <c r="N23" s="60">
        <f>VLOOKUP($A23,'Return Data'!$B$7:$R$2292,14,0)</f>
        <v>2.3452999999999999</v>
      </c>
      <c r="O23" s="61">
        <f t="shared" si="5"/>
        <v>19</v>
      </c>
      <c r="P23" s="60">
        <f>VLOOKUP($A23,'Return Data'!$B$7:$R$2292,15,0)</f>
        <v>3.0539000000000001</v>
      </c>
      <c r="Q23" s="61">
        <f t="shared" si="6"/>
        <v>19</v>
      </c>
      <c r="R23" s="60">
        <f>VLOOKUP($A23,'Return Data'!$B$7:$R$2292,16,0)</f>
        <v>7.0274000000000001</v>
      </c>
      <c r="S23" s="62">
        <f t="shared" si="7"/>
        <v>19</v>
      </c>
    </row>
    <row r="24" spans="1:19" x14ac:dyDescent="0.3">
      <c r="A24" s="58" t="s">
        <v>1900</v>
      </c>
      <c r="B24" s="59">
        <f>VLOOKUP($A24,'Return Data'!$B$7:$R$2292,3,0)</f>
        <v>44888</v>
      </c>
      <c r="C24" s="60">
        <f>VLOOKUP($A24,'Return Data'!$B$7:$R$2292,4,0)</f>
        <v>60.008400000000002</v>
      </c>
      <c r="D24" s="60">
        <f>VLOOKUP($A24,'Return Data'!$B$7:$R$2292,10,0)</f>
        <v>8.1417000000000002</v>
      </c>
      <c r="E24" s="61">
        <f t="shared" si="0"/>
        <v>6</v>
      </c>
      <c r="F24" s="60">
        <f>VLOOKUP($A24,'Return Data'!$B$7:$R$2292,11,0)</f>
        <v>11.8004</v>
      </c>
      <c r="G24" s="61">
        <f t="shared" si="1"/>
        <v>6</v>
      </c>
      <c r="H24" s="60">
        <f>VLOOKUP($A24,'Return Data'!$B$7:$R$2292,12,0)</f>
        <v>7.1882999999999999</v>
      </c>
      <c r="I24" s="61">
        <f t="shared" si="2"/>
        <v>4</v>
      </c>
      <c r="J24" s="60">
        <f>VLOOKUP($A24,'Return Data'!$B$7:$R$2292,13,0)</f>
        <v>4.7241</v>
      </c>
      <c r="K24" s="61">
        <f t="shared" si="3"/>
        <v>7</v>
      </c>
      <c r="L24" s="60">
        <f>VLOOKUP($A24,'Return Data'!$B$7:$R$2292,17,0)</f>
        <v>11.372999999999999</v>
      </c>
      <c r="M24" s="61">
        <f t="shared" si="4"/>
        <v>5</v>
      </c>
      <c r="N24" s="60">
        <f>VLOOKUP($A24,'Return Data'!$B$7:$R$2292,14,0)</f>
        <v>11.1655</v>
      </c>
      <c r="O24" s="61">
        <f t="shared" si="5"/>
        <v>3</v>
      </c>
      <c r="P24" s="60">
        <f>VLOOKUP($A24,'Return Data'!$B$7:$R$2292,15,0)</f>
        <v>8.5216999999999992</v>
      </c>
      <c r="Q24" s="61">
        <f t="shared" si="6"/>
        <v>4</v>
      </c>
      <c r="R24" s="60">
        <f>VLOOKUP($A24,'Return Data'!$B$7:$R$2292,16,0)</f>
        <v>9.7858999999999998</v>
      </c>
      <c r="S24" s="62">
        <f t="shared" si="7"/>
        <v>5</v>
      </c>
    </row>
    <row r="25" spans="1:19" x14ac:dyDescent="0.3">
      <c r="A25" s="58" t="s">
        <v>1520</v>
      </c>
      <c r="B25" s="59">
        <f>VLOOKUP($A25,'Return Data'!$B$7:$R$2292,3,0)</f>
        <v>44888</v>
      </c>
      <c r="C25" s="60">
        <f>VLOOKUP($A25,'Return Data'!$B$7:$R$2292,4,0)</f>
        <v>26.1265</v>
      </c>
      <c r="D25" s="60">
        <f>VLOOKUP($A25,'Return Data'!$B$7:$R$2292,10,0)</f>
        <v>8.2718000000000007</v>
      </c>
      <c r="E25" s="61">
        <f t="shared" si="0"/>
        <v>5</v>
      </c>
      <c r="F25" s="60">
        <f>VLOOKUP($A25,'Return Data'!$B$7:$R$2292,11,0)</f>
        <v>10.937799999999999</v>
      </c>
      <c r="G25" s="61">
        <f t="shared" si="1"/>
        <v>10</v>
      </c>
      <c r="H25" s="60">
        <f>VLOOKUP($A25,'Return Data'!$B$7:$R$2292,12,0)</f>
        <v>5.1757</v>
      </c>
      <c r="I25" s="61">
        <f t="shared" si="2"/>
        <v>10</v>
      </c>
      <c r="J25" s="60">
        <f>VLOOKUP($A25,'Return Data'!$B$7:$R$2292,13,0)</f>
        <v>3.4306999999999999</v>
      </c>
      <c r="K25" s="61">
        <f t="shared" si="3"/>
        <v>13</v>
      </c>
      <c r="L25" s="60">
        <f>VLOOKUP($A25,'Return Data'!$B$7:$R$2292,17,0)</f>
        <v>10.141500000000001</v>
      </c>
      <c r="M25" s="61">
        <f t="shared" si="4"/>
        <v>6</v>
      </c>
      <c r="N25" s="60">
        <f>VLOOKUP($A25,'Return Data'!$B$7:$R$2292,14,0)</f>
        <v>9.1146999999999991</v>
      </c>
      <c r="O25" s="61">
        <f t="shared" si="5"/>
        <v>10</v>
      </c>
      <c r="P25" s="60">
        <f>VLOOKUP($A25,'Return Data'!$B$7:$R$2292,15,0)</f>
        <v>6.0933000000000002</v>
      </c>
      <c r="Q25" s="61">
        <f t="shared" si="6"/>
        <v>16</v>
      </c>
      <c r="R25" s="60">
        <f>VLOOKUP($A25,'Return Data'!$B$7:$R$2292,16,0)</f>
        <v>8.2052999999999994</v>
      </c>
      <c r="S25" s="62">
        <f t="shared" si="7"/>
        <v>16</v>
      </c>
    </row>
    <row r="26" spans="1:19" x14ac:dyDescent="0.3">
      <c r="A26" s="58" t="s">
        <v>1521</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44888</v>
      </c>
      <c r="C27" s="60">
        <f>VLOOKUP($A27,'Return Data'!$B$7:$R$2292,4,0)</f>
        <v>56.796599999999998</v>
      </c>
      <c r="D27" s="60">
        <f>VLOOKUP($A27,'Return Data'!$B$7:$R$2292,10,0)</f>
        <v>7.1734</v>
      </c>
      <c r="E27" s="61">
        <f t="shared" si="0"/>
        <v>11</v>
      </c>
      <c r="F27" s="60">
        <f>VLOOKUP($A27,'Return Data'!$B$7:$R$2292,11,0)</f>
        <v>11.7963</v>
      </c>
      <c r="G27" s="61">
        <f t="shared" si="1"/>
        <v>7</v>
      </c>
      <c r="H27" s="60">
        <f>VLOOKUP($A27,'Return Data'!$B$7:$R$2292,12,0)</f>
        <v>5.1311999999999998</v>
      </c>
      <c r="I27" s="61">
        <f t="shared" si="2"/>
        <v>12</v>
      </c>
      <c r="J27" s="60">
        <f>VLOOKUP($A27,'Return Data'!$B$7:$R$2292,13,0)</f>
        <v>3.2071999999999998</v>
      </c>
      <c r="K27" s="61">
        <f t="shared" si="3"/>
        <v>14</v>
      </c>
      <c r="L27" s="60">
        <f>VLOOKUP($A27,'Return Data'!$B$7:$R$2292,17,0)</f>
        <v>10.0063</v>
      </c>
      <c r="M27" s="61">
        <f>RANK(L27,L$8:L$27,0)</f>
        <v>7</v>
      </c>
      <c r="N27" s="60">
        <f>VLOOKUP($A27,'Return Data'!$B$7:$R$2292,14,0)</f>
        <v>9.6115999999999993</v>
      </c>
      <c r="O27" s="61">
        <f>RANK(N27,N$8:N$27,0)</f>
        <v>9</v>
      </c>
      <c r="P27" s="60">
        <f>VLOOKUP($A27,'Return Data'!$B$7:$R$2292,15,0)</f>
        <v>7.2606999999999999</v>
      </c>
      <c r="Q27" s="61">
        <f>RANK(P27,P$8:P$27,0)</f>
        <v>8</v>
      </c>
      <c r="R27" s="60">
        <f>VLOOKUP($A27,'Return Data'!$B$7:$R$2292,16,0)</f>
        <v>9.4985999999999997</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6.6685550000000005</v>
      </c>
      <c r="E29" s="69"/>
      <c r="F29" s="70">
        <f>AVERAGE(F8:F27)</f>
        <v>10.337530000000001</v>
      </c>
      <c r="G29" s="69"/>
      <c r="H29" s="70">
        <f>AVERAGE(H8:H27)</f>
        <v>6.0569800000000003</v>
      </c>
      <c r="I29" s="69"/>
      <c r="J29" s="70">
        <f>AVERAGE(J8:J27)</f>
        <v>4.573455</v>
      </c>
      <c r="K29" s="69"/>
      <c r="L29" s="70">
        <f>AVERAGE(L8:L27)</f>
        <v>9.0342842105263141</v>
      </c>
      <c r="M29" s="69"/>
      <c r="N29" s="70">
        <f>AVERAGE(N8:N27)</f>
        <v>8.7923368421052661</v>
      </c>
      <c r="O29" s="69"/>
      <c r="P29" s="70">
        <f>AVERAGE(P8:P27)</f>
        <v>7.0848263157894733</v>
      </c>
      <c r="Q29" s="69"/>
      <c r="R29" s="70">
        <f>AVERAGE(R8:R27)</f>
        <v>8.5461399999999994</v>
      </c>
      <c r="S29" s="71"/>
    </row>
    <row r="30" spans="1:19" x14ac:dyDescent="0.3">
      <c r="A30" s="68" t="s">
        <v>28</v>
      </c>
      <c r="B30" s="69"/>
      <c r="C30" s="69"/>
      <c r="D30" s="70">
        <f>MIN(D8:D27)</f>
        <v>0</v>
      </c>
      <c r="E30" s="69"/>
      <c r="F30" s="70">
        <f>MIN(F8:F27)</f>
        <v>0</v>
      </c>
      <c r="G30" s="69"/>
      <c r="H30" s="70">
        <f>MIN(H8:H27)</f>
        <v>0</v>
      </c>
      <c r="I30" s="69"/>
      <c r="J30" s="70">
        <f>MIN(J8:J27)</f>
        <v>0</v>
      </c>
      <c r="K30" s="69"/>
      <c r="L30" s="70">
        <f>MIN(L8:L27)</f>
        <v>5.1067999999999998</v>
      </c>
      <c r="M30" s="69"/>
      <c r="N30" s="70">
        <f>MIN(N8:N27)</f>
        <v>2.3452999999999999</v>
      </c>
      <c r="O30" s="69"/>
      <c r="P30" s="70">
        <f>MIN(P8:P27)</f>
        <v>3.0539000000000001</v>
      </c>
      <c r="Q30" s="69"/>
      <c r="R30" s="70">
        <f>MIN(R8:R27)</f>
        <v>0</v>
      </c>
      <c r="S30" s="71"/>
    </row>
    <row r="31" spans="1:19" ht="15" thickBot="1" x14ac:dyDescent="0.35">
      <c r="A31" s="72" t="s">
        <v>29</v>
      </c>
      <c r="B31" s="73"/>
      <c r="C31" s="73"/>
      <c r="D31" s="74">
        <f>MAX(D8:D27)</f>
        <v>11.6699</v>
      </c>
      <c r="E31" s="73"/>
      <c r="F31" s="74">
        <f>MAX(F8:F27)</f>
        <v>13.896699999999999</v>
      </c>
      <c r="G31" s="73"/>
      <c r="H31" s="74">
        <f>MAX(H8:H27)</f>
        <v>30.675899999999999</v>
      </c>
      <c r="I31" s="73"/>
      <c r="J31" s="74">
        <f>MAX(J8:J27)</f>
        <v>21.831399999999999</v>
      </c>
      <c r="K31" s="73"/>
      <c r="L31" s="74">
        <f>MAX(L8:L27)</f>
        <v>16.108799999999999</v>
      </c>
      <c r="M31" s="73"/>
      <c r="N31" s="74">
        <f>MAX(N8:N27)</f>
        <v>14.4604</v>
      </c>
      <c r="O31" s="73"/>
      <c r="P31" s="74">
        <f>MAX(P8:P27)</f>
        <v>9.6864000000000008</v>
      </c>
      <c r="Q31" s="73"/>
      <c r="R31" s="74">
        <f>MAX(R8:R27)</f>
        <v>10.7271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44888</v>
      </c>
      <c r="C8" s="60">
        <f>VLOOKUP($A8,'Return Data'!$B$7:$R$2292,4,0)</f>
        <v>52.636899999999997</v>
      </c>
      <c r="D8" s="60">
        <f>VLOOKUP($A8,'Return Data'!$B$7:$R$2292,10,0)</f>
        <v>6.3327999999999998</v>
      </c>
      <c r="E8" s="61">
        <f t="shared" ref="E8:E27" si="0">RANK(D8,D$8:D$27,0)</f>
        <v>11</v>
      </c>
      <c r="F8" s="60">
        <f>VLOOKUP($A8,'Return Data'!$B$7:$R$2292,11,0)</f>
        <v>10.612500000000001</v>
      </c>
      <c r="G8" s="61">
        <f t="shared" ref="G8:G27" si="1">RANK(F8,F$8:F$27,0)</f>
        <v>7</v>
      </c>
      <c r="H8" s="60">
        <f>VLOOKUP($A8,'Return Data'!$B$7:$R$2292,12,0)</f>
        <v>3.8736999999999999</v>
      </c>
      <c r="I8" s="61">
        <f t="shared" ref="I8:I27" si="2">RANK(H8,H$8:H$27,0)</f>
        <v>12</v>
      </c>
      <c r="J8" s="60">
        <f>VLOOKUP($A8,'Return Data'!$B$7:$R$2292,13,0)</f>
        <v>5.0461</v>
      </c>
      <c r="K8" s="61">
        <f t="shared" ref="K8:K27" si="3">RANK(J8,J$8:J$27,0)</f>
        <v>3</v>
      </c>
      <c r="L8" s="60">
        <f>VLOOKUP($A8,'Return Data'!$B$7:$R$2292,17,0)</f>
        <v>10.685</v>
      </c>
      <c r="M8" s="61">
        <f t="shared" ref="M8:M25" si="4">RANK(L8,L$8:L$27,0)</f>
        <v>4</v>
      </c>
      <c r="N8" s="60">
        <f>VLOOKUP($A8,'Return Data'!$B$7:$R$2292,14,0)</f>
        <v>9.3230000000000004</v>
      </c>
      <c r="O8" s="61">
        <f t="shared" ref="O8:O25" si="5">RANK(N8,N$8:N$27,0)</f>
        <v>5</v>
      </c>
      <c r="P8" s="60">
        <f>VLOOKUP($A8,'Return Data'!$B$7:$R$2292,15,0)</f>
        <v>6.2796000000000003</v>
      </c>
      <c r="Q8" s="61">
        <f t="shared" ref="Q8:Q25" si="6">RANK(P8,P$8:P$27,0)</f>
        <v>7</v>
      </c>
      <c r="R8" s="60">
        <f>VLOOKUP($A8,'Return Data'!$B$7:$R$2292,16,0)</f>
        <v>9.3833000000000002</v>
      </c>
      <c r="S8" s="62">
        <f t="shared" ref="S8:S27" si="7">RANK(R8,R$8:R$27,0)</f>
        <v>3</v>
      </c>
    </row>
    <row r="9" spans="1:20" x14ac:dyDescent="0.3">
      <c r="A9" s="58" t="s">
        <v>1887</v>
      </c>
      <c r="B9" s="59">
        <f>VLOOKUP($A9,'Return Data'!$B$7:$R$2292,3,0)</f>
        <v>44888</v>
      </c>
      <c r="C9" s="60">
        <f>VLOOKUP($A9,'Return Data'!$B$7:$R$2292,4,0)</f>
        <v>24.624600000000001</v>
      </c>
      <c r="D9" s="60">
        <f>VLOOKUP($A9,'Return Data'!$B$7:$R$2292,10,0)</f>
        <v>3.6568999999999998</v>
      </c>
      <c r="E9" s="61">
        <f t="shared" si="0"/>
        <v>16</v>
      </c>
      <c r="F9" s="60">
        <f>VLOOKUP($A9,'Return Data'!$B$7:$R$2292,11,0)</f>
        <v>8.5860000000000003</v>
      </c>
      <c r="G9" s="61">
        <f t="shared" si="1"/>
        <v>15</v>
      </c>
      <c r="H9" s="60">
        <f>VLOOKUP($A9,'Return Data'!$B$7:$R$2292,12,0)</f>
        <v>2.1055999999999999</v>
      </c>
      <c r="I9" s="61">
        <f t="shared" si="2"/>
        <v>16</v>
      </c>
      <c r="J9" s="60">
        <f>VLOOKUP($A9,'Return Data'!$B$7:$R$2292,13,0)</f>
        <v>0.8841</v>
      </c>
      <c r="K9" s="61">
        <f t="shared" si="3"/>
        <v>16</v>
      </c>
      <c r="L9" s="60">
        <f>VLOOKUP($A9,'Return Data'!$B$7:$R$2292,17,0)</f>
        <v>6.5603999999999996</v>
      </c>
      <c r="M9" s="61">
        <f t="shared" si="4"/>
        <v>12</v>
      </c>
      <c r="N9" s="60">
        <f>VLOOKUP($A9,'Return Data'!$B$7:$R$2292,14,0)</f>
        <v>8.3725000000000005</v>
      </c>
      <c r="O9" s="61">
        <f t="shared" si="5"/>
        <v>9</v>
      </c>
      <c r="P9" s="60">
        <f>VLOOKUP($A9,'Return Data'!$B$7:$R$2292,15,0)</f>
        <v>6.1501999999999999</v>
      </c>
      <c r="Q9" s="61">
        <f t="shared" si="6"/>
        <v>8</v>
      </c>
      <c r="R9" s="60">
        <f>VLOOKUP($A9,'Return Data'!$B$7:$R$2292,16,0)</f>
        <v>7.5605000000000002</v>
      </c>
      <c r="S9" s="62">
        <f t="shared" si="7"/>
        <v>15</v>
      </c>
    </row>
    <row r="10" spans="1:20" x14ac:dyDescent="0.3">
      <c r="A10" s="58" t="s">
        <v>1958</v>
      </c>
      <c r="B10" s="59">
        <f>VLOOKUP($A10,'Return Data'!$B$7:$R$2292,3,0)</f>
        <v>44888</v>
      </c>
      <c r="C10" s="60">
        <f>VLOOKUP($A10,'Return Data'!$B$7:$R$2292,4,0)</f>
        <v>35.628500000000003</v>
      </c>
      <c r="D10" s="60">
        <f>VLOOKUP($A10,'Return Data'!$B$7:$R$2292,10,0)</f>
        <v>5.5587999999999997</v>
      </c>
      <c r="E10" s="61">
        <f t="shared" si="0"/>
        <v>13</v>
      </c>
      <c r="F10" s="60">
        <f>VLOOKUP($A10,'Return Data'!$B$7:$R$2292,11,0)</f>
        <v>10.0967</v>
      </c>
      <c r="G10" s="61">
        <f t="shared" si="1"/>
        <v>9</v>
      </c>
      <c r="H10" s="60">
        <f>VLOOKUP($A10,'Return Data'!$B$7:$R$2292,12,0)</f>
        <v>3.6926999999999999</v>
      </c>
      <c r="I10" s="61">
        <f t="shared" si="2"/>
        <v>13</v>
      </c>
      <c r="J10" s="60">
        <f>VLOOKUP($A10,'Return Data'!$B$7:$R$2292,13,0)</f>
        <v>2.2572999999999999</v>
      </c>
      <c r="K10" s="61">
        <f t="shared" si="3"/>
        <v>14</v>
      </c>
      <c r="L10" s="60">
        <f>VLOOKUP($A10,'Return Data'!$B$7:$R$2292,17,0)</f>
        <v>5.6863999999999999</v>
      </c>
      <c r="M10" s="61">
        <f t="shared" si="4"/>
        <v>14</v>
      </c>
      <c r="N10" s="60">
        <f>VLOOKUP($A10,'Return Data'!$B$7:$R$2292,14,0)</f>
        <v>6.0805999999999996</v>
      </c>
      <c r="O10" s="61">
        <f t="shared" si="5"/>
        <v>15</v>
      </c>
      <c r="P10" s="60">
        <f>VLOOKUP($A10,'Return Data'!$B$7:$R$2292,15,0)</f>
        <v>5.7742000000000004</v>
      </c>
      <c r="Q10" s="61">
        <f t="shared" si="6"/>
        <v>13</v>
      </c>
      <c r="R10" s="60">
        <f>VLOOKUP($A10,'Return Data'!$B$7:$R$2292,16,0)</f>
        <v>7.2396000000000003</v>
      </c>
      <c r="S10" s="62">
        <f t="shared" si="7"/>
        <v>16</v>
      </c>
    </row>
    <row r="11" spans="1:20" x14ac:dyDescent="0.3">
      <c r="A11" s="58" t="s">
        <v>2012</v>
      </c>
      <c r="B11" s="59">
        <f>VLOOKUP($A11,'Return Data'!$B$7:$R$2292,3,0)</f>
        <v>44888</v>
      </c>
      <c r="C11" s="60">
        <f>VLOOKUP($A11,'Return Data'!$B$7:$R$2292,4,0)</f>
        <v>27.907900000000001</v>
      </c>
      <c r="D11" s="60">
        <f>VLOOKUP($A11,'Return Data'!$B$7:$R$2292,10,0)</f>
        <v>5.6578999999999997</v>
      </c>
      <c r="E11" s="61">
        <f t="shared" si="0"/>
        <v>12</v>
      </c>
      <c r="F11" s="60">
        <f>VLOOKUP($A11,'Return Data'!$B$7:$R$2292,11,0)</f>
        <v>9.0760000000000005</v>
      </c>
      <c r="G11" s="61">
        <f t="shared" si="1"/>
        <v>13</v>
      </c>
      <c r="H11" s="60">
        <f>VLOOKUP($A11,'Return Data'!$B$7:$R$2292,12,0)</f>
        <v>29.9693</v>
      </c>
      <c r="I11" s="61">
        <f t="shared" si="2"/>
        <v>1</v>
      </c>
      <c r="J11" s="60">
        <f>VLOOKUP($A11,'Return Data'!$B$7:$R$2292,13,0)</f>
        <v>21.1449</v>
      </c>
      <c r="K11" s="61">
        <f t="shared" si="3"/>
        <v>1</v>
      </c>
      <c r="L11" s="60">
        <f>VLOOKUP($A11,'Return Data'!$B$7:$R$2292,17,0)</f>
        <v>15.4795</v>
      </c>
      <c r="M11" s="61">
        <f t="shared" si="4"/>
        <v>1</v>
      </c>
      <c r="N11" s="60">
        <f>VLOOKUP($A11,'Return Data'!$B$7:$R$2292,14,0)</f>
        <v>13.815099999999999</v>
      </c>
      <c r="O11" s="61">
        <f t="shared" si="5"/>
        <v>1</v>
      </c>
      <c r="P11" s="60">
        <f>VLOOKUP($A11,'Return Data'!$B$7:$R$2292,15,0)</f>
        <v>6.0991</v>
      </c>
      <c r="Q11" s="61">
        <f t="shared" si="6"/>
        <v>9</v>
      </c>
      <c r="R11" s="60">
        <f>VLOOKUP($A11,'Return Data'!$B$7:$R$2292,16,0)</f>
        <v>7.7831999999999999</v>
      </c>
      <c r="S11" s="62">
        <f t="shared" si="7"/>
        <v>14</v>
      </c>
    </row>
    <row r="12" spans="1:20" x14ac:dyDescent="0.3">
      <c r="A12" s="58" t="s">
        <v>1525</v>
      </c>
      <c r="B12" s="59">
        <f>VLOOKUP($A12,'Return Data'!$B$7:$R$2292,3,0)</f>
        <v>44888</v>
      </c>
      <c r="C12" s="60">
        <f>VLOOKUP($A12,'Return Data'!$B$7:$R$2292,4,0)</f>
        <v>89.238974428546399</v>
      </c>
      <c r="D12" s="60">
        <f>VLOOKUP($A12,'Return Data'!$B$7:$R$2292,10,0)</f>
        <v>6.8598999999999997</v>
      </c>
      <c r="E12" s="61">
        <f t="shared" si="0"/>
        <v>8</v>
      </c>
      <c r="F12" s="60">
        <f>VLOOKUP($A12,'Return Data'!$B$7:$R$2292,11,0)</f>
        <v>10.589600000000001</v>
      </c>
      <c r="G12" s="61">
        <f t="shared" si="1"/>
        <v>8</v>
      </c>
      <c r="H12" s="60">
        <f>VLOOKUP($A12,'Return Data'!$B$7:$R$2292,12,0)</f>
        <v>4.2744999999999997</v>
      </c>
      <c r="I12" s="61">
        <f t="shared" si="2"/>
        <v>9</v>
      </c>
      <c r="J12" s="60">
        <f>VLOOKUP($A12,'Return Data'!$B$7:$R$2292,13,0)</f>
        <v>2.8816000000000002</v>
      </c>
      <c r="K12" s="61">
        <f t="shared" si="3"/>
        <v>10</v>
      </c>
      <c r="L12" s="60">
        <f>VLOOKUP($A12,'Return Data'!$B$7:$R$2292,17,0)</f>
        <v>7.2632000000000003</v>
      </c>
      <c r="M12" s="61">
        <f t="shared" si="4"/>
        <v>10</v>
      </c>
      <c r="N12" s="60">
        <f>VLOOKUP($A12,'Return Data'!$B$7:$R$2292,14,0)</f>
        <v>9.0033999999999992</v>
      </c>
      <c r="O12" s="61">
        <f t="shared" si="5"/>
        <v>6</v>
      </c>
      <c r="P12" s="60">
        <f>VLOOKUP($A12,'Return Data'!$B$7:$R$2292,15,0)</f>
        <v>7.9492000000000003</v>
      </c>
      <c r="Q12" s="61">
        <f t="shared" si="6"/>
        <v>3</v>
      </c>
      <c r="R12" s="60">
        <f>VLOOKUP($A12,'Return Data'!$B$7:$R$2292,16,0)</f>
        <v>8.3757000000000001</v>
      </c>
      <c r="S12" s="62">
        <f t="shared" si="7"/>
        <v>9</v>
      </c>
    </row>
    <row r="13" spans="1:20" x14ac:dyDescent="0.3">
      <c r="A13" s="58" t="s">
        <v>1526</v>
      </c>
      <c r="B13" s="59">
        <f>VLOOKUP($A13,'Return Data'!$B$7:$R$2292,3,0)</f>
        <v>44888</v>
      </c>
      <c r="C13" s="60">
        <f>VLOOKUP($A13,'Return Data'!$B$7:$R$2292,4,0)</f>
        <v>44.8369</v>
      </c>
      <c r="D13" s="60">
        <f>VLOOKUP($A13,'Return Data'!$B$7:$R$2292,10,0)</f>
        <v>4.5303000000000004</v>
      </c>
      <c r="E13" s="61">
        <f t="shared" si="0"/>
        <v>14</v>
      </c>
      <c r="F13" s="60">
        <f>VLOOKUP($A13,'Return Data'!$B$7:$R$2292,11,0)</f>
        <v>8.0693999999999999</v>
      </c>
      <c r="G13" s="61">
        <f t="shared" si="1"/>
        <v>17</v>
      </c>
      <c r="H13" s="60">
        <f>VLOOKUP($A13,'Return Data'!$B$7:$R$2292,12,0)</f>
        <v>2.7585999999999999</v>
      </c>
      <c r="I13" s="61">
        <f t="shared" si="2"/>
        <v>15</v>
      </c>
      <c r="J13" s="60">
        <f>VLOOKUP($A13,'Return Data'!$B$7:$R$2292,13,0)</f>
        <v>3.2989000000000002</v>
      </c>
      <c r="K13" s="61">
        <f t="shared" si="3"/>
        <v>9</v>
      </c>
      <c r="L13" s="60">
        <f>VLOOKUP($A13,'Return Data'!$B$7:$R$2292,17,0)</f>
        <v>6.0537000000000001</v>
      </c>
      <c r="M13" s="61">
        <f t="shared" si="4"/>
        <v>13</v>
      </c>
      <c r="N13" s="60">
        <f>VLOOKUP($A13,'Return Data'!$B$7:$R$2292,14,0)</f>
        <v>6.7363</v>
      </c>
      <c r="O13" s="61">
        <f t="shared" si="5"/>
        <v>11</v>
      </c>
      <c r="P13" s="60">
        <f>VLOOKUP($A13,'Return Data'!$B$7:$R$2292,15,0)</f>
        <v>4.3848000000000003</v>
      </c>
      <c r="Q13" s="61">
        <f t="shared" si="6"/>
        <v>18</v>
      </c>
      <c r="R13" s="60">
        <f>VLOOKUP($A13,'Return Data'!$B$7:$R$2292,16,0)</f>
        <v>8.4661000000000008</v>
      </c>
      <c r="S13" s="62">
        <f t="shared" si="7"/>
        <v>7</v>
      </c>
    </row>
    <row r="14" spans="1:20" x14ac:dyDescent="0.3">
      <c r="A14" s="58" t="s">
        <v>1527</v>
      </c>
      <c r="B14" s="59">
        <f>VLOOKUP($A14,'Return Data'!$B$7:$R$2292,3,0)</f>
        <v>44888</v>
      </c>
      <c r="C14" s="60">
        <f>VLOOKUP($A14,'Return Data'!$B$7:$R$2292,4,0)</f>
        <v>70.5839</v>
      </c>
      <c r="D14" s="60">
        <f>VLOOKUP($A14,'Return Data'!$B$7:$R$2292,10,0)</f>
        <v>9.2696000000000005</v>
      </c>
      <c r="E14" s="61">
        <f t="shared" si="0"/>
        <v>2</v>
      </c>
      <c r="F14" s="60">
        <f>VLOOKUP($A14,'Return Data'!$B$7:$R$2292,11,0)</f>
        <v>11.656700000000001</v>
      </c>
      <c r="G14" s="61">
        <f t="shared" si="1"/>
        <v>3</v>
      </c>
      <c r="H14" s="60">
        <f>VLOOKUP($A14,'Return Data'!$B$7:$R$2292,12,0)</f>
        <v>5.7988</v>
      </c>
      <c r="I14" s="61">
        <f t="shared" si="2"/>
        <v>6</v>
      </c>
      <c r="J14" s="60">
        <f>VLOOKUP($A14,'Return Data'!$B$7:$R$2292,13,0)</f>
        <v>3.5304000000000002</v>
      </c>
      <c r="K14" s="61">
        <f t="shared" si="3"/>
        <v>7</v>
      </c>
      <c r="L14" s="60">
        <f>VLOOKUP($A14,'Return Data'!$B$7:$R$2292,17,0)</f>
        <v>6.8285999999999998</v>
      </c>
      <c r="M14" s="61">
        <f t="shared" si="4"/>
        <v>11</v>
      </c>
      <c r="N14" s="60">
        <f>VLOOKUP($A14,'Return Data'!$B$7:$R$2292,14,0)</f>
        <v>6.5899000000000001</v>
      </c>
      <c r="O14" s="61">
        <f t="shared" si="5"/>
        <v>13</v>
      </c>
      <c r="P14" s="60">
        <f>VLOOKUP($A14,'Return Data'!$B$7:$R$2292,15,0)</f>
        <v>5.9866999999999999</v>
      </c>
      <c r="Q14" s="61">
        <f t="shared" si="6"/>
        <v>10</v>
      </c>
      <c r="R14" s="60">
        <f>VLOOKUP($A14,'Return Data'!$B$7:$R$2292,16,0)</f>
        <v>9.2161000000000008</v>
      </c>
      <c r="S14" s="62">
        <f t="shared" si="7"/>
        <v>5</v>
      </c>
    </row>
    <row r="15" spans="1:20" x14ac:dyDescent="0.3">
      <c r="A15" s="58" t="s">
        <v>1529</v>
      </c>
      <c r="B15" s="59">
        <f>VLOOKUP($A15,'Return Data'!$B$7:$R$2292,3,0)</f>
        <v>44888</v>
      </c>
      <c r="C15" s="60">
        <f>VLOOKUP($A15,'Return Data'!$B$7:$R$2292,4,0)</f>
        <v>62.676299999999998</v>
      </c>
      <c r="D15" s="60">
        <f>VLOOKUP($A15,'Return Data'!$B$7:$R$2292,10,0)</f>
        <v>11.178699999999999</v>
      </c>
      <c r="E15" s="61">
        <f t="shared" si="0"/>
        <v>1</v>
      </c>
      <c r="F15" s="60">
        <f>VLOOKUP($A15,'Return Data'!$B$7:$R$2292,11,0)</f>
        <v>13.382999999999999</v>
      </c>
      <c r="G15" s="61">
        <f t="shared" si="1"/>
        <v>1</v>
      </c>
      <c r="H15" s="60">
        <f>VLOOKUP($A15,'Return Data'!$B$7:$R$2292,12,0)</f>
        <v>7.5785</v>
      </c>
      <c r="I15" s="61">
        <f t="shared" si="2"/>
        <v>2</v>
      </c>
      <c r="J15" s="60">
        <f>VLOOKUP($A15,'Return Data'!$B$7:$R$2292,13,0)</f>
        <v>5.3771000000000004</v>
      </c>
      <c r="K15" s="61">
        <f t="shared" si="3"/>
        <v>2</v>
      </c>
      <c r="L15" s="60">
        <f>VLOOKUP($A15,'Return Data'!$B$7:$R$2292,17,0)</f>
        <v>11.2677</v>
      </c>
      <c r="M15" s="61">
        <f t="shared" si="4"/>
        <v>2</v>
      </c>
      <c r="N15" s="60">
        <f>VLOOKUP($A15,'Return Data'!$B$7:$R$2292,14,0)</f>
        <v>9.7987000000000002</v>
      </c>
      <c r="O15" s="61">
        <f t="shared" si="5"/>
        <v>4</v>
      </c>
      <c r="P15" s="60">
        <f>VLOOKUP($A15,'Return Data'!$B$7:$R$2292,15,0)</f>
        <v>7.1191000000000004</v>
      </c>
      <c r="Q15" s="61">
        <f t="shared" si="6"/>
        <v>5</v>
      </c>
      <c r="R15" s="60">
        <f>VLOOKUP($A15,'Return Data'!$B$7:$R$2292,16,0)</f>
        <v>10.1851</v>
      </c>
      <c r="S15" s="62">
        <f t="shared" si="7"/>
        <v>1</v>
      </c>
    </row>
    <row r="16" spans="1:20" x14ac:dyDescent="0.3">
      <c r="A16" s="58" t="s">
        <v>1530</v>
      </c>
      <c r="B16" s="59">
        <f>VLOOKUP($A16,'Return Data'!$B$7:$R$2292,3,0)</f>
        <v>44888</v>
      </c>
      <c r="C16" s="60">
        <f>VLOOKUP($A16,'Return Data'!$B$7:$R$2292,4,0)</f>
        <v>46.551499999999997</v>
      </c>
      <c r="D16" s="60">
        <f>VLOOKUP($A16,'Return Data'!$B$7:$R$2292,10,0)</f>
        <v>4.1265000000000001</v>
      </c>
      <c r="E16" s="61">
        <f t="shared" si="0"/>
        <v>15</v>
      </c>
      <c r="F16" s="60">
        <f>VLOOKUP($A16,'Return Data'!$B$7:$R$2292,11,0)</f>
        <v>9.3070000000000004</v>
      </c>
      <c r="G16" s="61">
        <f t="shared" si="1"/>
        <v>12</v>
      </c>
      <c r="H16" s="60">
        <f>VLOOKUP($A16,'Return Data'!$B$7:$R$2292,12,0)</f>
        <v>1.4822</v>
      </c>
      <c r="I16" s="61">
        <f t="shared" si="2"/>
        <v>17</v>
      </c>
      <c r="J16" s="60">
        <f>VLOOKUP($A16,'Return Data'!$B$7:$R$2292,13,0)</f>
        <v>0.79879999999999995</v>
      </c>
      <c r="K16" s="61">
        <f t="shared" si="3"/>
        <v>18</v>
      </c>
      <c r="L16" s="60">
        <f>VLOOKUP($A16,'Return Data'!$B$7:$R$2292,17,0)</f>
        <v>5.6417999999999999</v>
      </c>
      <c r="M16" s="61">
        <f t="shared" si="4"/>
        <v>16</v>
      </c>
      <c r="N16" s="60">
        <f>VLOOKUP($A16,'Return Data'!$B$7:$R$2292,14,0)</f>
        <v>6.6535000000000002</v>
      </c>
      <c r="O16" s="61">
        <f t="shared" si="5"/>
        <v>12</v>
      </c>
      <c r="P16" s="60">
        <f>VLOOKUP($A16,'Return Data'!$B$7:$R$2292,15,0)</f>
        <v>5.6933999999999996</v>
      </c>
      <c r="Q16" s="61">
        <f t="shared" si="6"/>
        <v>14</v>
      </c>
      <c r="R16" s="60">
        <f>VLOOKUP($A16,'Return Data'!$B$7:$R$2292,16,0)</f>
        <v>8.5441000000000003</v>
      </c>
      <c r="S16" s="62">
        <f t="shared" si="7"/>
        <v>6</v>
      </c>
    </row>
    <row r="17" spans="1:19" x14ac:dyDescent="0.3">
      <c r="A17" s="58" t="s">
        <v>1531</v>
      </c>
      <c r="B17" s="59">
        <f>VLOOKUP($A17,'Return Data'!$B$7:$R$2292,3,0)</f>
        <v>44888</v>
      </c>
      <c r="C17" s="60">
        <f>VLOOKUP($A17,'Return Data'!$B$7:$R$2292,4,0)</f>
        <v>57.994399999999999</v>
      </c>
      <c r="D17" s="60">
        <f>VLOOKUP($A17,'Return Data'!$B$7:$R$2292,10,0)</f>
        <v>6.8391999999999999</v>
      </c>
      <c r="E17" s="61">
        <f t="shared" si="0"/>
        <v>9</v>
      </c>
      <c r="F17" s="60">
        <f>VLOOKUP($A17,'Return Data'!$B$7:$R$2292,11,0)</f>
        <v>11.071899999999999</v>
      </c>
      <c r="G17" s="61">
        <f t="shared" si="1"/>
        <v>6</v>
      </c>
      <c r="H17" s="60">
        <f>VLOOKUP($A17,'Return Data'!$B$7:$R$2292,12,0)</f>
        <v>6.2584</v>
      </c>
      <c r="I17" s="61">
        <f t="shared" si="2"/>
        <v>4</v>
      </c>
      <c r="J17" s="60">
        <f>VLOOKUP($A17,'Return Data'!$B$7:$R$2292,13,0)</f>
        <v>4.8151000000000002</v>
      </c>
      <c r="K17" s="61">
        <f t="shared" si="3"/>
        <v>4</v>
      </c>
      <c r="L17" s="60">
        <f>VLOOKUP($A17,'Return Data'!$B$7:$R$2292,17,0)</f>
        <v>8.3575999999999997</v>
      </c>
      <c r="M17" s="61">
        <f t="shared" si="4"/>
        <v>8</v>
      </c>
      <c r="N17" s="60">
        <f>VLOOKUP($A17,'Return Data'!$B$7:$R$2292,14,0)</f>
        <v>8.8545999999999996</v>
      </c>
      <c r="O17" s="61">
        <f t="shared" si="5"/>
        <v>8</v>
      </c>
      <c r="P17" s="60">
        <f>VLOOKUP($A17,'Return Data'!$B$7:$R$2292,15,0)</f>
        <v>8.1437000000000008</v>
      </c>
      <c r="Q17" s="61">
        <f t="shared" si="6"/>
        <v>2</v>
      </c>
      <c r="R17" s="60">
        <f>VLOOKUP($A17,'Return Data'!$B$7:$R$2292,16,0)</f>
        <v>9.8762000000000008</v>
      </c>
      <c r="S17" s="62">
        <f t="shared" si="7"/>
        <v>2</v>
      </c>
    </row>
    <row r="18" spans="1:19" x14ac:dyDescent="0.3">
      <c r="A18" s="58" t="s">
        <v>1532</v>
      </c>
      <c r="B18" s="59">
        <f>VLOOKUP($A18,'Return Data'!$B$7:$R$2292,3,0)</f>
        <v>44888</v>
      </c>
      <c r="C18" s="60">
        <f>VLOOKUP($A18,'Return Data'!$B$7:$R$2292,4,0)</f>
        <v>26.044699999999999</v>
      </c>
      <c r="D18" s="60">
        <f>VLOOKUP($A18,'Return Data'!$B$7:$R$2292,10,0)</f>
        <v>0.82740000000000002</v>
      </c>
      <c r="E18" s="61">
        <f t="shared" si="0"/>
        <v>19</v>
      </c>
      <c r="F18" s="60">
        <f>VLOOKUP($A18,'Return Data'!$B$7:$R$2292,11,0)</f>
        <v>6.3235999999999999</v>
      </c>
      <c r="G18" s="61">
        <f t="shared" si="1"/>
        <v>19</v>
      </c>
      <c r="H18" s="60">
        <f>VLOOKUP($A18,'Return Data'!$B$7:$R$2292,12,0)</f>
        <v>0.52829999999999999</v>
      </c>
      <c r="I18" s="61">
        <f t="shared" si="2"/>
        <v>19</v>
      </c>
      <c r="J18" s="60">
        <f>VLOOKUP($A18,'Return Data'!$B$7:$R$2292,13,0)</f>
        <v>5.7200000000000001E-2</v>
      </c>
      <c r="K18" s="61">
        <f t="shared" si="3"/>
        <v>19</v>
      </c>
      <c r="L18" s="60">
        <f>VLOOKUP($A18,'Return Data'!$B$7:$R$2292,17,0)</f>
        <v>4.1231</v>
      </c>
      <c r="M18" s="61">
        <f t="shared" si="4"/>
        <v>19</v>
      </c>
      <c r="N18" s="60">
        <f>VLOOKUP($A18,'Return Data'!$B$7:$R$2292,14,0)</f>
        <v>4.8605</v>
      </c>
      <c r="O18" s="61">
        <f t="shared" si="5"/>
        <v>17</v>
      </c>
      <c r="P18" s="60">
        <f>VLOOKUP($A18,'Return Data'!$B$7:$R$2292,15,0)</f>
        <v>4.9353999999999996</v>
      </c>
      <c r="Q18" s="61">
        <f t="shared" si="6"/>
        <v>16</v>
      </c>
      <c r="R18" s="60">
        <f>VLOOKUP($A18,'Return Data'!$B$7:$R$2292,16,0)</f>
        <v>7.7962999999999996</v>
      </c>
      <c r="S18" s="62">
        <f t="shared" si="7"/>
        <v>13</v>
      </c>
    </row>
    <row r="19" spans="1:19" x14ac:dyDescent="0.3">
      <c r="A19" s="58" t="s">
        <v>1534</v>
      </c>
      <c r="B19" s="59">
        <f>VLOOKUP($A19,'Return Data'!$B$7:$R$2292,3,0)</f>
        <v>44888</v>
      </c>
      <c r="C19" s="60">
        <f>VLOOKUP($A19,'Return Data'!$B$7:$R$2292,4,0)</f>
        <v>44.471800000000002</v>
      </c>
      <c r="D19" s="60">
        <f>VLOOKUP($A19,'Return Data'!$B$7:$R$2292,10,0)</f>
        <v>8.4347999999999992</v>
      </c>
      <c r="E19" s="61">
        <f t="shared" si="0"/>
        <v>3</v>
      </c>
      <c r="F19" s="60">
        <f>VLOOKUP($A19,'Return Data'!$B$7:$R$2292,11,0)</f>
        <v>12.4002</v>
      </c>
      <c r="G19" s="61">
        <f t="shared" si="1"/>
        <v>2</v>
      </c>
      <c r="H19" s="60">
        <f>VLOOKUP($A19,'Return Data'!$B$7:$R$2292,12,0)</f>
        <v>5.8036000000000003</v>
      </c>
      <c r="I19" s="61">
        <f t="shared" si="2"/>
        <v>5</v>
      </c>
      <c r="J19" s="60">
        <f>VLOOKUP($A19,'Return Data'!$B$7:$R$2292,13,0)</f>
        <v>3.4832000000000001</v>
      </c>
      <c r="K19" s="61">
        <f t="shared" si="3"/>
        <v>8</v>
      </c>
      <c r="L19" s="60">
        <f>VLOOKUP($A19,'Return Data'!$B$7:$R$2292,17,0)</f>
        <v>10.295500000000001</v>
      </c>
      <c r="M19" s="61">
        <f t="shared" si="4"/>
        <v>5</v>
      </c>
      <c r="N19" s="60">
        <f>VLOOKUP($A19,'Return Data'!$B$7:$R$2292,14,0)</f>
        <v>10.6332</v>
      </c>
      <c r="O19" s="61">
        <f t="shared" si="5"/>
        <v>2</v>
      </c>
      <c r="P19" s="60">
        <f>VLOOKUP($A19,'Return Data'!$B$7:$R$2292,15,0)</f>
        <v>8.3042999999999996</v>
      </c>
      <c r="Q19" s="61">
        <f t="shared" si="6"/>
        <v>1</v>
      </c>
      <c r="R19" s="60">
        <f>VLOOKUP($A19,'Return Data'!$B$7:$R$2292,16,0)</f>
        <v>8.1755999999999993</v>
      </c>
      <c r="S19" s="62">
        <f t="shared" si="7"/>
        <v>11</v>
      </c>
    </row>
    <row r="20" spans="1:19" x14ac:dyDescent="0.3">
      <c r="A20" s="58" t="s">
        <v>1535</v>
      </c>
      <c r="B20" s="59">
        <f>VLOOKUP($A20,'Return Data'!$B$7:$R$2292,3,0)</f>
        <v>44888</v>
      </c>
      <c r="C20" s="60">
        <f>VLOOKUP($A20,'Return Data'!$B$7:$R$2292,4,0)</f>
        <v>43.625799999999998</v>
      </c>
      <c r="D20" s="60">
        <f>VLOOKUP($A20,'Return Data'!$B$7:$R$2292,10,0)</f>
        <v>2.8652000000000002</v>
      </c>
      <c r="E20" s="61">
        <f t="shared" si="0"/>
        <v>18</v>
      </c>
      <c r="F20" s="60">
        <f>VLOOKUP($A20,'Return Data'!$B$7:$R$2292,11,0)</f>
        <v>7.7062999999999997</v>
      </c>
      <c r="G20" s="61">
        <f t="shared" si="1"/>
        <v>18</v>
      </c>
      <c r="H20" s="60">
        <f>VLOOKUP($A20,'Return Data'!$B$7:$R$2292,12,0)</f>
        <v>1.3585</v>
      </c>
      <c r="I20" s="61">
        <f t="shared" si="2"/>
        <v>18</v>
      </c>
      <c r="J20" s="60">
        <f>VLOOKUP($A20,'Return Data'!$B$7:$R$2292,13,0)</f>
        <v>0.83140000000000003</v>
      </c>
      <c r="K20" s="61">
        <f t="shared" si="3"/>
        <v>17</v>
      </c>
      <c r="L20" s="60">
        <f>VLOOKUP($A20,'Return Data'!$B$7:$R$2292,17,0)</f>
        <v>5.6473000000000004</v>
      </c>
      <c r="M20" s="61">
        <f t="shared" si="4"/>
        <v>15</v>
      </c>
      <c r="N20" s="60">
        <f>VLOOKUP($A20,'Return Data'!$B$7:$R$2292,14,0)</f>
        <v>6.0777000000000001</v>
      </c>
      <c r="O20" s="61">
        <f t="shared" si="5"/>
        <v>16</v>
      </c>
      <c r="P20" s="60">
        <f>VLOOKUP($A20,'Return Data'!$B$7:$R$2292,15,0)</f>
        <v>5.8128000000000002</v>
      </c>
      <c r="Q20" s="61">
        <f t="shared" si="6"/>
        <v>11</v>
      </c>
      <c r="R20" s="60">
        <f>VLOOKUP($A20,'Return Data'!$B$7:$R$2292,16,0)</f>
        <v>5.8658999999999999</v>
      </c>
      <c r="S20" s="62">
        <f t="shared" si="7"/>
        <v>19</v>
      </c>
    </row>
    <row r="21" spans="1:19" x14ac:dyDescent="0.3">
      <c r="A21" s="58" t="s">
        <v>1536</v>
      </c>
      <c r="B21" s="59">
        <f>VLOOKUP($A21,'Return Data'!$B$7:$R$2292,3,0)</f>
        <v>44888</v>
      </c>
      <c r="C21" s="60">
        <f>VLOOKUP($A21,'Return Data'!$B$7:$R$2292,4,0)</f>
        <v>68.712100000000007</v>
      </c>
      <c r="D21" s="60">
        <f>VLOOKUP($A21,'Return Data'!$B$7:$R$2292,10,0)</f>
        <v>3.4015</v>
      </c>
      <c r="E21" s="61">
        <f t="shared" si="0"/>
        <v>17</v>
      </c>
      <c r="F21" s="60">
        <f>VLOOKUP($A21,'Return Data'!$B$7:$R$2292,11,0)</f>
        <v>9.5144000000000002</v>
      </c>
      <c r="G21" s="61">
        <f t="shared" si="1"/>
        <v>11</v>
      </c>
      <c r="H21" s="60">
        <f>VLOOKUP($A21,'Return Data'!$B$7:$R$2292,12,0)</f>
        <v>2.9636999999999998</v>
      </c>
      <c r="I21" s="61">
        <f t="shared" si="2"/>
        <v>14</v>
      </c>
      <c r="J21" s="60">
        <f>VLOOKUP($A21,'Return Data'!$B$7:$R$2292,13,0)</f>
        <v>1.573</v>
      </c>
      <c r="K21" s="61">
        <f t="shared" si="3"/>
        <v>15</v>
      </c>
      <c r="L21" s="60">
        <f>VLOOKUP($A21,'Return Data'!$B$7:$R$2292,17,0)</f>
        <v>5.3162000000000003</v>
      </c>
      <c r="M21" s="61">
        <f t="shared" si="4"/>
        <v>17</v>
      </c>
      <c r="N21" s="60">
        <f>VLOOKUP($A21,'Return Data'!$B$7:$R$2292,14,0)</f>
        <v>6.3311999999999999</v>
      </c>
      <c r="O21" s="61">
        <f t="shared" si="5"/>
        <v>14</v>
      </c>
      <c r="P21" s="60">
        <f>VLOOKUP($A21,'Return Data'!$B$7:$R$2292,15,0)</f>
        <v>5.7872000000000003</v>
      </c>
      <c r="Q21" s="61">
        <f t="shared" si="6"/>
        <v>12</v>
      </c>
      <c r="R21" s="60">
        <f>VLOOKUP($A21,'Return Data'!$B$7:$R$2292,16,0)</f>
        <v>8.1281999999999996</v>
      </c>
      <c r="S21" s="62">
        <f t="shared" si="7"/>
        <v>12</v>
      </c>
    </row>
    <row r="22" spans="1:19" x14ac:dyDescent="0.3">
      <c r="A22" s="58" t="s">
        <v>1864</v>
      </c>
      <c r="B22" s="59">
        <f>VLOOKUP($A22,'Return Data'!$B$7:$R$2292,3,0)</f>
        <v>44888</v>
      </c>
      <c r="C22" s="60">
        <f>VLOOKUP($A22,'Return Data'!$B$7:$R$2292,4,0)</f>
        <v>22.7483</v>
      </c>
      <c r="D22" s="60">
        <f>VLOOKUP($A22,'Return Data'!$B$7:$R$2292,10,0)</f>
        <v>7.1245000000000003</v>
      </c>
      <c r="E22" s="61">
        <f t="shared" si="0"/>
        <v>6</v>
      </c>
      <c r="F22" s="60">
        <f>VLOOKUP($A22,'Return Data'!$B$7:$R$2292,11,0)</f>
        <v>8.3805999999999994</v>
      </c>
      <c r="G22" s="61">
        <f t="shared" si="1"/>
        <v>16</v>
      </c>
      <c r="H22" s="60">
        <f>VLOOKUP($A22,'Return Data'!$B$7:$R$2292,12,0)</f>
        <v>3.9045999999999998</v>
      </c>
      <c r="I22" s="61">
        <f t="shared" si="2"/>
        <v>11</v>
      </c>
      <c r="J22" s="60">
        <f>VLOOKUP($A22,'Return Data'!$B$7:$R$2292,13,0)</f>
        <v>2.7456999999999998</v>
      </c>
      <c r="K22" s="61">
        <f t="shared" si="3"/>
        <v>11</v>
      </c>
      <c r="L22" s="60">
        <f>VLOOKUP($A22,'Return Data'!$B$7:$R$2292,17,0)</f>
        <v>5.1651999999999996</v>
      </c>
      <c r="M22" s="61">
        <f t="shared" si="4"/>
        <v>18</v>
      </c>
      <c r="N22" s="60">
        <f>VLOOKUP($A22,'Return Data'!$B$7:$R$2292,14,0)</f>
        <v>4.8018999999999998</v>
      </c>
      <c r="O22" s="61">
        <f t="shared" si="5"/>
        <v>18</v>
      </c>
      <c r="P22" s="60">
        <f>VLOOKUP($A22,'Return Data'!$B$7:$R$2292,15,0)</f>
        <v>4.8681000000000001</v>
      </c>
      <c r="Q22" s="61">
        <f t="shared" si="6"/>
        <v>17</v>
      </c>
      <c r="R22" s="60">
        <f>VLOOKUP($A22,'Return Data'!$B$7:$R$2292,16,0)</f>
        <v>6.8937999999999997</v>
      </c>
      <c r="S22" s="62">
        <f t="shared" si="7"/>
        <v>18</v>
      </c>
    </row>
    <row r="23" spans="1:19" x14ac:dyDescent="0.3">
      <c r="A23" s="58" t="s">
        <v>1537</v>
      </c>
      <c r="B23" s="59">
        <f>VLOOKUP($A23,'Return Data'!$B$7:$R$2292,3,0)</f>
        <v>44888</v>
      </c>
      <c r="C23" s="60">
        <f>VLOOKUP($A23,'Return Data'!$B$7:$R$2292,4,0)</f>
        <v>46.030500000000004</v>
      </c>
      <c r="D23" s="60">
        <f>VLOOKUP($A23,'Return Data'!$B$7:$R$2292,10,0)</f>
        <v>6.9137000000000004</v>
      </c>
      <c r="E23" s="61">
        <f t="shared" si="0"/>
        <v>7</v>
      </c>
      <c r="F23" s="60">
        <f>VLOOKUP($A23,'Return Data'!$B$7:$R$2292,11,0)</f>
        <v>8.8139000000000003</v>
      </c>
      <c r="G23" s="61">
        <f t="shared" si="1"/>
        <v>14</v>
      </c>
      <c r="H23" s="60">
        <f>VLOOKUP($A23,'Return Data'!$B$7:$R$2292,12,0)</f>
        <v>4.9222999999999999</v>
      </c>
      <c r="I23" s="61">
        <f t="shared" si="2"/>
        <v>7</v>
      </c>
      <c r="J23" s="60">
        <f>VLOOKUP($A23,'Return Data'!$B$7:$R$2292,13,0)</f>
        <v>4.7617000000000003</v>
      </c>
      <c r="K23" s="61">
        <f t="shared" si="3"/>
        <v>5</v>
      </c>
      <c r="L23" s="60">
        <f>VLOOKUP($A23,'Return Data'!$B$7:$R$2292,17,0)</f>
        <v>8.0609000000000002</v>
      </c>
      <c r="M23" s="61">
        <f t="shared" si="4"/>
        <v>9</v>
      </c>
      <c r="N23" s="60">
        <f>VLOOKUP($A23,'Return Data'!$B$7:$R$2292,14,0)</f>
        <v>1.6971000000000001</v>
      </c>
      <c r="O23" s="61">
        <f t="shared" si="5"/>
        <v>19</v>
      </c>
      <c r="P23" s="60">
        <f>VLOOKUP($A23,'Return Data'!$B$7:$R$2292,15,0)</f>
        <v>2.3081</v>
      </c>
      <c r="Q23" s="61">
        <f t="shared" si="6"/>
        <v>19</v>
      </c>
      <c r="R23" s="60">
        <f>VLOOKUP($A23,'Return Data'!$B$7:$R$2292,16,0)</f>
        <v>8.4238999999999997</v>
      </c>
      <c r="S23" s="62">
        <f t="shared" si="7"/>
        <v>8</v>
      </c>
    </row>
    <row r="24" spans="1:19" x14ac:dyDescent="0.3">
      <c r="A24" s="58" t="s">
        <v>1901</v>
      </c>
      <c r="B24" s="59">
        <f>VLOOKUP($A24,'Return Data'!$B$7:$R$2292,3,0)</f>
        <v>44888</v>
      </c>
      <c r="C24" s="60">
        <f>VLOOKUP($A24,'Return Data'!$B$7:$R$2292,4,0)</f>
        <v>55.654800000000002</v>
      </c>
      <c r="D24" s="60">
        <f>VLOOKUP($A24,'Return Data'!$B$7:$R$2292,10,0)</f>
        <v>7.5903999999999998</v>
      </c>
      <c r="E24" s="61">
        <f t="shared" si="0"/>
        <v>4</v>
      </c>
      <c r="F24" s="60">
        <f>VLOOKUP($A24,'Return Data'!$B$7:$R$2292,11,0)</f>
        <v>11.252700000000001</v>
      </c>
      <c r="G24" s="61">
        <f t="shared" si="1"/>
        <v>4</v>
      </c>
      <c r="H24" s="60">
        <f>VLOOKUP($A24,'Return Data'!$B$7:$R$2292,12,0)</f>
        <v>6.6349</v>
      </c>
      <c r="I24" s="61">
        <f t="shared" si="2"/>
        <v>3</v>
      </c>
      <c r="J24" s="60">
        <f>VLOOKUP($A24,'Return Data'!$B$7:$R$2292,13,0)</f>
        <v>4.1791999999999998</v>
      </c>
      <c r="K24" s="61">
        <f t="shared" si="3"/>
        <v>6</v>
      </c>
      <c r="L24" s="60">
        <f>VLOOKUP($A24,'Return Data'!$B$7:$R$2292,17,0)</f>
        <v>10.7502</v>
      </c>
      <c r="M24" s="61">
        <f t="shared" si="4"/>
        <v>3</v>
      </c>
      <c r="N24" s="60">
        <f>VLOOKUP($A24,'Return Data'!$B$7:$R$2292,14,0)</f>
        <v>10.524100000000001</v>
      </c>
      <c r="O24" s="61">
        <f t="shared" si="5"/>
        <v>3</v>
      </c>
      <c r="P24" s="60">
        <f>VLOOKUP($A24,'Return Data'!$B$7:$R$2292,15,0)</f>
        <v>7.7999000000000001</v>
      </c>
      <c r="Q24" s="61">
        <f t="shared" si="6"/>
        <v>4</v>
      </c>
      <c r="R24" s="60">
        <f>VLOOKUP($A24,'Return Data'!$B$7:$R$2292,16,0)</f>
        <v>8.2378</v>
      </c>
      <c r="S24" s="62">
        <f t="shared" si="7"/>
        <v>10</v>
      </c>
    </row>
    <row r="25" spans="1:19" x14ac:dyDescent="0.3">
      <c r="A25" s="58" t="s">
        <v>1539</v>
      </c>
      <c r="B25" s="59">
        <f>VLOOKUP($A25,'Return Data'!$B$7:$R$2292,3,0)</f>
        <v>44888</v>
      </c>
      <c r="C25" s="60">
        <f>VLOOKUP($A25,'Return Data'!$B$7:$R$2292,4,0)</f>
        <v>24.289000000000001</v>
      </c>
      <c r="D25" s="60">
        <f>VLOOKUP($A25,'Return Data'!$B$7:$R$2292,10,0)</f>
        <v>7.2942</v>
      </c>
      <c r="E25" s="61">
        <f t="shared" si="0"/>
        <v>5</v>
      </c>
      <c r="F25" s="60">
        <f>VLOOKUP($A25,'Return Data'!$B$7:$R$2292,11,0)</f>
        <v>9.9273000000000007</v>
      </c>
      <c r="G25" s="61">
        <f t="shared" si="1"/>
        <v>10</v>
      </c>
      <c r="H25" s="60">
        <f>VLOOKUP($A25,'Return Data'!$B$7:$R$2292,12,0)</f>
        <v>4.1984000000000004</v>
      </c>
      <c r="I25" s="61">
        <f t="shared" si="2"/>
        <v>10</v>
      </c>
      <c r="J25" s="60">
        <f>VLOOKUP($A25,'Return Data'!$B$7:$R$2292,13,0)</f>
        <v>2.4544999999999999</v>
      </c>
      <c r="K25" s="61">
        <f t="shared" si="3"/>
        <v>13</v>
      </c>
      <c r="L25" s="60">
        <f>VLOOKUP($A25,'Return Data'!$B$7:$R$2292,17,0)</f>
        <v>9.1998999999999995</v>
      </c>
      <c r="M25" s="61">
        <f t="shared" si="4"/>
        <v>7</v>
      </c>
      <c r="N25" s="60">
        <f>VLOOKUP($A25,'Return Data'!$B$7:$R$2292,14,0)</f>
        <v>8.1568000000000005</v>
      </c>
      <c r="O25" s="61">
        <f t="shared" si="5"/>
        <v>10</v>
      </c>
      <c r="P25" s="60">
        <f>VLOOKUP($A25,'Return Data'!$B$7:$R$2292,15,0)</f>
        <v>5.0275999999999996</v>
      </c>
      <c r="Q25" s="61">
        <f t="shared" si="6"/>
        <v>15</v>
      </c>
      <c r="R25" s="60">
        <f>VLOOKUP($A25,'Return Data'!$B$7:$R$2292,16,0)</f>
        <v>7.2255000000000003</v>
      </c>
      <c r="S25" s="62">
        <f t="shared" si="7"/>
        <v>17</v>
      </c>
    </row>
    <row r="26" spans="1:19" x14ac:dyDescent="0.3">
      <c r="A26" s="58" t="s">
        <v>1540</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1541</v>
      </c>
      <c r="B27" s="59">
        <f>VLOOKUP($A27,'Return Data'!$B$7:$R$2292,3,0)</f>
        <v>44888</v>
      </c>
      <c r="C27" s="60">
        <f>VLOOKUP($A27,'Return Data'!$B$7:$R$2292,4,0)</f>
        <v>53.330199999999998</v>
      </c>
      <c r="D27" s="60">
        <f>VLOOKUP($A27,'Return Data'!$B$7:$R$2292,10,0)</f>
        <v>6.5633999999999997</v>
      </c>
      <c r="E27" s="61">
        <f t="shared" si="0"/>
        <v>10</v>
      </c>
      <c r="F27" s="60">
        <f>VLOOKUP($A27,'Return Data'!$B$7:$R$2292,11,0)</f>
        <v>11.168799999999999</v>
      </c>
      <c r="G27" s="61">
        <f t="shared" si="1"/>
        <v>5</v>
      </c>
      <c r="H27" s="60">
        <f>VLOOKUP($A27,'Return Data'!$B$7:$R$2292,12,0)</f>
        <v>4.5309999999999997</v>
      </c>
      <c r="I27" s="61">
        <f t="shared" si="2"/>
        <v>8</v>
      </c>
      <c r="J27" s="60">
        <f>VLOOKUP($A27,'Return Data'!$B$7:$R$2292,13,0)</f>
        <v>2.6187</v>
      </c>
      <c r="K27" s="61">
        <f t="shared" si="3"/>
        <v>12</v>
      </c>
      <c r="L27" s="60">
        <f>VLOOKUP($A27,'Return Data'!$B$7:$R$2292,17,0)</f>
        <v>9.3667999999999996</v>
      </c>
      <c r="M27" s="61">
        <f>RANK(L27,L$8:L$27,0)</f>
        <v>6</v>
      </c>
      <c r="N27" s="60">
        <f>VLOOKUP($A27,'Return Data'!$B$7:$R$2292,14,0)</f>
        <v>8.9463000000000008</v>
      </c>
      <c r="O27" s="61">
        <f>RANK(N27,N$8:N$27,0)</f>
        <v>7</v>
      </c>
      <c r="P27" s="60">
        <f>VLOOKUP($A27,'Return Data'!$B$7:$R$2292,15,0)</f>
        <v>6.5839999999999996</v>
      </c>
      <c r="Q27" s="61">
        <f>RANK(P27,P$8:P$27,0)</f>
        <v>6</v>
      </c>
      <c r="R27" s="60">
        <f>VLOOKUP($A27,'Return Data'!$B$7:$R$2292,16,0)</f>
        <v>9.2348999999999997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5.7512850000000002</v>
      </c>
      <c r="E29" s="69"/>
      <c r="F29" s="70">
        <f>AVERAGE(F8:F27)</f>
        <v>9.3968299999999996</v>
      </c>
      <c r="G29" s="69"/>
      <c r="H29" s="70">
        <f>AVERAGE(H8:H27)</f>
        <v>5.1318800000000007</v>
      </c>
      <c r="I29" s="69"/>
      <c r="J29" s="70">
        <f>AVERAGE(J8:J27)</f>
        <v>3.6369449999999999</v>
      </c>
      <c r="K29" s="69"/>
      <c r="L29" s="70">
        <f>AVERAGE(L8:L27)</f>
        <v>7.9867894736842118</v>
      </c>
      <c r="M29" s="69"/>
      <c r="N29" s="70">
        <f>AVERAGE(N8:N27)</f>
        <v>7.7503368421052636</v>
      </c>
      <c r="O29" s="69"/>
      <c r="P29" s="70">
        <f>AVERAGE(P8:P27)</f>
        <v>6.0530210526315784</v>
      </c>
      <c r="Q29" s="69"/>
      <c r="R29" s="70">
        <f>AVERAGE(R8:R27)</f>
        <v>7.8305900000000008</v>
      </c>
      <c r="S29" s="71"/>
    </row>
    <row r="30" spans="1:19" x14ac:dyDescent="0.3">
      <c r="A30" s="68" t="s">
        <v>28</v>
      </c>
      <c r="B30" s="69"/>
      <c r="C30" s="69"/>
      <c r="D30" s="70">
        <f>MIN(D8:D27)</f>
        <v>0</v>
      </c>
      <c r="E30" s="69"/>
      <c r="F30" s="70">
        <f>MIN(F8:F27)</f>
        <v>0</v>
      </c>
      <c r="G30" s="69"/>
      <c r="H30" s="70">
        <f>MIN(H8:H27)</f>
        <v>0</v>
      </c>
      <c r="I30" s="69"/>
      <c r="J30" s="70">
        <f>MIN(J8:J27)</f>
        <v>0</v>
      </c>
      <c r="K30" s="69"/>
      <c r="L30" s="70">
        <f>MIN(L8:L27)</f>
        <v>4.1231</v>
      </c>
      <c r="M30" s="69"/>
      <c r="N30" s="70">
        <f>MIN(N8:N27)</f>
        <v>1.6971000000000001</v>
      </c>
      <c r="O30" s="69"/>
      <c r="P30" s="70">
        <f>MIN(P8:P27)</f>
        <v>2.3081</v>
      </c>
      <c r="Q30" s="69"/>
      <c r="R30" s="70">
        <f>MIN(R8:R27)</f>
        <v>0</v>
      </c>
      <c r="S30" s="71"/>
    </row>
    <row r="31" spans="1:19" ht="15" thickBot="1" x14ac:dyDescent="0.35">
      <c r="A31" s="72" t="s">
        <v>29</v>
      </c>
      <c r="B31" s="73"/>
      <c r="C31" s="73"/>
      <c r="D31" s="74">
        <f>MAX(D8:D27)</f>
        <v>11.178699999999999</v>
      </c>
      <c r="E31" s="73"/>
      <c r="F31" s="74">
        <f>MAX(F8:F27)</f>
        <v>13.382999999999999</v>
      </c>
      <c r="G31" s="73"/>
      <c r="H31" s="74">
        <f>MAX(H8:H27)</f>
        <v>29.9693</v>
      </c>
      <c r="I31" s="73"/>
      <c r="J31" s="74">
        <f>MAX(J8:J27)</f>
        <v>21.1449</v>
      </c>
      <c r="K31" s="73"/>
      <c r="L31" s="74">
        <f>MAX(L8:L27)</f>
        <v>15.4795</v>
      </c>
      <c r="M31" s="73"/>
      <c r="N31" s="74">
        <f>MAX(N8:N27)</f>
        <v>13.815099999999999</v>
      </c>
      <c r="O31" s="73"/>
      <c r="P31" s="74">
        <f>MAX(P8:P27)</f>
        <v>8.3042999999999996</v>
      </c>
      <c r="Q31" s="73"/>
      <c r="R31" s="74">
        <f>MAX(R8:R27)</f>
        <v>10.1851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44888</v>
      </c>
      <c r="C8" s="60">
        <f>VLOOKUP($A8,'Return Data'!$B$7:$R$2292,4,0)</f>
        <v>18.920000000000002</v>
      </c>
      <c r="D8" s="60">
        <f>VLOOKUP($A8,'Return Data'!$B$7:$R$2292,10,0)</f>
        <v>1.6657999999999999</v>
      </c>
      <c r="E8" s="61">
        <f t="shared" ref="E8:E23" si="0">RANK(D8,D$8:D$30,0)</f>
        <v>15</v>
      </c>
      <c r="F8" s="60">
        <f>VLOOKUP($A8,'Return Data'!$B$7:$R$2292,11,0)</f>
        <v>5.9943999999999997</v>
      </c>
      <c r="G8" s="61">
        <f t="shared" ref="G8:G23" si="1">RANK(F8,F$8:F$30,0)</f>
        <v>12</v>
      </c>
      <c r="H8" s="60">
        <f>VLOOKUP($A8,'Return Data'!$B$7:$R$2292,12,0)</f>
        <v>1.9945999999999999</v>
      </c>
      <c r="I8" s="61">
        <f t="shared" ref="I8:I23" si="2">RANK(H8,H$8:H$30,0)</f>
        <v>21</v>
      </c>
      <c r="J8" s="60">
        <f>VLOOKUP($A8,'Return Data'!$B$7:$R$2292,13,0)</f>
        <v>-0.31609999999999999</v>
      </c>
      <c r="K8" s="61">
        <f t="shared" ref="K8:K23" si="3">RANK(J8,J$8:J$30,0)</f>
        <v>22</v>
      </c>
      <c r="L8" s="60">
        <f>VLOOKUP($A8,'Return Data'!$B$7:$R$2292,17,0)</f>
        <v>8.6748999999999992</v>
      </c>
      <c r="M8" s="61">
        <f t="shared" ref="M8:M23" si="4">RANK(L8,L$8:L$30,0)</f>
        <v>19</v>
      </c>
      <c r="N8" s="60">
        <f>VLOOKUP($A8,'Return Data'!$B$7:$R$2292,14,0)</f>
        <v>8.6859000000000002</v>
      </c>
      <c r="O8" s="61">
        <f>RANK(N8,N$8:N$30,0)</f>
        <v>16</v>
      </c>
      <c r="P8" s="60">
        <f>VLOOKUP($A8,'Return Data'!$B$7:$R$2292,15,0)</f>
        <v>6.9165000000000001</v>
      </c>
      <c r="Q8" s="61">
        <f>RANK(P8,P$8:P$30,0)</f>
        <v>15</v>
      </c>
      <c r="R8" s="60">
        <f>VLOOKUP($A8,'Return Data'!$B$7:$R$2292,16,0)</f>
        <v>8.3056000000000001</v>
      </c>
      <c r="S8" s="62">
        <f t="shared" ref="S8:S23" si="5">RANK(R8,R$8:R$30,0)</f>
        <v>16</v>
      </c>
    </row>
    <row r="9" spans="1:20" x14ac:dyDescent="0.3">
      <c r="A9" s="58" t="s">
        <v>1547</v>
      </c>
      <c r="B9" s="59">
        <f>VLOOKUP($A9,'Return Data'!$B$7:$R$2292,3,0)</f>
        <v>44888</v>
      </c>
      <c r="C9" s="60">
        <f>VLOOKUP($A9,'Return Data'!$B$7:$R$2292,4,0)</f>
        <v>18.649999999999999</v>
      </c>
      <c r="D9" s="60">
        <f>VLOOKUP($A9,'Return Data'!$B$7:$R$2292,10,0)</f>
        <v>1.6902999999999999</v>
      </c>
      <c r="E9" s="61">
        <f t="shared" si="0"/>
        <v>14</v>
      </c>
      <c r="F9" s="60">
        <f>VLOOKUP($A9,'Return Data'!$B$7:$R$2292,11,0)</f>
        <v>6.8768000000000002</v>
      </c>
      <c r="G9" s="61">
        <f t="shared" si="1"/>
        <v>8</v>
      </c>
      <c r="H9" s="60">
        <f>VLOOKUP($A9,'Return Data'!$B$7:$R$2292,12,0)</f>
        <v>3.5535999999999999</v>
      </c>
      <c r="I9" s="61">
        <f t="shared" si="2"/>
        <v>17</v>
      </c>
      <c r="J9" s="60">
        <f>VLOOKUP($A9,'Return Data'!$B$7:$R$2292,13,0)</f>
        <v>1.4690000000000001</v>
      </c>
      <c r="K9" s="61">
        <f t="shared" si="3"/>
        <v>20</v>
      </c>
      <c r="L9" s="60">
        <f>VLOOKUP($A9,'Return Data'!$B$7:$R$2292,17,0)</f>
        <v>10.1187</v>
      </c>
      <c r="M9" s="61">
        <f t="shared" si="4"/>
        <v>14</v>
      </c>
      <c r="N9" s="60">
        <f>VLOOKUP($A9,'Return Data'!$B$7:$R$2292,14,0)</f>
        <v>9.9339999999999993</v>
      </c>
      <c r="O9" s="61">
        <f>RANK(N9,N$8:N$30,0)</f>
        <v>11</v>
      </c>
      <c r="P9" s="60">
        <f>VLOOKUP($A9,'Return Data'!$B$7:$R$2292,15,0)</f>
        <v>9.2505000000000006</v>
      </c>
      <c r="Q9" s="61">
        <f>RANK(P9,P$8:P$30,0)</f>
        <v>3</v>
      </c>
      <c r="R9" s="60">
        <f>VLOOKUP($A9,'Return Data'!$B$7:$R$2292,16,0)</f>
        <v>8.9356000000000009</v>
      </c>
      <c r="S9" s="62">
        <f t="shared" si="5"/>
        <v>11</v>
      </c>
    </row>
    <row r="10" spans="1:20" x14ac:dyDescent="0.3">
      <c r="A10" s="58" t="s">
        <v>1964</v>
      </c>
      <c r="B10" s="59">
        <f>VLOOKUP($A10,'Return Data'!$B$7:$R$2292,3,0)</f>
        <v>44888</v>
      </c>
      <c r="C10" s="60">
        <f>VLOOKUP($A10,'Return Data'!$B$7:$R$2292,4,0)</f>
        <v>13.220499999999999</v>
      </c>
      <c r="D10" s="60">
        <f>VLOOKUP($A10,'Return Data'!$B$7:$R$2292,10,0)</f>
        <v>1.8945000000000001</v>
      </c>
      <c r="E10" s="61">
        <f t="shared" si="0"/>
        <v>12</v>
      </c>
      <c r="F10" s="60">
        <f>VLOOKUP($A10,'Return Data'!$B$7:$R$2292,11,0)</f>
        <v>7.1024000000000003</v>
      </c>
      <c r="G10" s="61">
        <f t="shared" si="1"/>
        <v>4</v>
      </c>
      <c r="H10" s="60">
        <f>VLOOKUP($A10,'Return Data'!$B$7:$R$2292,12,0)</f>
        <v>5.0079000000000002</v>
      </c>
      <c r="I10" s="61">
        <f t="shared" si="2"/>
        <v>10</v>
      </c>
      <c r="J10" s="60">
        <f>VLOOKUP($A10,'Return Data'!$B$7:$R$2292,13,0)</f>
        <v>4.7583000000000002</v>
      </c>
      <c r="K10" s="61">
        <f t="shared" si="3"/>
        <v>7</v>
      </c>
      <c r="L10" s="60">
        <f>VLOOKUP($A10,'Return Data'!$B$7:$R$2292,17,0)</f>
        <v>6.8487999999999998</v>
      </c>
      <c r="M10" s="61">
        <f t="shared" si="4"/>
        <v>22</v>
      </c>
      <c r="N10" s="60"/>
      <c r="O10" s="61"/>
      <c r="P10" s="60"/>
      <c r="Q10" s="61"/>
      <c r="R10" s="60">
        <f>VLOOKUP($A10,'Return Data'!$B$7:$R$2292,16,0)</f>
        <v>8.7338000000000005</v>
      </c>
      <c r="S10" s="62">
        <f t="shared" si="5"/>
        <v>13</v>
      </c>
    </row>
    <row r="11" spans="1:20" x14ac:dyDescent="0.3">
      <c r="A11" s="58" t="s">
        <v>1548</v>
      </c>
      <c r="B11" s="59">
        <f>VLOOKUP($A11,'Return Data'!$B$7:$R$2292,3,0)</f>
        <v>44888</v>
      </c>
      <c r="C11" s="60">
        <f>VLOOKUP($A11,'Return Data'!$B$7:$R$2292,4,0)</f>
        <v>18.155999999999999</v>
      </c>
      <c r="D11" s="60">
        <f>VLOOKUP($A11,'Return Data'!$B$7:$R$2292,10,0)</f>
        <v>1.1758</v>
      </c>
      <c r="E11" s="61">
        <f t="shared" si="0"/>
        <v>21</v>
      </c>
      <c r="F11" s="60">
        <f>VLOOKUP($A11,'Return Data'!$B$7:$R$2292,11,0)</f>
        <v>4.8026</v>
      </c>
      <c r="G11" s="61">
        <f t="shared" si="1"/>
        <v>16</v>
      </c>
      <c r="H11" s="60">
        <f>VLOOKUP($A11,'Return Data'!$B$7:$R$2292,12,0)</f>
        <v>4.2728999999999999</v>
      </c>
      <c r="I11" s="61">
        <f t="shared" si="2"/>
        <v>13</v>
      </c>
      <c r="J11" s="60">
        <f>VLOOKUP($A11,'Return Data'!$B$7:$R$2292,13,0)</f>
        <v>5.3071000000000002</v>
      </c>
      <c r="K11" s="61">
        <f t="shared" si="3"/>
        <v>5</v>
      </c>
      <c r="L11" s="60">
        <f>VLOOKUP($A11,'Return Data'!$B$7:$R$2292,17,0)</f>
        <v>11.1541</v>
      </c>
      <c r="M11" s="61">
        <f t="shared" si="4"/>
        <v>8</v>
      </c>
      <c r="N11" s="60">
        <f>VLOOKUP($A11,'Return Data'!$B$7:$R$2292,14,0)</f>
        <v>9.5494000000000003</v>
      </c>
      <c r="O11" s="61">
        <f t="shared" ref="O11:O17" si="6">RANK(N11,N$8:N$30,0)</f>
        <v>12</v>
      </c>
      <c r="P11" s="60">
        <f>VLOOKUP($A11,'Return Data'!$B$7:$R$2292,15,0)</f>
        <v>7.7537000000000003</v>
      </c>
      <c r="Q11" s="61">
        <f>RANK(P11,P$8:P$30,0)</f>
        <v>9</v>
      </c>
      <c r="R11" s="60">
        <f>VLOOKUP($A11,'Return Data'!$B$7:$R$2292,16,0)</f>
        <v>9.3680000000000003</v>
      </c>
      <c r="S11" s="62">
        <f t="shared" si="5"/>
        <v>5</v>
      </c>
    </row>
    <row r="12" spans="1:20" x14ac:dyDescent="0.3">
      <c r="A12" s="58" t="s">
        <v>1549</v>
      </c>
      <c r="B12" s="59">
        <f>VLOOKUP($A12,'Return Data'!$B$7:$R$2292,3,0)</f>
        <v>44888</v>
      </c>
      <c r="C12" s="60">
        <f>VLOOKUP($A12,'Return Data'!$B$7:$R$2292,4,0)</f>
        <v>20.2683</v>
      </c>
      <c r="D12" s="60">
        <f>VLOOKUP($A12,'Return Data'!$B$7:$R$2292,10,0)</f>
        <v>2.3635999999999999</v>
      </c>
      <c r="E12" s="61">
        <f t="shared" si="0"/>
        <v>7</v>
      </c>
      <c r="F12" s="60">
        <f>VLOOKUP($A12,'Return Data'!$B$7:$R$2292,11,0)</f>
        <v>6.1451000000000002</v>
      </c>
      <c r="G12" s="61">
        <f t="shared" si="1"/>
        <v>10</v>
      </c>
      <c r="H12" s="60">
        <f>VLOOKUP($A12,'Return Data'!$B$7:$R$2292,12,0)</f>
        <v>5.3029999999999999</v>
      </c>
      <c r="I12" s="61">
        <f t="shared" si="2"/>
        <v>7</v>
      </c>
      <c r="J12" s="60">
        <f>VLOOKUP($A12,'Return Data'!$B$7:$R$2292,13,0)</f>
        <v>4.1894999999999998</v>
      </c>
      <c r="K12" s="61">
        <f t="shared" si="3"/>
        <v>10</v>
      </c>
      <c r="L12" s="60">
        <f>VLOOKUP($A12,'Return Data'!$B$7:$R$2292,17,0)</f>
        <v>10.6</v>
      </c>
      <c r="M12" s="61">
        <f t="shared" si="4"/>
        <v>10</v>
      </c>
      <c r="N12" s="60">
        <f>VLOOKUP($A12,'Return Data'!$B$7:$R$2292,14,0)</f>
        <v>10.704700000000001</v>
      </c>
      <c r="O12" s="61">
        <f t="shared" si="6"/>
        <v>7</v>
      </c>
      <c r="P12" s="60">
        <f>VLOOKUP($A12,'Return Data'!$B$7:$R$2292,15,0)</f>
        <v>9.1908999999999992</v>
      </c>
      <c r="Q12" s="61">
        <f>RANK(P12,P$8:P$30,0)</f>
        <v>4</v>
      </c>
      <c r="R12" s="60">
        <f>VLOOKUP($A12,'Return Data'!$B$7:$R$2292,16,0)</f>
        <v>9.0927000000000007</v>
      </c>
      <c r="S12" s="62">
        <f t="shared" si="5"/>
        <v>8</v>
      </c>
    </row>
    <row r="13" spans="1:20" x14ac:dyDescent="0.3">
      <c r="A13" s="58" t="s">
        <v>1550</v>
      </c>
      <c r="B13" s="59">
        <f>VLOOKUP($A13,'Return Data'!$B$7:$R$2292,3,0)</f>
        <v>44888</v>
      </c>
      <c r="C13" s="60">
        <f>VLOOKUP($A13,'Return Data'!$B$7:$R$2292,4,0)</f>
        <v>14.137700000000001</v>
      </c>
      <c r="D13" s="60">
        <f>VLOOKUP($A13,'Return Data'!$B$7:$R$2292,10,0)</f>
        <v>3.0002</v>
      </c>
      <c r="E13" s="61">
        <f t="shared" si="0"/>
        <v>2</v>
      </c>
      <c r="F13" s="60">
        <f>VLOOKUP($A13,'Return Data'!$B$7:$R$2292,11,0)</f>
        <v>6.9466000000000001</v>
      </c>
      <c r="G13" s="61">
        <f t="shared" si="1"/>
        <v>7</v>
      </c>
      <c r="H13" s="60">
        <f>VLOOKUP($A13,'Return Data'!$B$7:$R$2292,12,0)</f>
        <v>5.8376999999999999</v>
      </c>
      <c r="I13" s="61">
        <f t="shared" si="2"/>
        <v>4</v>
      </c>
      <c r="J13" s="60">
        <f>VLOOKUP($A13,'Return Data'!$B$7:$R$2292,13,0)</f>
        <v>4.5023</v>
      </c>
      <c r="K13" s="61">
        <f t="shared" si="3"/>
        <v>8</v>
      </c>
      <c r="L13" s="60">
        <f>VLOOKUP($A13,'Return Data'!$B$7:$R$2292,17,0)</f>
        <v>11.7775</v>
      </c>
      <c r="M13" s="61">
        <f t="shared" si="4"/>
        <v>6</v>
      </c>
      <c r="N13" s="60">
        <f>VLOOKUP($A13,'Return Data'!$B$7:$R$2292,14,0)</f>
        <v>10.207700000000001</v>
      </c>
      <c r="O13" s="61">
        <f t="shared" si="6"/>
        <v>9</v>
      </c>
      <c r="P13" s="60"/>
      <c r="Q13" s="61"/>
      <c r="R13" s="60">
        <f>VLOOKUP($A13,'Return Data'!$B$7:$R$2292,16,0)</f>
        <v>8.5012000000000008</v>
      </c>
      <c r="S13" s="62">
        <f t="shared" si="5"/>
        <v>14</v>
      </c>
    </row>
    <row r="14" spans="1:20" x14ac:dyDescent="0.3">
      <c r="A14" s="58" t="s">
        <v>1551</v>
      </c>
      <c r="B14" s="59">
        <f>VLOOKUP($A14,'Return Data'!$B$7:$R$2292,3,0)</f>
        <v>44888</v>
      </c>
      <c r="C14" s="60">
        <f>VLOOKUP($A14,'Return Data'!$B$7:$R$2292,4,0)</f>
        <v>55.145000000000003</v>
      </c>
      <c r="D14" s="60">
        <f>VLOOKUP($A14,'Return Data'!$B$7:$R$2292,10,0)</f>
        <v>2.7770000000000001</v>
      </c>
      <c r="E14" s="61">
        <f t="shared" si="0"/>
        <v>5</v>
      </c>
      <c r="F14" s="60">
        <f>VLOOKUP($A14,'Return Data'!$B$7:$R$2292,11,0)</f>
        <v>7.4029999999999996</v>
      </c>
      <c r="G14" s="61">
        <f t="shared" si="1"/>
        <v>3</v>
      </c>
      <c r="H14" s="60">
        <f>VLOOKUP($A14,'Return Data'!$B$7:$R$2292,12,0)</f>
        <v>6.6902999999999997</v>
      </c>
      <c r="I14" s="61">
        <f t="shared" si="2"/>
        <v>1</v>
      </c>
      <c r="J14" s="60">
        <f>VLOOKUP($A14,'Return Data'!$B$7:$R$2292,13,0)</f>
        <v>6.2504</v>
      </c>
      <c r="K14" s="61">
        <f t="shared" si="3"/>
        <v>3</v>
      </c>
      <c r="L14" s="60">
        <f>VLOOKUP($A14,'Return Data'!$B$7:$R$2292,17,0)</f>
        <v>14.7849</v>
      </c>
      <c r="M14" s="61">
        <f t="shared" si="4"/>
        <v>2</v>
      </c>
      <c r="N14" s="60">
        <f>VLOOKUP($A14,'Return Data'!$B$7:$R$2292,14,0)</f>
        <v>11.442</v>
      </c>
      <c r="O14" s="61">
        <f t="shared" si="6"/>
        <v>4</v>
      </c>
      <c r="P14" s="60">
        <f>VLOOKUP($A14,'Return Data'!$B$7:$R$2292,15,0)</f>
        <v>8.7799999999999994</v>
      </c>
      <c r="Q14" s="61">
        <f>RANK(P14,P$8:P$30,0)</f>
        <v>6</v>
      </c>
      <c r="R14" s="60">
        <f>VLOOKUP($A14,'Return Data'!$B$7:$R$2292,16,0)</f>
        <v>10.2174</v>
      </c>
      <c r="S14" s="62">
        <f t="shared" si="5"/>
        <v>3</v>
      </c>
    </row>
    <row r="15" spans="1:20" x14ac:dyDescent="0.3">
      <c r="A15" s="58" t="s">
        <v>1552</v>
      </c>
      <c r="B15" s="59">
        <f>VLOOKUP($A15,'Return Data'!$B$7:$R$2292,3,0)</f>
        <v>44888</v>
      </c>
      <c r="C15" s="60">
        <f>VLOOKUP($A15,'Return Data'!$B$7:$R$2292,4,0)</f>
        <v>18.989999999999998</v>
      </c>
      <c r="D15" s="60">
        <f>VLOOKUP($A15,'Return Data'!$B$7:$R$2292,10,0)</f>
        <v>2.1516999999999999</v>
      </c>
      <c r="E15" s="61">
        <f t="shared" si="0"/>
        <v>9</v>
      </c>
      <c r="F15" s="60">
        <f>VLOOKUP($A15,'Return Data'!$B$7:$R$2292,11,0)</f>
        <v>3.8271999999999999</v>
      </c>
      <c r="G15" s="61">
        <f t="shared" si="1"/>
        <v>21</v>
      </c>
      <c r="H15" s="60">
        <f>VLOOKUP($A15,'Return Data'!$B$7:$R$2292,12,0)</f>
        <v>5.2660999999999998</v>
      </c>
      <c r="I15" s="61">
        <f t="shared" si="2"/>
        <v>8</v>
      </c>
      <c r="J15" s="60">
        <f>VLOOKUP($A15,'Return Data'!$B$7:$R$2292,13,0)</f>
        <v>6.6853999999999996</v>
      </c>
      <c r="K15" s="61">
        <f t="shared" si="3"/>
        <v>1</v>
      </c>
      <c r="L15" s="60">
        <f>VLOOKUP($A15,'Return Data'!$B$7:$R$2292,17,0)</f>
        <v>10.1905</v>
      </c>
      <c r="M15" s="61">
        <f t="shared" si="4"/>
        <v>13</v>
      </c>
      <c r="N15" s="60">
        <f>VLOOKUP($A15,'Return Data'!$B$7:$R$2292,14,0)</f>
        <v>7.9249999999999998</v>
      </c>
      <c r="O15" s="61">
        <f t="shared" si="6"/>
        <v>18</v>
      </c>
      <c r="P15" s="60">
        <f>VLOOKUP($A15,'Return Data'!$B$7:$R$2292,15,0)</f>
        <v>7.6551</v>
      </c>
      <c r="Q15" s="61">
        <f>RANK(P15,P$8:P$30,0)</f>
        <v>11</v>
      </c>
      <c r="R15" s="60">
        <f>VLOOKUP($A15,'Return Data'!$B$7:$R$2292,16,0)</f>
        <v>8.3765000000000001</v>
      </c>
      <c r="S15" s="62">
        <f t="shared" si="5"/>
        <v>15</v>
      </c>
    </row>
    <row r="16" spans="1:20" x14ac:dyDescent="0.3">
      <c r="A16" s="58" t="s">
        <v>1553</v>
      </c>
      <c r="B16" s="59">
        <f>VLOOKUP($A16,'Return Data'!$B$7:$R$2292,3,0)</f>
        <v>44888</v>
      </c>
      <c r="C16" s="60">
        <f>VLOOKUP($A16,'Return Data'!$B$7:$R$2292,4,0)</f>
        <v>23.632200000000001</v>
      </c>
      <c r="D16" s="60">
        <f>VLOOKUP($A16,'Return Data'!$B$7:$R$2292,10,0)</f>
        <v>1.9209000000000001</v>
      </c>
      <c r="E16" s="61">
        <f t="shared" si="0"/>
        <v>11</v>
      </c>
      <c r="F16" s="60">
        <f>VLOOKUP($A16,'Return Data'!$B$7:$R$2292,11,0)</f>
        <v>6.3617999999999997</v>
      </c>
      <c r="G16" s="61">
        <f t="shared" si="1"/>
        <v>9</v>
      </c>
      <c r="H16" s="60">
        <f>VLOOKUP($A16,'Return Data'!$B$7:$R$2292,12,0)</f>
        <v>4.4526000000000003</v>
      </c>
      <c r="I16" s="61">
        <f t="shared" si="2"/>
        <v>11</v>
      </c>
      <c r="J16" s="60">
        <f>VLOOKUP($A16,'Return Data'!$B$7:$R$2292,13,0)</f>
        <v>3.9075000000000002</v>
      </c>
      <c r="K16" s="61">
        <f t="shared" si="3"/>
        <v>13</v>
      </c>
      <c r="L16" s="60">
        <f>VLOOKUP($A16,'Return Data'!$B$7:$R$2292,17,0)</f>
        <v>9.6501000000000001</v>
      </c>
      <c r="M16" s="61">
        <f t="shared" si="4"/>
        <v>17</v>
      </c>
      <c r="N16" s="60">
        <f>VLOOKUP($A16,'Return Data'!$B$7:$R$2292,14,0)</f>
        <v>8.9586000000000006</v>
      </c>
      <c r="O16" s="61">
        <f t="shared" si="6"/>
        <v>14</v>
      </c>
      <c r="P16" s="60">
        <f>VLOOKUP($A16,'Return Data'!$B$7:$R$2292,15,0)</f>
        <v>7.5609999999999999</v>
      </c>
      <c r="Q16" s="61">
        <f>RANK(P16,P$8:P$30,0)</f>
        <v>12</v>
      </c>
      <c r="R16" s="60">
        <f>VLOOKUP($A16,'Return Data'!$B$7:$R$2292,16,0)</f>
        <v>7.4837999999999996</v>
      </c>
      <c r="S16" s="62">
        <f t="shared" si="5"/>
        <v>21</v>
      </c>
    </row>
    <row r="17" spans="1:19" x14ac:dyDescent="0.3">
      <c r="A17" s="58" t="s">
        <v>1554</v>
      </c>
      <c r="B17" s="59">
        <f>VLOOKUP($A17,'Return Data'!$B$7:$R$2292,3,0)</f>
        <v>44888</v>
      </c>
      <c r="C17" s="60">
        <f>VLOOKUP($A17,'Return Data'!$B$7:$R$2292,4,0)</f>
        <v>27.512</v>
      </c>
      <c r="D17" s="60">
        <f>VLOOKUP($A17,'Return Data'!$B$7:$R$2292,10,0)</f>
        <v>1.4305000000000001</v>
      </c>
      <c r="E17" s="61">
        <f t="shared" si="0"/>
        <v>19</v>
      </c>
      <c r="F17" s="60">
        <f>VLOOKUP($A17,'Return Data'!$B$7:$R$2292,11,0)</f>
        <v>4.6879999999999997</v>
      </c>
      <c r="G17" s="61">
        <f t="shared" si="1"/>
        <v>18</v>
      </c>
      <c r="H17" s="60">
        <f>VLOOKUP($A17,'Return Data'!$B$7:$R$2292,12,0)</f>
        <v>3.7406000000000001</v>
      </c>
      <c r="I17" s="61">
        <f t="shared" si="2"/>
        <v>15</v>
      </c>
      <c r="J17" s="60">
        <f>VLOOKUP($A17,'Return Data'!$B$7:$R$2292,13,0)</f>
        <v>3.8973</v>
      </c>
      <c r="K17" s="61">
        <f t="shared" si="3"/>
        <v>14</v>
      </c>
      <c r="L17" s="60">
        <f>VLOOKUP($A17,'Return Data'!$B$7:$R$2292,17,0)</f>
        <v>8.6867000000000001</v>
      </c>
      <c r="M17" s="61">
        <f t="shared" si="4"/>
        <v>18</v>
      </c>
      <c r="N17" s="60">
        <f>VLOOKUP($A17,'Return Data'!$B$7:$R$2292,14,0)</f>
        <v>8.7860999999999994</v>
      </c>
      <c r="O17" s="61">
        <f t="shared" si="6"/>
        <v>15</v>
      </c>
      <c r="P17" s="60">
        <f>VLOOKUP($A17,'Return Data'!$B$7:$R$2292,15,0)</f>
        <v>7.2530999999999999</v>
      </c>
      <c r="Q17" s="61">
        <f>RANK(P17,P$8:P$30,0)</f>
        <v>14</v>
      </c>
      <c r="R17" s="60">
        <f>VLOOKUP($A17,'Return Data'!$B$7:$R$2292,16,0)</f>
        <v>7.5057999999999998</v>
      </c>
      <c r="S17" s="62">
        <f t="shared" si="5"/>
        <v>20</v>
      </c>
    </row>
    <row r="18" spans="1:19" x14ac:dyDescent="0.3">
      <c r="A18" s="58" t="s">
        <v>1555</v>
      </c>
      <c r="B18" s="59">
        <f>VLOOKUP($A18,'Return Data'!$B$7:$R$2292,3,0)</f>
        <v>44888</v>
      </c>
      <c r="C18" s="60">
        <f>VLOOKUP($A18,'Return Data'!$B$7:$R$2292,4,0)</f>
        <v>13.254099999999999</v>
      </c>
      <c r="D18" s="60">
        <f>VLOOKUP($A18,'Return Data'!$B$7:$R$2292,10,0)</f>
        <v>0.49740000000000001</v>
      </c>
      <c r="E18" s="61">
        <f t="shared" si="0"/>
        <v>22</v>
      </c>
      <c r="F18" s="60">
        <f>VLOOKUP($A18,'Return Data'!$B$7:$R$2292,11,0)</f>
        <v>4.2358000000000002</v>
      </c>
      <c r="G18" s="61">
        <f t="shared" si="1"/>
        <v>20</v>
      </c>
      <c r="H18" s="60">
        <f>VLOOKUP($A18,'Return Data'!$B$7:$R$2292,12,0)</f>
        <v>1.5087999999999999</v>
      </c>
      <c r="I18" s="61">
        <f t="shared" si="2"/>
        <v>22</v>
      </c>
      <c r="J18" s="60">
        <f>VLOOKUP($A18,'Return Data'!$B$7:$R$2292,13,0)</f>
        <v>6.1199999999999997E-2</v>
      </c>
      <c r="K18" s="61">
        <f t="shared" si="3"/>
        <v>21</v>
      </c>
      <c r="L18" s="60">
        <f>VLOOKUP($A18,'Return Data'!$B$7:$R$2292,17,0)</f>
        <v>6.9798999999999998</v>
      </c>
      <c r="M18" s="61">
        <f t="shared" si="4"/>
        <v>21</v>
      </c>
      <c r="N18" s="60"/>
      <c r="O18" s="61"/>
      <c r="P18" s="60"/>
      <c r="Q18" s="61"/>
      <c r="R18" s="60">
        <f>VLOOKUP($A18,'Return Data'!$B$7:$R$2292,16,0)</f>
        <v>7.8720999999999997</v>
      </c>
      <c r="S18" s="62">
        <f t="shared" si="5"/>
        <v>19</v>
      </c>
    </row>
    <row r="19" spans="1:19" x14ac:dyDescent="0.3">
      <c r="A19" s="58" t="s">
        <v>1556</v>
      </c>
      <c r="B19" s="59">
        <f>VLOOKUP($A19,'Return Data'!$B$7:$R$2292,3,0)</f>
        <v>44888</v>
      </c>
      <c r="C19" s="60">
        <f>VLOOKUP($A19,'Return Data'!$B$7:$R$2292,4,0)</f>
        <v>20.709399999999999</v>
      </c>
      <c r="D19" s="60">
        <f>VLOOKUP($A19,'Return Data'!$B$7:$R$2292,10,0)</f>
        <v>2.8675999999999999</v>
      </c>
      <c r="E19" s="61">
        <f t="shared" si="0"/>
        <v>4</v>
      </c>
      <c r="F19" s="60">
        <f>VLOOKUP($A19,'Return Data'!$B$7:$R$2292,11,0)</f>
        <v>6.1143999999999998</v>
      </c>
      <c r="G19" s="61">
        <f t="shared" si="1"/>
        <v>11</v>
      </c>
      <c r="H19" s="60">
        <f>VLOOKUP($A19,'Return Data'!$B$7:$R$2292,12,0)</f>
        <v>5.6208999999999998</v>
      </c>
      <c r="I19" s="61">
        <f t="shared" si="2"/>
        <v>6</v>
      </c>
      <c r="J19" s="60">
        <f>VLOOKUP($A19,'Return Data'!$B$7:$R$2292,13,0)</f>
        <v>6.6680999999999999</v>
      </c>
      <c r="K19" s="61">
        <f t="shared" si="3"/>
        <v>2</v>
      </c>
      <c r="L19" s="60">
        <f>VLOOKUP($A19,'Return Data'!$B$7:$R$2292,17,0)</f>
        <v>10.942</v>
      </c>
      <c r="M19" s="61">
        <f t="shared" si="4"/>
        <v>9</v>
      </c>
      <c r="N19" s="60">
        <f>VLOOKUP($A19,'Return Data'!$B$7:$R$2292,14,0)</f>
        <v>10.496</v>
      </c>
      <c r="O19" s="61">
        <f>RANK(N19,N$8:N$30,0)</f>
        <v>8</v>
      </c>
      <c r="P19" s="60">
        <f>VLOOKUP($A19,'Return Data'!$B$7:$R$2292,15,0)</f>
        <v>9.0970999999999993</v>
      </c>
      <c r="Q19" s="61">
        <f>RANK(P19,P$8:P$30,0)</f>
        <v>5</v>
      </c>
      <c r="R19" s="60">
        <f>VLOOKUP($A19,'Return Data'!$B$7:$R$2292,16,0)</f>
        <v>9.3824000000000005</v>
      </c>
      <c r="S19" s="62">
        <f t="shared" si="5"/>
        <v>4</v>
      </c>
    </row>
    <row r="20" spans="1:19" x14ac:dyDescent="0.3">
      <c r="A20" s="58" t="s">
        <v>1557</v>
      </c>
      <c r="B20" s="59">
        <f>VLOOKUP($A20,'Return Data'!$B$7:$R$2292,3,0)</f>
        <v>44888</v>
      </c>
      <c r="C20" s="60">
        <f>VLOOKUP($A20,'Return Data'!$B$7:$R$2292,4,0)</f>
        <v>25.402000000000001</v>
      </c>
      <c r="D20" s="60">
        <f>VLOOKUP($A20,'Return Data'!$B$7:$R$2292,10,0)</f>
        <v>1.3485</v>
      </c>
      <c r="E20" s="61">
        <f t="shared" si="0"/>
        <v>20</v>
      </c>
      <c r="F20" s="60">
        <f>VLOOKUP($A20,'Return Data'!$B$7:$R$2292,11,0)</f>
        <v>4.5736999999999997</v>
      </c>
      <c r="G20" s="61">
        <f t="shared" si="1"/>
        <v>19</v>
      </c>
      <c r="H20" s="60">
        <f>VLOOKUP($A20,'Return Data'!$B$7:$R$2292,12,0)</f>
        <v>3.0882999999999998</v>
      </c>
      <c r="I20" s="61">
        <f t="shared" si="2"/>
        <v>19</v>
      </c>
      <c r="J20" s="60">
        <f>VLOOKUP($A20,'Return Data'!$B$7:$R$2292,13,0)</f>
        <v>3.3778000000000001</v>
      </c>
      <c r="K20" s="61">
        <f t="shared" si="3"/>
        <v>16</v>
      </c>
      <c r="L20" s="60">
        <f>VLOOKUP($A20,'Return Data'!$B$7:$R$2292,17,0)</f>
        <v>11.7418</v>
      </c>
      <c r="M20" s="61">
        <f t="shared" si="4"/>
        <v>7</v>
      </c>
      <c r="N20" s="60">
        <f>VLOOKUP($A20,'Return Data'!$B$7:$R$2292,14,0)</f>
        <v>10.835599999999999</v>
      </c>
      <c r="O20" s="61">
        <f>RANK(N20,N$8:N$30,0)</f>
        <v>6</v>
      </c>
      <c r="P20" s="60">
        <f>VLOOKUP($A20,'Return Data'!$B$7:$R$2292,15,0)</f>
        <v>7.5126999999999997</v>
      </c>
      <c r="Q20" s="61">
        <f>RANK(P20,P$8:P$30,0)</f>
        <v>13</v>
      </c>
      <c r="R20" s="60">
        <f>VLOOKUP($A20,'Return Data'!$B$7:$R$2292,16,0)</f>
        <v>8.7447999999999997</v>
      </c>
      <c r="S20" s="62">
        <f t="shared" si="5"/>
        <v>12</v>
      </c>
    </row>
    <row r="21" spans="1:19" x14ac:dyDescent="0.3">
      <c r="A21" s="58" t="s">
        <v>1558</v>
      </c>
      <c r="B21" s="59">
        <f>VLOOKUP($A21,'Return Data'!$B$7:$R$2292,3,0)</f>
        <v>44888</v>
      </c>
      <c r="C21" s="60">
        <f>VLOOKUP($A21,'Return Data'!$B$7:$R$2292,4,0)</f>
        <v>17.863700000000001</v>
      </c>
      <c r="D21" s="60">
        <f>VLOOKUP($A21,'Return Data'!$B$7:$R$2292,10,0)</f>
        <v>2.9079999999999999</v>
      </c>
      <c r="E21" s="61">
        <f t="shared" si="0"/>
        <v>3</v>
      </c>
      <c r="F21" s="60">
        <f>VLOOKUP($A21,'Return Data'!$B$7:$R$2292,11,0)</f>
        <v>7.0553999999999997</v>
      </c>
      <c r="G21" s="61">
        <f t="shared" si="1"/>
        <v>5</v>
      </c>
      <c r="H21" s="60">
        <f>VLOOKUP($A21,'Return Data'!$B$7:$R$2292,12,0)</f>
        <v>5.7750000000000004</v>
      </c>
      <c r="I21" s="61">
        <f t="shared" si="2"/>
        <v>5</v>
      </c>
      <c r="J21" s="60">
        <f>VLOOKUP($A21,'Return Data'!$B$7:$R$2292,13,0)</f>
        <v>4.0510999999999999</v>
      </c>
      <c r="K21" s="61">
        <f t="shared" si="3"/>
        <v>12</v>
      </c>
      <c r="L21" s="60">
        <f>VLOOKUP($A21,'Return Data'!$B$7:$R$2292,17,0)</f>
        <v>13.9815</v>
      </c>
      <c r="M21" s="61">
        <f t="shared" si="4"/>
        <v>3</v>
      </c>
      <c r="N21" s="60">
        <f>VLOOKUP($A21,'Return Data'!$B$7:$R$2292,14,0)</f>
        <v>13.049099999999999</v>
      </c>
      <c r="O21" s="61">
        <f>RANK(N21,N$8:N$30,0)</f>
        <v>2</v>
      </c>
      <c r="P21" s="60">
        <f>VLOOKUP($A21,'Return Data'!$B$7:$R$2292,15,0)</f>
        <v>9.4786000000000001</v>
      </c>
      <c r="Q21" s="61">
        <f>RANK(P21,P$8:P$30,0)</f>
        <v>2</v>
      </c>
      <c r="R21" s="60">
        <f>VLOOKUP($A21,'Return Data'!$B$7:$R$2292,16,0)</f>
        <v>10.4998</v>
      </c>
      <c r="S21" s="62">
        <f t="shared" si="5"/>
        <v>2</v>
      </c>
    </row>
    <row r="22" spans="1:19" x14ac:dyDescent="0.3">
      <c r="A22" s="58" t="s">
        <v>1559</v>
      </c>
      <c r="B22" s="59">
        <f>VLOOKUP($A22,'Return Data'!$B$7:$R$2292,3,0)</f>
        <v>44888</v>
      </c>
      <c r="C22" s="60">
        <f>VLOOKUP($A22,'Return Data'!$B$7:$R$2292,4,0)</f>
        <v>15.74</v>
      </c>
      <c r="D22" s="60">
        <f>VLOOKUP($A22,'Return Data'!$B$7:$R$2292,10,0)</f>
        <v>2.0619999999999998</v>
      </c>
      <c r="E22" s="61">
        <f t="shared" si="0"/>
        <v>10</v>
      </c>
      <c r="F22" s="60">
        <f>VLOOKUP($A22,'Return Data'!$B$7:$R$2292,11,0)</f>
        <v>7.0457000000000001</v>
      </c>
      <c r="G22" s="61">
        <f t="shared" si="1"/>
        <v>6</v>
      </c>
      <c r="H22" s="60">
        <f>VLOOKUP($A22,'Return Data'!$B$7:$R$2292,12,0)</f>
        <v>5.2138999999999998</v>
      </c>
      <c r="I22" s="61">
        <f t="shared" si="2"/>
        <v>9</v>
      </c>
      <c r="J22" s="60">
        <f>VLOOKUP($A22,'Return Data'!$B$7:$R$2292,13,0)</f>
        <v>4.2591000000000001</v>
      </c>
      <c r="K22" s="61">
        <f t="shared" si="3"/>
        <v>9</v>
      </c>
      <c r="L22" s="60">
        <f>VLOOKUP($A22,'Return Data'!$B$7:$R$2292,17,0)</f>
        <v>12.3986</v>
      </c>
      <c r="M22" s="61">
        <f t="shared" si="4"/>
        <v>5</v>
      </c>
      <c r="N22" s="60">
        <f>VLOOKUP($A22,'Return Data'!$B$7:$R$2292,14,0)</f>
        <v>12.329700000000001</v>
      </c>
      <c r="O22" s="61">
        <f>RANK(N22,N$8:N$30,0)</f>
        <v>3</v>
      </c>
      <c r="P22" s="60"/>
      <c r="Q22" s="61"/>
      <c r="R22" s="60">
        <f>VLOOKUP($A22,'Return Data'!$B$7:$R$2292,16,0)</f>
        <v>12.212</v>
      </c>
      <c r="S22" s="62">
        <f t="shared" si="5"/>
        <v>1</v>
      </c>
    </row>
    <row r="23" spans="1:19" x14ac:dyDescent="0.3">
      <c r="A23" s="58" t="s">
        <v>1560</v>
      </c>
      <c r="B23" s="59">
        <f>VLOOKUP($A23,'Return Data'!$B$7:$R$2292,3,0)</f>
        <v>44888</v>
      </c>
      <c r="C23" s="60">
        <f>VLOOKUP($A23,'Return Data'!$B$7:$R$2292,4,0)</f>
        <v>13.620699999999999</v>
      </c>
      <c r="D23" s="60">
        <f>VLOOKUP($A23,'Return Data'!$B$7:$R$2292,10,0)</f>
        <v>2.2237</v>
      </c>
      <c r="E23" s="61">
        <f t="shared" si="0"/>
        <v>8</v>
      </c>
      <c r="F23" s="60">
        <f>VLOOKUP($A23,'Return Data'!$B$7:$R$2292,11,0)</f>
        <v>4.8779000000000003</v>
      </c>
      <c r="G23" s="61">
        <f t="shared" si="1"/>
        <v>15</v>
      </c>
      <c r="H23" s="60">
        <f>VLOOKUP($A23,'Return Data'!$B$7:$R$2292,12,0)</f>
        <v>4.1719999999999997</v>
      </c>
      <c r="I23" s="61">
        <f t="shared" si="2"/>
        <v>14</v>
      </c>
      <c r="J23" s="60">
        <f>VLOOKUP($A23,'Return Data'!$B$7:$R$2292,13,0)</f>
        <v>3.3365999999999998</v>
      </c>
      <c r="K23" s="61">
        <f t="shared" si="3"/>
        <v>17</v>
      </c>
      <c r="L23" s="60">
        <f>VLOOKUP($A23,'Return Data'!$B$7:$R$2292,17,0)</f>
        <v>10.053699999999999</v>
      </c>
      <c r="M23" s="61">
        <f t="shared" si="4"/>
        <v>15</v>
      </c>
      <c r="N23" s="60">
        <f>VLOOKUP($A23,'Return Data'!$B$7:$R$2292,14,0)</f>
        <v>3.3161</v>
      </c>
      <c r="O23" s="61">
        <f>RANK(N23,N$8:N$30,0)</f>
        <v>20</v>
      </c>
      <c r="P23" s="60">
        <f>VLOOKUP($A23,'Return Data'!$B$7:$R$2292,15,0)</f>
        <v>1.1431</v>
      </c>
      <c r="Q23" s="61">
        <f>RANK(P23,P$8:P$30,0)</f>
        <v>16</v>
      </c>
      <c r="R23" s="60">
        <f>VLOOKUP($A23,'Return Data'!$B$7:$R$2292,16,0)</f>
        <v>4.2115999999999998</v>
      </c>
      <c r="S23" s="62">
        <f t="shared" si="5"/>
        <v>22</v>
      </c>
    </row>
    <row r="24" spans="1:19" x14ac:dyDescent="0.3">
      <c r="A24" s="58" t="s">
        <v>1561</v>
      </c>
      <c r="B24" s="59">
        <f>VLOOKUP($A24,'Return Data'!$B$7:$R$2292,3,0)</f>
        <v>44888</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44888</v>
      </c>
      <c r="C25" s="60">
        <f>VLOOKUP($A25,'Return Data'!$B$7:$R$2292,4,0)</f>
        <v>45.197600000000001</v>
      </c>
      <c r="D25" s="60">
        <f>VLOOKUP($A25,'Return Data'!$B$7:$R$2292,10,0)</f>
        <v>1.6341000000000001</v>
      </c>
      <c r="E25" s="61">
        <f t="shared" ref="E25:E30" si="7">RANK(D25,D$8:D$30,0)</f>
        <v>17</v>
      </c>
      <c r="F25" s="60">
        <f>VLOOKUP($A25,'Return Data'!$B$7:$R$2292,11,0)</f>
        <v>3.5554000000000001</v>
      </c>
      <c r="G25" s="61">
        <f t="shared" ref="G25:G30" si="8">RANK(F25,F$8:F$30,0)</f>
        <v>22</v>
      </c>
      <c r="H25" s="60">
        <f>VLOOKUP($A25,'Return Data'!$B$7:$R$2292,12,0)</f>
        <v>3.6509</v>
      </c>
      <c r="I25" s="61">
        <f t="shared" ref="I25:I30" si="9">RANK(H25,H$8:H$30,0)</f>
        <v>16</v>
      </c>
      <c r="J25" s="60">
        <f>VLOOKUP($A25,'Return Data'!$B$7:$R$2292,13,0)</f>
        <v>3.6173999999999999</v>
      </c>
      <c r="K25" s="61">
        <f t="shared" ref="K25:K30" si="10">RANK(J25,J$8:J$30,0)</f>
        <v>15</v>
      </c>
      <c r="L25" s="60">
        <f>VLOOKUP($A25,'Return Data'!$B$7:$R$2292,17,0)</f>
        <v>10.2973</v>
      </c>
      <c r="M25" s="61">
        <f t="shared" ref="M25:M30" si="11">RANK(L25,L$8:L$30,0)</f>
        <v>12</v>
      </c>
      <c r="N25" s="60">
        <f>VLOOKUP($A25,'Return Data'!$B$7:$R$2292,14,0)</f>
        <v>8.1941000000000006</v>
      </c>
      <c r="O25" s="61">
        <f t="shared" ref="O25:O30" si="12">RANK(N25,N$8:N$30,0)</f>
        <v>17</v>
      </c>
      <c r="P25" s="60">
        <f>VLOOKUP($A25,'Return Data'!$B$7:$R$2292,15,0)</f>
        <v>7.8464</v>
      </c>
      <c r="Q25" s="61">
        <f>RANK(P25,P$8:P$30,0)</f>
        <v>8</v>
      </c>
      <c r="R25" s="60">
        <f>VLOOKUP($A25,'Return Data'!$B$7:$R$2292,16,0)</f>
        <v>9.2059999999999995</v>
      </c>
      <c r="S25" s="62">
        <f t="shared" ref="S25:S30" si="13">RANK(R25,R$8:R$30,0)</f>
        <v>7</v>
      </c>
    </row>
    <row r="26" spans="1:19" x14ac:dyDescent="0.3">
      <c r="A26" s="58" t="s">
        <v>1564</v>
      </c>
      <c r="B26" s="59">
        <f>VLOOKUP($A26,'Return Data'!$B$7:$R$2292,3,0)</f>
        <v>44888</v>
      </c>
      <c r="C26" s="60">
        <f>VLOOKUP($A26,'Return Data'!$B$7:$R$2292,4,0)</f>
        <v>19.196100000000001</v>
      </c>
      <c r="D26" s="60">
        <f>VLOOKUP($A26,'Return Data'!$B$7:$R$2292,10,0)</f>
        <v>1.6990000000000001</v>
      </c>
      <c r="E26" s="61">
        <f t="shared" si="7"/>
        <v>13</v>
      </c>
      <c r="F26" s="60">
        <f>VLOOKUP($A26,'Return Data'!$B$7:$R$2292,11,0)</f>
        <v>4.7667999999999999</v>
      </c>
      <c r="G26" s="61">
        <f t="shared" si="8"/>
        <v>17</v>
      </c>
      <c r="H26" s="60">
        <f>VLOOKUP($A26,'Return Data'!$B$7:$R$2292,12,0)</f>
        <v>3.0049000000000001</v>
      </c>
      <c r="I26" s="61">
        <f t="shared" si="9"/>
        <v>20</v>
      </c>
      <c r="J26" s="60">
        <f>VLOOKUP($A26,'Return Data'!$B$7:$R$2292,13,0)</f>
        <v>2.3900999999999999</v>
      </c>
      <c r="K26" s="61">
        <f t="shared" si="10"/>
        <v>18</v>
      </c>
      <c r="L26" s="60">
        <f>VLOOKUP($A26,'Return Data'!$B$7:$R$2292,17,0)</f>
        <v>10.3027</v>
      </c>
      <c r="M26" s="61">
        <f t="shared" si="11"/>
        <v>11</v>
      </c>
      <c r="N26" s="60">
        <f>VLOOKUP($A26,'Return Data'!$B$7:$R$2292,14,0)</f>
        <v>10.0175</v>
      </c>
      <c r="O26" s="61">
        <f t="shared" si="12"/>
        <v>10</v>
      </c>
      <c r="P26" s="60">
        <f>VLOOKUP($A26,'Return Data'!$B$7:$R$2292,15,0)</f>
        <v>8.3401999999999994</v>
      </c>
      <c r="Q26" s="61">
        <f>RANK(P26,P$8:P$30,0)</f>
        <v>7</v>
      </c>
      <c r="R26" s="60">
        <f>VLOOKUP($A26,'Return Data'!$B$7:$R$2292,16,0)</f>
        <v>9.0859000000000005</v>
      </c>
      <c r="S26" s="62">
        <f t="shared" si="13"/>
        <v>9</v>
      </c>
    </row>
    <row r="27" spans="1:19" x14ac:dyDescent="0.3">
      <c r="A27" s="58" t="s">
        <v>1565</v>
      </c>
      <c r="B27" s="59">
        <f>VLOOKUP($A27,'Return Data'!$B$7:$R$2292,3,0)</f>
        <v>44888</v>
      </c>
      <c r="C27" s="60">
        <f>VLOOKUP($A27,'Return Data'!$B$7:$R$2292,4,0)</f>
        <v>57.961799999999997</v>
      </c>
      <c r="D27" s="60">
        <f>VLOOKUP($A27,'Return Data'!$B$7:$R$2292,10,0)</f>
        <v>2.5186999999999999</v>
      </c>
      <c r="E27" s="61">
        <f t="shared" si="7"/>
        <v>6</v>
      </c>
      <c r="F27" s="60">
        <f>VLOOKUP($A27,'Return Data'!$B$7:$R$2292,11,0)</f>
        <v>7.4537000000000004</v>
      </c>
      <c r="G27" s="61">
        <f t="shared" si="8"/>
        <v>2</v>
      </c>
      <c r="H27" s="60">
        <f>VLOOKUP($A27,'Return Data'!$B$7:$R$2292,12,0)</f>
        <v>5.9077000000000002</v>
      </c>
      <c r="I27" s="61">
        <f t="shared" si="9"/>
        <v>3</v>
      </c>
      <c r="J27" s="60">
        <f>VLOOKUP($A27,'Return Data'!$B$7:$R$2292,13,0)</f>
        <v>5.2577999999999996</v>
      </c>
      <c r="K27" s="61">
        <f t="shared" si="10"/>
        <v>6</v>
      </c>
      <c r="L27" s="60">
        <f>VLOOKUP($A27,'Return Data'!$B$7:$R$2292,17,0)</f>
        <v>14.865399999999999</v>
      </c>
      <c r="M27" s="61">
        <f t="shared" si="11"/>
        <v>1</v>
      </c>
      <c r="N27" s="60">
        <f>VLOOKUP($A27,'Return Data'!$B$7:$R$2292,14,0)</f>
        <v>13.9405</v>
      </c>
      <c r="O27" s="61">
        <f t="shared" si="12"/>
        <v>1</v>
      </c>
      <c r="P27" s="60">
        <f>VLOOKUP($A27,'Return Data'!$B$7:$R$2292,15,0)</f>
        <v>10.18</v>
      </c>
      <c r="Q27" s="61">
        <f>RANK(P27,P$8:P$30,0)</f>
        <v>1</v>
      </c>
      <c r="R27" s="60">
        <f>VLOOKUP($A27,'Return Data'!$B$7:$R$2292,16,0)</f>
        <v>9.2243999999999993</v>
      </c>
      <c r="S27" s="62">
        <f t="shared" si="13"/>
        <v>6</v>
      </c>
    </row>
    <row r="28" spans="1:19" x14ac:dyDescent="0.3">
      <c r="A28" s="58" t="s">
        <v>1566</v>
      </c>
      <c r="B28" s="59">
        <f>VLOOKUP($A28,'Return Data'!$B$7:$R$2292,3,0)</f>
        <v>44888</v>
      </c>
      <c r="C28" s="60">
        <f>VLOOKUP($A28,'Return Data'!$B$7:$R$2292,4,0)</f>
        <v>46.9435</v>
      </c>
      <c r="D28" s="60">
        <f>VLOOKUP($A28,'Return Data'!$B$7:$R$2292,10,0)</f>
        <v>1.6386000000000001</v>
      </c>
      <c r="E28" s="61">
        <f t="shared" si="7"/>
        <v>16</v>
      </c>
      <c r="F28" s="60">
        <f>VLOOKUP($A28,'Return Data'!$B$7:$R$2292,11,0)</f>
        <v>5.0476999999999999</v>
      </c>
      <c r="G28" s="61">
        <f t="shared" si="8"/>
        <v>14</v>
      </c>
      <c r="H28" s="60">
        <f>VLOOKUP($A28,'Return Data'!$B$7:$R$2292,12,0)</f>
        <v>4.3395000000000001</v>
      </c>
      <c r="I28" s="61">
        <f t="shared" si="9"/>
        <v>12</v>
      </c>
      <c r="J28" s="60">
        <f>VLOOKUP($A28,'Return Data'!$B$7:$R$2292,13,0)</f>
        <v>4.0545999999999998</v>
      </c>
      <c r="K28" s="61">
        <f t="shared" si="10"/>
        <v>11</v>
      </c>
      <c r="L28" s="60">
        <f>VLOOKUP($A28,'Return Data'!$B$7:$R$2292,17,0)</f>
        <v>9.6999999999999993</v>
      </c>
      <c r="M28" s="61">
        <f t="shared" si="11"/>
        <v>16</v>
      </c>
      <c r="N28" s="60">
        <f>VLOOKUP($A28,'Return Data'!$B$7:$R$2292,14,0)</f>
        <v>9.0063999999999993</v>
      </c>
      <c r="O28" s="61">
        <f t="shared" si="12"/>
        <v>13</v>
      </c>
      <c r="P28" s="60">
        <f>VLOOKUP($A28,'Return Data'!$B$7:$R$2292,15,0)</f>
        <v>7.6868999999999996</v>
      </c>
      <c r="Q28" s="61">
        <f>RANK(P28,P$8:P$30,0)</f>
        <v>10</v>
      </c>
      <c r="R28" s="60">
        <f>VLOOKUP($A28,'Return Data'!$B$7:$R$2292,16,0)</f>
        <v>8.1607000000000003</v>
      </c>
      <c r="S28" s="62">
        <f t="shared" si="13"/>
        <v>17</v>
      </c>
    </row>
    <row r="29" spans="1:19" x14ac:dyDescent="0.3">
      <c r="A29" s="58" t="s">
        <v>1567</v>
      </c>
      <c r="B29" s="59">
        <f>VLOOKUP($A29,'Return Data'!$B$7:$R$2292,3,0)</f>
        <v>44888</v>
      </c>
      <c r="C29" s="60">
        <f>VLOOKUP($A29,'Return Data'!$B$7:$R$2292,4,0)</f>
        <v>13.85</v>
      </c>
      <c r="D29" s="60">
        <f>VLOOKUP($A29,'Return Data'!$B$7:$R$2292,10,0)</f>
        <v>1.6141000000000001</v>
      </c>
      <c r="E29" s="61">
        <f t="shared" si="7"/>
        <v>18</v>
      </c>
      <c r="F29" s="60">
        <f>VLOOKUP($A29,'Return Data'!$B$7:$R$2292,11,0)</f>
        <v>5.3231999999999999</v>
      </c>
      <c r="G29" s="61">
        <f t="shared" si="8"/>
        <v>13</v>
      </c>
      <c r="H29" s="60">
        <f>VLOOKUP($A29,'Return Data'!$B$7:$R$2292,12,0)</f>
        <v>3.1273</v>
      </c>
      <c r="I29" s="61">
        <f t="shared" si="9"/>
        <v>18</v>
      </c>
      <c r="J29" s="60">
        <f>VLOOKUP($A29,'Return Data'!$B$7:$R$2292,13,0)</f>
        <v>1.9132</v>
      </c>
      <c r="K29" s="61">
        <f t="shared" si="10"/>
        <v>19</v>
      </c>
      <c r="L29" s="60">
        <f>VLOOKUP($A29,'Return Data'!$B$7:$R$2292,17,0)</f>
        <v>7.1646000000000001</v>
      </c>
      <c r="M29" s="61">
        <f t="shared" si="11"/>
        <v>20</v>
      </c>
      <c r="N29" s="60">
        <f>VLOOKUP($A29,'Return Data'!$B$7:$R$2292,14,0)</f>
        <v>7.9019000000000004</v>
      </c>
      <c r="O29" s="61">
        <f t="shared" si="12"/>
        <v>19</v>
      </c>
      <c r="P29" s="60"/>
      <c r="Q29" s="61"/>
      <c r="R29" s="60">
        <f>VLOOKUP($A29,'Return Data'!$B$7:$R$2292,16,0)</f>
        <v>7.8817000000000004</v>
      </c>
      <c r="S29" s="62">
        <f t="shared" si="13"/>
        <v>18</v>
      </c>
    </row>
    <row r="30" spans="1:19" x14ac:dyDescent="0.3">
      <c r="A30" s="58" t="s">
        <v>1568</v>
      </c>
      <c r="B30" s="59">
        <f>VLOOKUP($A30,'Return Data'!$B$7:$R$2292,3,0)</f>
        <v>44888</v>
      </c>
      <c r="C30" s="60">
        <f>VLOOKUP($A30,'Return Data'!$B$7:$R$2292,4,0)</f>
        <v>14.4</v>
      </c>
      <c r="D30" s="60">
        <f>VLOOKUP($A30,'Return Data'!$B$7:$R$2292,10,0)</f>
        <v>3.0065</v>
      </c>
      <c r="E30" s="61">
        <f t="shared" si="7"/>
        <v>1</v>
      </c>
      <c r="F30" s="60">
        <f>VLOOKUP($A30,'Return Data'!$B$7:$R$2292,11,0)</f>
        <v>7.6893000000000002</v>
      </c>
      <c r="G30" s="61">
        <f t="shared" si="8"/>
        <v>1</v>
      </c>
      <c r="H30" s="60">
        <f>VLOOKUP($A30,'Return Data'!$B$7:$R$2292,12,0)</f>
        <v>6.5002000000000004</v>
      </c>
      <c r="I30" s="61">
        <f t="shared" si="9"/>
        <v>2</v>
      </c>
      <c r="J30" s="60">
        <f>VLOOKUP($A30,'Return Data'!$B$7:$R$2292,13,0)</f>
        <v>6.1288999999999998</v>
      </c>
      <c r="K30" s="61">
        <f t="shared" si="10"/>
        <v>4</v>
      </c>
      <c r="L30" s="60">
        <f>VLOOKUP($A30,'Return Data'!$B$7:$R$2292,17,0)</f>
        <v>12.8735</v>
      </c>
      <c r="M30" s="61">
        <f t="shared" si="11"/>
        <v>4</v>
      </c>
      <c r="N30" s="60">
        <f>VLOOKUP($A30,'Return Data'!$B$7:$R$2292,14,0)</f>
        <v>11.2037</v>
      </c>
      <c r="O30" s="61">
        <f t="shared" si="12"/>
        <v>5</v>
      </c>
      <c r="P30" s="60"/>
      <c r="Q30" s="61"/>
      <c r="R30" s="60">
        <f>VLOOKUP($A30,'Return Data'!$B$7:$R$2292,16,0)</f>
        <v>8.9903999999999993</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2.0040227272727269</v>
      </c>
      <c r="E32" s="69"/>
      <c r="F32" s="70">
        <f>AVERAGE(F8:F30)</f>
        <v>5.8130409090909101</v>
      </c>
      <c r="G32" s="69"/>
      <c r="H32" s="70">
        <f>AVERAGE(H8:H30)</f>
        <v>4.4558500000000016</v>
      </c>
      <c r="I32" s="69"/>
      <c r="J32" s="70">
        <f>AVERAGE(J8:J30)</f>
        <v>3.8984818181818182</v>
      </c>
      <c r="K32" s="69"/>
      <c r="L32" s="70">
        <f>AVERAGE(L8:L30)</f>
        <v>10.626690909090909</v>
      </c>
      <c r="M32" s="69"/>
      <c r="N32" s="70">
        <f>AVERAGE(N8:N30)</f>
        <v>9.8242000000000012</v>
      </c>
      <c r="O32" s="69"/>
      <c r="P32" s="70">
        <f>AVERAGE(P8:P30)</f>
        <v>7.8528624999999996</v>
      </c>
      <c r="Q32" s="69"/>
      <c r="R32" s="70">
        <f>AVERAGE(R8:R30)</f>
        <v>8.7269181818181796</v>
      </c>
      <c r="S32" s="71"/>
    </row>
    <row r="33" spans="1:19" x14ac:dyDescent="0.3">
      <c r="A33" s="68" t="s">
        <v>28</v>
      </c>
      <c r="B33" s="69"/>
      <c r="C33" s="69"/>
      <c r="D33" s="70">
        <f>MIN(D8:D30)</f>
        <v>0.49740000000000001</v>
      </c>
      <c r="E33" s="69"/>
      <c r="F33" s="70">
        <f>MIN(F8:F30)</f>
        <v>3.5554000000000001</v>
      </c>
      <c r="G33" s="69"/>
      <c r="H33" s="70">
        <f>MIN(H8:H30)</f>
        <v>1.5087999999999999</v>
      </c>
      <c r="I33" s="69"/>
      <c r="J33" s="70">
        <f>MIN(J8:J30)</f>
        <v>-0.31609999999999999</v>
      </c>
      <c r="K33" s="69"/>
      <c r="L33" s="70">
        <f>MIN(L8:L30)</f>
        <v>6.8487999999999998</v>
      </c>
      <c r="M33" s="69"/>
      <c r="N33" s="70">
        <f>MIN(N8:N30)</f>
        <v>3.3161</v>
      </c>
      <c r="O33" s="69"/>
      <c r="P33" s="70">
        <f>MIN(P8:P30)</f>
        <v>1.1431</v>
      </c>
      <c r="Q33" s="69"/>
      <c r="R33" s="70">
        <f>MIN(R8:R30)</f>
        <v>4.2115999999999998</v>
      </c>
      <c r="S33" s="71"/>
    </row>
    <row r="34" spans="1:19" ht="15" thickBot="1" x14ac:dyDescent="0.35">
      <c r="A34" s="72" t="s">
        <v>29</v>
      </c>
      <c r="B34" s="73"/>
      <c r="C34" s="73"/>
      <c r="D34" s="74">
        <f>MAX(D8:D30)</f>
        <v>3.0065</v>
      </c>
      <c r="E34" s="73"/>
      <c r="F34" s="74">
        <f>MAX(F8:F30)</f>
        <v>7.6893000000000002</v>
      </c>
      <c r="G34" s="73"/>
      <c r="H34" s="74">
        <f>MAX(H8:H30)</f>
        <v>6.6902999999999997</v>
      </c>
      <c r="I34" s="73"/>
      <c r="J34" s="74">
        <f>MAX(J8:J30)</f>
        <v>6.6853999999999996</v>
      </c>
      <c r="K34" s="73"/>
      <c r="L34" s="74">
        <f>MAX(L8:L30)</f>
        <v>14.865399999999999</v>
      </c>
      <c r="M34" s="73"/>
      <c r="N34" s="74">
        <f>MAX(N8:N30)</f>
        <v>13.9405</v>
      </c>
      <c r="O34" s="73"/>
      <c r="P34" s="74">
        <f>MAX(P8:P30)</f>
        <v>10.18</v>
      </c>
      <c r="Q34" s="73"/>
      <c r="R34" s="74">
        <f>MAX(R8:R30)</f>
        <v>12.212</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44888</v>
      </c>
      <c r="C8" s="60">
        <f>VLOOKUP($A8,'Return Data'!$B$7:$R$2292,4,0)</f>
        <v>17.38</v>
      </c>
      <c r="D8" s="60">
        <f>VLOOKUP($A8,'Return Data'!$B$7:$R$2292,10,0)</f>
        <v>1.4001999999999999</v>
      </c>
      <c r="E8" s="61">
        <f t="shared" ref="E8:E23" si="0">RANK(D8,D$8:D$30,0)</f>
        <v>17</v>
      </c>
      <c r="F8" s="60">
        <f>VLOOKUP($A8,'Return Data'!$B$7:$R$2292,11,0)</f>
        <v>5.4611999999999998</v>
      </c>
      <c r="G8" s="61">
        <f t="shared" ref="G8:G23" si="1">RANK(F8,F$8:F$30,0)</f>
        <v>11</v>
      </c>
      <c r="H8" s="60">
        <f>VLOOKUP($A8,'Return Data'!$B$7:$R$2292,12,0)</f>
        <v>1.2231000000000001</v>
      </c>
      <c r="I8" s="61">
        <f t="shared" ref="I8:I23" si="2">RANK(H8,H$8:H$30,0)</f>
        <v>21</v>
      </c>
      <c r="J8" s="60">
        <f>VLOOKUP($A8,'Return Data'!$B$7:$R$2292,13,0)</f>
        <v>-1.3061</v>
      </c>
      <c r="K8" s="61">
        <f t="shared" ref="K8:K23" si="3">RANK(J8,J$8:J$30,0)</f>
        <v>21</v>
      </c>
      <c r="L8" s="60">
        <f>VLOOKUP($A8,'Return Data'!$B$7:$R$2292,17,0)</f>
        <v>7.5339</v>
      </c>
      <c r="M8" s="61">
        <f t="shared" ref="M8:M23" si="4">RANK(L8,L$8:L$30,0)</f>
        <v>18</v>
      </c>
      <c r="N8" s="60">
        <f>VLOOKUP($A8,'Return Data'!$B$7:$R$2292,14,0)</f>
        <v>7.5888</v>
      </c>
      <c r="O8" s="61">
        <f>RANK(N8,N$8:N$30,0)</f>
        <v>16</v>
      </c>
      <c r="P8" s="60">
        <f>VLOOKUP($A8,'Return Data'!$B$7:$R$2292,15,0)</f>
        <v>5.8137999999999996</v>
      </c>
      <c r="Q8" s="61">
        <f>RANK(P8,P$8:P$30,0)</f>
        <v>15</v>
      </c>
      <c r="R8" s="60">
        <f>VLOOKUP($A8,'Return Data'!$B$7:$R$2292,16,0)</f>
        <v>7.1611000000000002</v>
      </c>
      <c r="S8" s="62">
        <f t="shared" ref="S8:S23" si="5">RANK(R8,R$8:R$30,0)</f>
        <v>17</v>
      </c>
    </row>
    <row r="9" spans="1:20" x14ac:dyDescent="0.3">
      <c r="A9" s="58" t="s">
        <v>1570</v>
      </c>
      <c r="B9" s="59">
        <f>VLOOKUP($A9,'Return Data'!$B$7:$R$2292,3,0)</f>
        <v>44888</v>
      </c>
      <c r="C9" s="60">
        <f>VLOOKUP($A9,'Return Data'!$B$7:$R$2292,4,0)</f>
        <v>17.04</v>
      </c>
      <c r="D9" s="60">
        <f>VLOOKUP($A9,'Return Data'!$B$7:$R$2292,10,0)</f>
        <v>1.4286000000000001</v>
      </c>
      <c r="E9" s="61">
        <f t="shared" si="0"/>
        <v>14</v>
      </c>
      <c r="F9" s="60">
        <f>VLOOKUP($A9,'Return Data'!$B$7:$R$2292,11,0)</f>
        <v>6.1681999999999997</v>
      </c>
      <c r="G9" s="61">
        <f t="shared" si="1"/>
        <v>7</v>
      </c>
      <c r="H9" s="60">
        <f>VLOOKUP($A9,'Return Data'!$B$7:$R$2292,12,0)</f>
        <v>2.5888</v>
      </c>
      <c r="I9" s="61">
        <f t="shared" si="2"/>
        <v>18</v>
      </c>
      <c r="J9" s="60">
        <f>VLOOKUP($A9,'Return Data'!$B$7:$R$2292,13,0)</f>
        <v>0.1764</v>
      </c>
      <c r="K9" s="61">
        <f t="shared" si="3"/>
        <v>20</v>
      </c>
      <c r="L9" s="60">
        <f>VLOOKUP($A9,'Return Data'!$B$7:$R$2292,17,0)</f>
        <v>8.6303999999999998</v>
      </c>
      <c r="M9" s="61">
        <f t="shared" si="4"/>
        <v>15</v>
      </c>
      <c r="N9" s="60">
        <f>VLOOKUP($A9,'Return Data'!$B$7:$R$2292,14,0)</f>
        <v>8.4588999999999999</v>
      </c>
      <c r="O9" s="61">
        <f>RANK(N9,N$8:N$30,0)</f>
        <v>11</v>
      </c>
      <c r="P9" s="60">
        <f>VLOOKUP($A9,'Return Data'!$B$7:$R$2292,15,0)</f>
        <v>7.8973000000000004</v>
      </c>
      <c r="Q9" s="61">
        <f>RANK(P9,P$8:P$30,0)</f>
        <v>4</v>
      </c>
      <c r="R9" s="60">
        <f>VLOOKUP($A9,'Return Data'!$B$7:$R$2292,16,0)</f>
        <v>7.5933999999999999</v>
      </c>
      <c r="S9" s="62">
        <f t="shared" si="5"/>
        <v>13</v>
      </c>
    </row>
    <row r="10" spans="1:20" x14ac:dyDescent="0.3">
      <c r="A10" s="58" t="s">
        <v>1965</v>
      </c>
      <c r="B10" s="59">
        <f>VLOOKUP($A10,'Return Data'!$B$7:$R$2292,3,0)</f>
        <v>44888</v>
      </c>
      <c r="C10" s="60">
        <f>VLOOKUP($A10,'Return Data'!$B$7:$R$2292,4,0)</f>
        <v>12.750500000000001</v>
      </c>
      <c r="D10" s="60">
        <f>VLOOKUP($A10,'Return Data'!$B$7:$R$2292,10,0)</f>
        <v>1.6049</v>
      </c>
      <c r="E10" s="61">
        <f t="shared" si="0"/>
        <v>12</v>
      </c>
      <c r="F10" s="60">
        <f>VLOOKUP($A10,'Return Data'!$B$7:$R$2292,11,0)</f>
        <v>6.4884000000000004</v>
      </c>
      <c r="G10" s="61">
        <f t="shared" si="1"/>
        <v>5</v>
      </c>
      <c r="H10" s="60">
        <f>VLOOKUP($A10,'Return Data'!$B$7:$R$2292,12,0)</f>
        <v>4.1707999999999998</v>
      </c>
      <c r="I10" s="61">
        <f t="shared" si="2"/>
        <v>10</v>
      </c>
      <c r="J10" s="60">
        <f>VLOOKUP($A10,'Return Data'!$B$7:$R$2292,13,0)</f>
        <v>3.5783999999999998</v>
      </c>
      <c r="K10" s="61">
        <f t="shared" si="3"/>
        <v>6</v>
      </c>
      <c r="L10" s="60">
        <f>VLOOKUP($A10,'Return Data'!$B$7:$R$2292,17,0)</f>
        <v>5.7111000000000001</v>
      </c>
      <c r="M10" s="61">
        <f t="shared" si="4"/>
        <v>21</v>
      </c>
      <c r="N10" s="60"/>
      <c r="O10" s="61"/>
      <c r="P10" s="60"/>
      <c r="Q10" s="61"/>
      <c r="R10" s="60">
        <f>VLOOKUP($A10,'Return Data'!$B$7:$R$2292,16,0)</f>
        <v>7.5597000000000003</v>
      </c>
      <c r="S10" s="62">
        <f t="shared" si="5"/>
        <v>15</v>
      </c>
    </row>
    <row r="11" spans="1:20" x14ac:dyDescent="0.3">
      <c r="A11" s="58" t="s">
        <v>1571</v>
      </c>
      <c r="B11" s="59">
        <f>VLOOKUP($A11,'Return Data'!$B$7:$R$2292,3,0)</f>
        <v>44888</v>
      </c>
      <c r="C11" s="60">
        <f>VLOOKUP($A11,'Return Data'!$B$7:$R$2292,4,0)</f>
        <v>16.571000000000002</v>
      </c>
      <c r="D11" s="60">
        <f>VLOOKUP($A11,'Return Data'!$B$7:$R$2292,10,0)</f>
        <v>0.96879999999999999</v>
      </c>
      <c r="E11" s="61">
        <f t="shared" si="0"/>
        <v>21</v>
      </c>
      <c r="F11" s="60">
        <f>VLOOKUP($A11,'Return Data'!$B$7:$R$2292,11,0)</f>
        <v>4.3907999999999996</v>
      </c>
      <c r="G11" s="61">
        <f t="shared" si="1"/>
        <v>17</v>
      </c>
      <c r="H11" s="60">
        <f>VLOOKUP($A11,'Return Data'!$B$7:$R$2292,12,0)</f>
        <v>3.6141000000000001</v>
      </c>
      <c r="I11" s="61">
        <f t="shared" si="2"/>
        <v>12</v>
      </c>
      <c r="J11" s="60">
        <f>VLOOKUP($A11,'Return Data'!$B$7:$R$2292,13,0)</f>
        <v>4.4368999999999996</v>
      </c>
      <c r="K11" s="61">
        <f t="shared" si="3"/>
        <v>5</v>
      </c>
      <c r="L11" s="60">
        <f>VLOOKUP($A11,'Return Data'!$B$7:$R$2292,17,0)</f>
        <v>9.8239000000000001</v>
      </c>
      <c r="M11" s="61">
        <f t="shared" si="4"/>
        <v>9</v>
      </c>
      <c r="N11" s="60">
        <f>VLOOKUP($A11,'Return Data'!$B$7:$R$2292,14,0)</f>
        <v>8.1205999999999996</v>
      </c>
      <c r="O11" s="61">
        <f t="shared" ref="O11:O17" si="6">RANK(N11,N$8:N$30,0)</f>
        <v>12</v>
      </c>
      <c r="P11" s="60">
        <f>VLOOKUP($A11,'Return Data'!$B$7:$R$2292,15,0)</f>
        <v>6.2427000000000001</v>
      </c>
      <c r="Q11" s="61">
        <f>RANK(P11,P$8:P$30,0)</f>
        <v>12</v>
      </c>
      <c r="R11" s="60">
        <f>VLOOKUP($A11,'Return Data'!$B$7:$R$2292,16,0)</f>
        <v>7.8781999999999996</v>
      </c>
      <c r="S11" s="62">
        <f t="shared" si="5"/>
        <v>9</v>
      </c>
    </row>
    <row r="12" spans="1:20" x14ac:dyDescent="0.3">
      <c r="A12" s="58" t="s">
        <v>1572</v>
      </c>
      <c r="B12" s="59">
        <f>VLOOKUP($A12,'Return Data'!$B$7:$R$2292,3,0)</f>
        <v>44888</v>
      </c>
      <c r="C12" s="60">
        <f>VLOOKUP($A12,'Return Data'!$B$7:$R$2292,4,0)</f>
        <v>18.891400000000001</v>
      </c>
      <c r="D12" s="60">
        <f>VLOOKUP($A12,'Return Data'!$B$7:$R$2292,10,0)</f>
        <v>2.0131000000000001</v>
      </c>
      <c r="E12" s="61">
        <f t="shared" si="0"/>
        <v>7</v>
      </c>
      <c r="F12" s="60">
        <f>VLOOKUP($A12,'Return Data'!$B$7:$R$2292,11,0)</f>
        <v>5.4196</v>
      </c>
      <c r="G12" s="61">
        <f t="shared" si="1"/>
        <v>12</v>
      </c>
      <c r="H12" s="60">
        <f>VLOOKUP($A12,'Return Data'!$B$7:$R$2292,12,0)</f>
        <v>4.2462</v>
      </c>
      <c r="I12" s="61">
        <f t="shared" si="2"/>
        <v>9</v>
      </c>
      <c r="J12" s="60">
        <f>VLOOKUP($A12,'Return Data'!$B$7:$R$2292,13,0)</f>
        <v>2.7772999999999999</v>
      </c>
      <c r="K12" s="61">
        <f t="shared" si="3"/>
        <v>13</v>
      </c>
      <c r="L12" s="60">
        <f>VLOOKUP($A12,'Return Data'!$B$7:$R$2292,17,0)</f>
        <v>9.1914999999999996</v>
      </c>
      <c r="M12" s="61">
        <f t="shared" si="4"/>
        <v>12</v>
      </c>
      <c r="N12" s="60">
        <f>VLOOKUP($A12,'Return Data'!$B$7:$R$2292,14,0)</f>
        <v>9.4024999999999999</v>
      </c>
      <c r="O12" s="61">
        <f t="shared" si="6"/>
        <v>8</v>
      </c>
      <c r="P12" s="60">
        <f>VLOOKUP($A12,'Return Data'!$B$7:$R$2292,15,0)</f>
        <v>7.9654999999999996</v>
      </c>
      <c r="Q12" s="61">
        <f>RANK(P12,P$8:P$30,0)</f>
        <v>3</v>
      </c>
      <c r="R12" s="60">
        <f>VLOOKUP($A12,'Return Data'!$B$7:$R$2292,16,0)</f>
        <v>8.1513000000000009</v>
      </c>
      <c r="S12" s="62">
        <f t="shared" si="5"/>
        <v>6</v>
      </c>
    </row>
    <row r="13" spans="1:20" x14ac:dyDescent="0.3">
      <c r="A13" s="58" t="s">
        <v>1573</v>
      </c>
      <c r="B13" s="59">
        <f>VLOOKUP($A13,'Return Data'!$B$7:$R$2292,3,0)</f>
        <v>44888</v>
      </c>
      <c r="C13" s="60">
        <f>VLOOKUP($A13,'Return Data'!$B$7:$R$2292,4,0)</f>
        <v>13.257099999999999</v>
      </c>
      <c r="D13" s="60">
        <f>VLOOKUP($A13,'Return Data'!$B$7:$R$2292,10,0)</f>
        <v>2.6806999999999999</v>
      </c>
      <c r="E13" s="61">
        <f t="shared" si="0"/>
        <v>2</v>
      </c>
      <c r="F13" s="60">
        <f>VLOOKUP($A13,'Return Data'!$B$7:$R$2292,11,0)</f>
        <v>6.2931999999999997</v>
      </c>
      <c r="G13" s="61">
        <f t="shared" si="1"/>
        <v>6</v>
      </c>
      <c r="H13" s="60">
        <f>VLOOKUP($A13,'Return Data'!$B$7:$R$2292,12,0)</f>
        <v>4.8704999999999998</v>
      </c>
      <c r="I13" s="61">
        <f t="shared" si="2"/>
        <v>3</v>
      </c>
      <c r="J13" s="60">
        <f>VLOOKUP($A13,'Return Data'!$B$7:$R$2292,13,0)</f>
        <v>3.2210999999999999</v>
      </c>
      <c r="K13" s="61">
        <f t="shared" si="3"/>
        <v>9</v>
      </c>
      <c r="L13" s="60">
        <f>VLOOKUP($A13,'Return Data'!$B$7:$R$2292,17,0)</f>
        <v>10.3581</v>
      </c>
      <c r="M13" s="61">
        <f t="shared" si="4"/>
        <v>7</v>
      </c>
      <c r="N13" s="60">
        <f>VLOOKUP($A13,'Return Data'!$B$7:$R$2292,14,0)</f>
        <v>8.6753999999999998</v>
      </c>
      <c r="O13" s="61">
        <f t="shared" si="6"/>
        <v>10</v>
      </c>
      <c r="P13" s="60"/>
      <c r="Q13" s="61"/>
      <c r="R13" s="60">
        <f>VLOOKUP($A13,'Return Data'!$B$7:$R$2292,16,0)</f>
        <v>6.8693999999999997</v>
      </c>
      <c r="S13" s="62">
        <f t="shared" si="5"/>
        <v>18</v>
      </c>
    </row>
    <row r="14" spans="1:20" x14ac:dyDescent="0.3">
      <c r="A14" s="58" t="s">
        <v>1574</v>
      </c>
      <c r="B14" s="59">
        <f>VLOOKUP($A14,'Return Data'!$B$7:$R$2292,3,0)</f>
        <v>44888</v>
      </c>
      <c r="C14" s="60">
        <f>VLOOKUP($A14,'Return Data'!$B$7:$R$2292,4,0)</f>
        <v>50.502000000000002</v>
      </c>
      <c r="D14" s="60">
        <f>VLOOKUP($A14,'Return Data'!$B$7:$R$2292,10,0)</f>
        <v>2.5421</v>
      </c>
      <c r="E14" s="61">
        <f t="shared" si="0"/>
        <v>4</v>
      </c>
      <c r="F14" s="60">
        <f>VLOOKUP($A14,'Return Data'!$B$7:$R$2292,11,0)</f>
        <v>6.9165000000000001</v>
      </c>
      <c r="G14" s="61">
        <f t="shared" si="1"/>
        <v>2</v>
      </c>
      <c r="H14" s="60">
        <f>VLOOKUP($A14,'Return Data'!$B$7:$R$2292,12,0)</f>
        <v>5.9809000000000001</v>
      </c>
      <c r="I14" s="61">
        <f t="shared" si="2"/>
        <v>1</v>
      </c>
      <c r="J14" s="60">
        <f>VLOOKUP($A14,'Return Data'!$B$7:$R$2292,13,0)</f>
        <v>5.32</v>
      </c>
      <c r="K14" s="61">
        <f t="shared" si="3"/>
        <v>3</v>
      </c>
      <c r="L14" s="60">
        <f>VLOOKUP($A14,'Return Data'!$B$7:$R$2292,17,0)</f>
        <v>13.821</v>
      </c>
      <c r="M14" s="61">
        <f t="shared" si="4"/>
        <v>1</v>
      </c>
      <c r="N14" s="60">
        <f>VLOOKUP($A14,'Return Data'!$B$7:$R$2292,14,0)</f>
        <v>10.549899999999999</v>
      </c>
      <c r="O14" s="61">
        <f t="shared" si="6"/>
        <v>4</v>
      </c>
      <c r="P14" s="60">
        <f>VLOOKUP($A14,'Return Data'!$B$7:$R$2292,15,0)</f>
        <v>7.7092999999999998</v>
      </c>
      <c r="Q14" s="61">
        <f>RANK(P14,P$8:P$30,0)</f>
        <v>5</v>
      </c>
      <c r="R14" s="60">
        <f>VLOOKUP($A14,'Return Data'!$B$7:$R$2292,16,0)</f>
        <v>9.3087999999999997</v>
      </c>
      <c r="S14" s="62">
        <f t="shared" si="5"/>
        <v>2</v>
      </c>
    </row>
    <row r="15" spans="1:20" x14ac:dyDescent="0.3">
      <c r="A15" s="58" t="s">
        <v>1575</v>
      </c>
      <c r="B15" s="59">
        <f>VLOOKUP($A15,'Return Data'!$B$7:$R$2292,3,0)</f>
        <v>44888</v>
      </c>
      <c r="C15" s="60">
        <f>VLOOKUP($A15,'Return Data'!$B$7:$R$2292,4,0)</f>
        <v>17.91</v>
      </c>
      <c r="D15" s="60">
        <f>VLOOKUP($A15,'Return Data'!$B$7:$R$2292,10,0)</f>
        <v>1.9932000000000001</v>
      </c>
      <c r="E15" s="61">
        <f t="shared" si="0"/>
        <v>8</v>
      </c>
      <c r="F15" s="60">
        <f>VLOOKUP($A15,'Return Data'!$B$7:$R$2292,11,0)</f>
        <v>3.5259999999999998</v>
      </c>
      <c r="G15" s="61">
        <f t="shared" si="1"/>
        <v>20</v>
      </c>
      <c r="H15" s="60">
        <f>VLOOKUP($A15,'Return Data'!$B$7:$R$2292,12,0)</f>
        <v>4.8594999999999997</v>
      </c>
      <c r="I15" s="61">
        <f t="shared" si="2"/>
        <v>4</v>
      </c>
      <c r="J15" s="60">
        <f>VLOOKUP($A15,'Return Data'!$B$7:$R$2292,13,0)</f>
        <v>6.0391000000000004</v>
      </c>
      <c r="K15" s="61">
        <f t="shared" si="3"/>
        <v>1</v>
      </c>
      <c r="L15" s="60">
        <f>VLOOKUP($A15,'Return Data'!$B$7:$R$2292,17,0)</f>
        <v>9.5261999999999993</v>
      </c>
      <c r="M15" s="61">
        <f t="shared" si="4"/>
        <v>11</v>
      </c>
      <c r="N15" s="60">
        <f>VLOOKUP($A15,'Return Data'!$B$7:$R$2292,14,0)</f>
        <v>7.2557</v>
      </c>
      <c r="O15" s="61">
        <f t="shared" si="6"/>
        <v>18</v>
      </c>
      <c r="P15" s="60">
        <f>VLOOKUP($A15,'Return Data'!$B$7:$R$2292,15,0)</f>
        <v>6.9786000000000001</v>
      </c>
      <c r="Q15" s="61">
        <f>RANK(P15,P$8:P$30,0)</f>
        <v>8</v>
      </c>
      <c r="R15" s="60">
        <f>VLOOKUP($A15,'Return Data'!$B$7:$R$2292,16,0)</f>
        <v>7.5834999999999999</v>
      </c>
      <c r="S15" s="62">
        <f t="shared" si="5"/>
        <v>14</v>
      </c>
    </row>
    <row r="16" spans="1:20" x14ac:dyDescent="0.3">
      <c r="A16" s="58" t="s">
        <v>1576</v>
      </c>
      <c r="B16" s="59">
        <f>VLOOKUP($A16,'Return Data'!$B$7:$R$2292,3,0)</f>
        <v>44888</v>
      </c>
      <c r="C16" s="60">
        <f>VLOOKUP($A16,'Return Data'!$B$7:$R$2292,4,0)</f>
        <v>21.504999999999999</v>
      </c>
      <c r="D16" s="60">
        <f>VLOOKUP($A16,'Return Data'!$B$7:$R$2292,10,0)</f>
        <v>1.6713</v>
      </c>
      <c r="E16" s="61">
        <f t="shared" si="0"/>
        <v>11</v>
      </c>
      <c r="F16" s="60">
        <f>VLOOKUP($A16,'Return Data'!$B$7:$R$2292,11,0)</f>
        <v>5.8395000000000001</v>
      </c>
      <c r="G16" s="61">
        <f t="shared" si="1"/>
        <v>9</v>
      </c>
      <c r="H16" s="60">
        <f>VLOOKUP($A16,'Return Data'!$B$7:$R$2292,12,0)</f>
        <v>3.7160000000000002</v>
      </c>
      <c r="I16" s="61">
        <f t="shared" si="2"/>
        <v>11</v>
      </c>
      <c r="J16" s="60">
        <f>VLOOKUP($A16,'Return Data'!$B$7:$R$2292,13,0)</f>
        <v>2.9194</v>
      </c>
      <c r="K16" s="61">
        <f t="shared" si="3"/>
        <v>11</v>
      </c>
      <c r="L16" s="60">
        <f>VLOOKUP($A16,'Return Data'!$B$7:$R$2292,17,0)</f>
        <v>8.6059999999999999</v>
      </c>
      <c r="M16" s="61">
        <f t="shared" si="4"/>
        <v>16</v>
      </c>
      <c r="N16" s="60">
        <f>VLOOKUP($A16,'Return Data'!$B$7:$R$2292,14,0)</f>
        <v>7.9238</v>
      </c>
      <c r="O16" s="61">
        <f t="shared" si="6"/>
        <v>13</v>
      </c>
      <c r="P16" s="60">
        <f>VLOOKUP($A16,'Return Data'!$B$7:$R$2292,15,0)</f>
        <v>6.2282000000000002</v>
      </c>
      <c r="Q16" s="61">
        <f>RANK(P16,P$8:P$30,0)</f>
        <v>13</v>
      </c>
      <c r="R16" s="60">
        <f>VLOOKUP($A16,'Return Data'!$B$7:$R$2292,16,0)</f>
        <v>6.7495000000000003</v>
      </c>
      <c r="S16" s="62">
        <f t="shared" si="5"/>
        <v>19</v>
      </c>
    </row>
    <row r="17" spans="1:19" x14ac:dyDescent="0.3">
      <c r="A17" s="58" t="s">
        <v>1577</v>
      </c>
      <c r="B17" s="59">
        <f>VLOOKUP($A17,'Return Data'!$B$7:$R$2292,3,0)</f>
        <v>44888</v>
      </c>
      <c r="C17" s="60">
        <f>VLOOKUP($A17,'Return Data'!$B$7:$R$2292,4,0)</f>
        <v>25.427</v>
      </c>
      <c r="D17" s="60">
        <f>VLOOKUP($A17,'Return Data'!$B$7:$R$2292,10,0)</f>
        <v>1.1657999999999999</v>
      </c>
      <c r="E17" s="61">
        <f t="shared" si="0"/>
        <v>19</v>
      </c>
      <c r="F17" s="60">
        <f>VLOOKUP($A17,'Return Data'!$B$7:$R$2292,11,0)</f>
        <v>4.1237000000000004</v>
      </c>
      <c r="G17" s="61">
        <f t="shared" si="1"/>
        <v>18</v>
      </c>
      <c r="H17" s="60">
        <f>VLOOKUP($A17,'Return Data'!$B$7:$R$2292,12,0)</f>
        <v>2.9432999999999998</v>
      </c>
      <c r="I17" s="61">
        <f t="shared" si="2"/>
        <v>16</v>
      </c>
      <c r="J17" s="60">
        <f>VLOOKUP($A17,'Return Data'!$B$7:$R$2292,13,0)</f>
        <v>2.8184</v>
      </c>
      <c r="K17" s="61">
        <f t="shared" si="3"/>
        <v>12</v>
      </c>
      <c r="L17" s="60">
        <f>VLOOKUP($A17,'Return Data'!$B$7:$R$2292,17,0)</f>
        <v>7.5312999999999999</v>
      </c>
      <c r="M17" s="61">
        <f t="shared" si="4"/>
        <v>19</v>
      </c>
      <c r="N17" s="60">
        <f>VLOOKUP($A17,'Return Data'!$B$7:$R$2292,14,0)</f>
        <v>7.6570999999999998</v>
      </c>
      <c r="O17" s="61">
        <f t="shared" si="6"/>
        <v>15</v>
      </c>
      <c r="P17" s="60">
        <f>VLOOKUP($A17,'Return Data'!$B$7:$R$2292,15,0)</f>
        <v>6.1426999999999996</v>
      </c>
      <c r="Q17" s="61">
        <f>RANK(P17,P$8:P$30,0)</f>
        <v>14</v>
      </c>
      <c r="R17" s="60">
        <f>VLOOKUP($A17,'Return Data'!$B$7:$R$2292,16,0)</f>
        <v>6.6638999999999999</v>
      </c>
      <c r="S17" s="62">
        <f t="shared" si="5"/>
        <v>20</v>
      </c>
    </row>
    <row r="18" spans="1:19" x14ac:dyDescent="0.3">
      <c r="A18" s="58" t="s">
        <v>1578</v>
      </c>
      <c r="B18" s="59">
        <f>VLOOKUP($A18,'Return Data'!$B$7:$R$2292,3,0)</f>
        <v>44888</v>
      </c>
      <c r="C18" s="60">
        <f>VLOOKUP($A18,'Return Data'!$B$7:$R$2292,4,0)</f>
        <v>12.417999999999999</v>
      </c>
      <c r="D18" s="60">
        <f>VLOOKUP($A18,'Return Data'!$B$7:$R$2292,10,0)</f>
        <v>7.0099999999999996E-2</v>
      </c>
      <c r="E18" s="61">
        <f t="shared" si="0"/>
        <v>22</v>
      </c>
      <c r="F18" s="60">
        <f>VLOOKUP($A18,'Return Data'!$B$7:$R$2292,11,0)</f>
        <v>3.3506999999999998</v>
      </c>
      <c r="G18" s="61">
        <f t="shared" si="1"/>
        <v>21</v>
      </c>
      <c r="H18" s="60">
        <f>VLOOKUP($A18,'Return Data'!$B$7:$R$2292,12,0)</f>
        <v>0.2276</v>
      </c>
      <c r="I18" s="61">
        <f t="shared" si="2"/>
        <v>22</v>
      </c>
      <c r="J18" s="60">
        <f>VLOOKUP($A18,'Return Data'!$B$7:$R$2292,13,0)</f>
        <v>-1.6225000000000001</v>
      </c>
      <c r="K18" s="61">
        <f t="shared" si="3"/>
        <v>22</v>
      </c>
      <c r="L18" s="60">
        <f>VLOOKUP($A18,'Return Data'!$B$7:$R$2292,17,0)</f>
        <v>5.1752000000000002</v>
      </c>
      <c r="M18" s="61">
        <f t="shared" si="4"/>
        <v>22</v>
      </c>
      <c r="N18" s="60"/>
      <c r="O18" s="61"/>
      <c r="P18" s="60"/>
      <c r="Q18" s="61"/>
      <c r="R18" s="60">
        <f>VLOOKUP($A18,'Return Data'!$B$7:$R$2292,16,0)</f>
        <v>5.9980000000000002</v>
      </c>
      <c r="S18" s="62">
        <f t="shared" si="5"/>
        <v>21</v>
      </c>
    </row>
    <row r="19" spans="1:19" x14ac:dyDescent="0.3">
      <c r="A19" s="58" t="s">
        <v>1579</v>
      </c>
      <c r="B19" s="59">
        <f>VLOOKUP($A19,'Return Data'!$B$7:$R$2292,3,0)</f>
        <v>44888</v>
      </c>
      <c r="C19" s="60">
        <f>VLOOKUP($A19,'Return Data'!$B$7:$R$2292,4,0)</f>
        <v>19.405999999999999</v>
      </c>
      <c r="D19" s="60">
        <f>VLOOKUP($A19,'Return Data'!$B$7:$R$2292,10,0)</f>
        <v>2.6002000000000001</v>
      </c>
      <c r="E19" s="61">
        <f t="shared" si="0"/>
        <v>3</v>
      </c>
      <c r="F19" s="60">
        <f>VLOOKUP($A19,'Return Data'!$B$7:$R$2292,11,0)</f>
        <v>5.5666000000000002</v>
      </c>
      <c r="G19" s="61">
        <f t="shared" si="1"/>
        <v>10</v>
      </c>
      <c r="H19" s="60">
        <f>VLOOKUP($A19,'Return Data'!$B$7:$R$2292,12,0)</f>
        <v>4.8190999999999997</v>
      </c>
      <c r="I19" s="61">
        <f t="shared" si="2"/>
        <v>5</v>
      </c>
      <c r="J19" s="60">
        <f>VLOOKUP($A19,'Return Data'!$B$7:$R$2292,13,0)</f>
        <v>5.5884999999999998</v>
      </c>
      <c r="K19" s="61">
        <f t="shared" si="3"/>
        <v>2</v>
      </c>
      <c r="L19" s="60">
        <f>VLOOKUP($A19,'Return Data'!$B$7:$R$2292,17,0)</f>
        <v>9.8470999999999993</v>
      </c>
      <c r="M19" s="61">
        <f t="shared" si="4"/>
        <v>8</v>
      </c>
      <c r="N19" s="60">
        <f>VLOOKUP($A19,'Return Data'!$B$7:$R$2292,14,0)</f>
        <v>9.4260999999999999</v>
      </c>
      <c r="O19" s="61">
        <f>RANK(N19,N$8:N$30,0)</f>
        <v>7</v>
      </c>
      <c r="P19" s="60">
        <f>VLOOKUP($A19,'Return Data'!$B$7:$R$2292,15,0)</f>
        <v>8.1507000000000005</v>
      </c>
      <c r="Q19" s="61">
        <f>RANK(P19,P$8:P$30,0)</f>
        <v>2</v>
      </c>
      <c r="R19" s="60">
        <f>VLOOKUP($A19,'Return Data'!$B$7:$R$2292,16,0)</f>
        <v>8.51</v>
      </c>
      <c r="S19" s="62">
        <f t="shared" si="5"/>
        <v>3</v>
      </c>
    </row>
    <row r="20" spans="1:19" x14ac:dyDescent="0.3">
      <c r="A20" s="58" t="s">
        <v>1580</v>
      </c>
      <c r="B20" s="59">
        <f>VLOOKUP($A20,'Return Data'!$B$7:$R$2292,3,0)</f>
        <v>44888</v>
      </c>
      <c r="C20" s="60">
        <f>VLOOKUP($A20,'Return Data'!$B$7:$R$2292,4,0)</f>
        <v>23.446000000000002</v>
      </c>
      <c r="D20" s="60">
        <f>VLOOKUP($A20,'Return Data'!$B$7:$R$2292,10,0)</f>
        <v>1.1256999999999999</v>
      </c>
      <c r="E20" s="61">
        <f t="shared" si="0"/>
        <v>20</v>
      </c>
      <c r="F20" s="60">
        <f>VLOOKUP($A20,'Return Data'!$B$7:$R$2292,11,0)</f>
        <v>4.1073000000000004</v>
      </c>
      <c r="G20" s="61">
        <f t="shared" si="1"/>
        <v>19</v>
      </c>
      <c r="H20" s="60">
        <f>VLOOKUP($A20,'Return Data'!$B$7:$R$2292,12,0)</f>
        <v>2.4110999999999998</v>
      </c>
      <c r="I20" s="61">
        <f t="shared" si="2"/>
        <v>20</v>
      </c>
      <c r="J20" s="60">
        <f>VLOOKUP($A20,'Return Data'!$B$7:$R$2292,13,0)</f>
        <v>2.4647999999999999</v>
      </c>
      <c r="K20" s="61">
        <f t="shared" si="3"/>
        <v>16</v>
      </c>
      <c r="L20" s="60">
        <f>VLOOKUP($A20,'Return Data'!$B$7:$R$2292,17,0)</f>
        <v>10.774100000000001</v>
      </c>
      <c r="M20" s="61">
        <f t="shared" si="4"/>
        <v>6</v>
      </c>
      <c r="N20" s="60">
        <f>VLOOKUP($A20,'Return Data'!$B$7:$R$2292,14,0)</f>
        <v>9.8551000000000002</v>
      </c>
      <c r="O20" s="61">
        <f>RANK(N20,N$8:N$30,0)</f>
        <v>6</v>
      </c>
      <c r="P20" s="60">
        <f>VLOOKUP($A20,'Return Data'!$B$7:$R$2292,15,0)</f>
        <v>6.5895999999999999</v>
      </c>
      <c r="Q20" s="61">
        <f>RANK(P20,P$8:P$30,0)</f>
        <v>10</v>
      </c>
      <c r="R20" s="60">
        <f>VLOOKUP($A20,'Return Data'!$B$7:$R$2292,16,0)</f>
        <v>7.9739000000000004</v>
      </c>
      <c r="S20" s="62">
        <f t="shared" si="5"/>
        <v>8</v>
      </c>
    </row>
    <row r="21" spans="1:19" x14ac:dyDescent="0.3">
      <c r="A21" s="58" t="s">
        <v>1581</v>
      </c>
      <c r="B21" s="59">
        <f>VLOOKUP($A21,'Return Data'!$B$7:$R$2292,3,0)</f>
        <v>44888</v>
      </c>
      <c r="C21" s="60">
        <f>VLOOKUP($A21,'Return Data'!$B$7:$R$2292,4,0)</f>
        <v>16.003299999999999</v>
      </c>
      <c r="D21" s="60">
        <f>VLOOKUP($A21,'Return Data'!$B$7:$R$2292,10,0)</f>
        <v>2.4178000000000002</v>
      </c>
      <c r="E21" s="61">
        <f t="shared" si="0"/>
        <v>5</v>
      </c>
      <c r="F21" s="60">
        <f>VLOOKUP($A21,'Return Data'!$B$7:$R$2292,11,0)</f>
        <v>6.0340999999999996</v>
      </c>
      <c r="G21" s="61">
        <f t="shared" si="1"/>
        <v>8</v>
      </c>
      <c r="H21" s="60">
        <f>VLOOKUP($A21,'Return Data'!$B$7:$R$2292,12,0)</f>
        <v>4.2824999999999998</v>
      </c>
      <c r="I21" s="61">
        <f t="shared" si="2"/>
        <v>8</v>
      </c>
      <c r="J21" s="60">
        <f>VLOOKUP($A21,'Return Data'!$B$7:$R$2292,13,0)</f>
        <v>2.0964</v>
      </c>
      <c r="K21" s="61">
        <f t="shared" si="3"/>
        <v>17</v>
      </c>
      <c r="L21" s="60">
        <f>VLOOKUP($A21,'Return Data'!$B$7:$R$2292,17,0)</f>
        <v>11.951000000000001</v>
      </c>
      <c r="M21" s="61">
        <f t="shared" si="4"/>
        <v>3</v>
      </c>
      <c r="N21" s="60">
        <f>VLOOKUP($A21,'Return Data'!$B$7:$R$2292,14,0)</f>
        <v>11.106299999999999</v>
      </c>
      <c r="O21" s="61">
        <f>RANK(N21,N$8:N$30,0)</f>
        <v>3</v>
      </c>
      <c r="P21" s="60">
        <f>VLOOKUP($A21,'Return Data'!$B$7:$R$2292,15,0)</f>
        <v>7.4972000000000003</v>
      </c>
      <c r="Q21" s="61">
        <f>RANK(P21,P$8:P$30,0)</f>
        <v>6</v>
      </c>
      <c r="R21" s="60">
        <f>VLOOKUP($A21,'Return Data'!$B$7:$R$2292,16,0)</f>
        <v>8.4282000000000004</v>
      </c>
      <c r="S21" s="62">
        <f t="shared" si="5"/>
        <v>4</v>
      </c>
    </row>
    <row r="22" spans="1:19" x14ac:dyDescent="0.3">
      <c r="A22" s="58" t="s">
        <v>1582</v>
      </c>
      <c r="B22" s="59">
        <f>VLOOKUP($A22,'Return Data'!$B$7:$R$2292,3,0)</f>
        <v>44888</v>
      </c>
      <c r="C22" s="60">
        <f>VLOOKUP($A22,'Return Data'!$B$7:$R$2292,4,0)</f>
        <v>15.09</v>
      </c>
      <c r="D22" s="60">
        <f>VLOOKUP($A22,'Return Data'!$B$7:$R$2292,10,0)</f>
        <v>1.8012999999999999</v>
      </c>
      <c r="E22" s="61">
        <f t="shared" si="0"/>
        <v>10</v>
      </c>
      <c r="F22" s="60">
        <f>VLOOKUP($A22,'Return Data'!$B$7:$R$2292,11,0)</f>
        <v>6.5076000000000001</v>
      </c>
      <c r="G22" s="61">
        <f t="shared" si="1"/>
        <v>4</v>
      </c>
      <c r="H22" s="60">
        <f>VLOOKUP($A22,'Return Data'!$B$7:$R$2292,12,0)</f>
        <v>4.4363000000000001</v>
      </c>
      <c r="I22" s="61">
        <f t="shared" si="2"/>
        <v>7</v>
      </c>
      <c r="J22" s="60">
        <f>VLOOKUP($A22,'Return Data'!$B$7:$R$2292,13,0)</f>
        <v>3.2218</v>
      </c>
      <c r="K22" s="61">
        <f t="shared" si="3"/>
        <v>8</v>
      </c>
      <c r="L22" s="60">
        <f>VLOOKUP($A22,'Return Data'!$B$7:$R$2292,17,0)</f>
        <v>11.260999999999999</v>
      </c>
      <c r="M22" s="61">
        <f t="shared" si="4"/>
        <v>5</v>
      </c>
      <c r="N22" s="60">
        <f>VLOOKUP($A22,'Return Data'!$B$7:$R$2292,14,0)</f>
        <v>11.1996</v>
      </c>
      <c r="O22" s="61">
        <f>RANK(N22,N$8:N$30,0)</f>
        <v>2</v>
      </c>
      <c r="P22" s="60"/>
      <c r="Q22" s="61"/>
      <c r="R22" s="60">
        <f>VLOOKUP($A22,'Return Data'!$B$7:$R$2292,16,0)</f>
        <v>11.016400000000001</v>
      </c>
      <c r="S22" s="62">
        <f t="shared" si="5"/>
        <v>1</v>
      </c>
    </row>
    <row r="23" spans="1:19" x14ac:dyDescent="0.3">
      <c r="A23" s="58" t="s">
        <v>1583</v>
      </c>
      <c r="B23" s="59">
        <f>VLOOKUP($A23,'Return Data'!$B$7:$R$2292,3,0)</f>
        <v>44888</v>
      </c>
      <c r="C23" s="60">
        <f>VLOOKUP($A23,'Return Data'!$B$7:$R$2292,4,0)</f>
        <v>12.675800000000001</v>
      </c>
      <c r="D23" s="60">
        <f>VLOOKUP($A23,'Return Data'!$B$7:$R$2292,10,0)</f>
        <v>1.9758</v>
      </c>
      <c r="E23" s="61">
        <f t="shared" si="0"/>
        <v>9</v>
      </c>
      <c r="F23" s="60">
        <f>VLOOKUP($A23,'Return Data'!$B$7:$R$2292,11,0)</f>
        <v>4.4513999999999996</v>
      </c>
      <c r="G23" s="61">
        <f t="shared" si="1"/>
        <v>16</v>
      </c>
      <c r="H23" s="60">
        <f>VLOOKUP($A23,'Return Data'!$B$7:$R$2292,12,0)</f>
        <v>3.552</v>
      </c>
      <c r="I23" s="61">
        <f t="shared" si="2"/>
        <v>14</v>
      </c>
      <c r="J23" s="60">
        <f>VLOOKUP($A23,'Return Data'!$B$7:$R$2292,13,0)</f>
        <v>2.5076999999999998</v>
      </c>
      <c r="K23" s="61">
        <f t="shared" si="3"/>
        <v>15</v>
      </c>
      <c r="L23" s="60">
        <f>VLOOKUP($A23,'Return Data'!$B$7:$R$2292,17,0)</f>
        <v>9.157</v>
      </c>
      <c r="M23" s="61">
        <f t="shared" si="4"/>
        <v>13</v>
      </c>
      <c r="N23" s="60">
        <f>VLOOKUP($A23,'Return Data'!$B$7:$R$2292,14,0)</f>
        <v>2.4689000000000001</v>
      </c>
      <c r="O23" s="61">
        <f>RANK(N23,N$8:N$30,0)</f>
        <v>20</v>
      </c>
      <c r="P23" s="60">
        <f>VLOOKUP($A23,'Return Data'!$B$7:$R$2292,15,0)</f>
        <v>0.26500000000000001</v>
      </c>
      <c r="Q23" s="61">
        <f>RANK(P23,P$8:P$30,0)</f>
        <v>16</v>
      </c>
      <c r="R23" s="60">
        <f>VLOOKUP($A23,'Return Data'!$B$7:$R$2292,16,0)</f>
        <v>3.2161</v>
      </c>
      <c r="S23" s="62">
        <f t="shared" si="5"/>
        <v>22</v>
      </c>
    </row>
    <row r="24" spans="1:19" x14ac:dyDescent="0.3">
      <c r="A24" s="58" t="s">
        <v>1584</v>
      </c>
      <c r="B24" s="59">
        <f>VLOOKUP($A24,'Return Data'!$B$7:$R$2292,3,0)</f>
        <v>44888</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44888</v>
      </c>
      <c r="C25" s="60">
        <f>VLOOKUP($A25,'Return Data'!$B$7:$R$2292,4,0)</f>
        <v>40.747599999999998</v>
      </c>
      <c r="D25" s="60">
        <f>VLOOKUP($A25,'Return Data'!$B$7:$R$2292,10,0)</f>
        <v>1.4227000000000001</v>
      </c>
      <c r="E25" s="61">
        <f t="shared" ref="E25:E30" si="7">RANK(D25,D$8:D$30,0)</f>
        <v>16</v>
      </c>
      <c r="F25" s="60">
        <f>VLOOKUP($A25,'Return Data'!$B$7:$R$2292,11,0)</f>
        <v>3.1217000000000001</v>
      </c>
      <c r="G25" s="61">
        <f t="shared" ref="G25:G30" si="8">RANK(F25,F$8:F$30,0)</f>
        <v>22</v>
      </c>
      <c r="H25" s="60">
        <f>VLOOKUP($A25,'Return Data'!$B$7:$R$2292,12,0)</f>
        <v>3.0057</v>
      </c>
      <c r="I25" s="61">
        <f t="shared" ref="I25:I30" si="9">RANK(H25,H$8:H$30,0)</f>
        <v>15</v>
      </c>
      <c r="J25" s="60">
        <f>VLOOKUP($A25,'Return Data'!$B$7:$R$2292,13,0)</f>
        <v>2.7313999999999998</v>
      </c>
      <c r="K25" s="61">
        <f t="shared" ref="K25:K30" si="10">RANK(J25,J$8:J$30,0)</f>
        <v>14</v>
      </c>
      <c r="L25" s="60">
        <f>VLOOKUP($A25,'Return Data'!$B$7:$R$2292,17,0)</f>
        <v>9.1104000000000003</v>
      </c>
      <c r="M25" s="61">
        <f t="shared" ref="M25:M30" si="11">RANK(L25,L$8:L$30,0)</f>
        <v>14</v>
      </c>
      <c r="N25" s="60">
        <f>VLOOKUP($A25,'Return Data'!$B$7:$R$2292,14,0)</f>
        <v>7.0098000000000003</v>
      </c>
      <c r="O25" s="61">
        <f t="shared" ref="O25:O30" si="12">RANK(N25,N$8:N$30,0)</f>
        <v>19</v>
      </c>
      <c r="P25" s="60">
        <f>VLOOKUP($A25,'Return Data'!$B$7:$R$2292,15,0)</f>
        <v>6.6798999999999999</v>
      </c>
      <c r="Q25" s="61">
        <f>RANK(P25,P$8:P$30,0)</f>
        <v>9</v>
      </c>
      <c r="R25" s="60">
        <f>VLOOKUP($A25,'Return Data'!$B$7:$R$2292,16,0)</f>
        <v>7.7539999999999996</v>
      </c>
      <c r="S25" s="62">
        <f t="shared" ref="S25:S30" si="13">RANK(R25,R$8:R$30,0)</f>
        <v>11</v>
      </c>
    </row>
    <row r="26" spans="1:19" x14ac:dyDescent="0.3">
      <c r="A26" s="58" t="s">
        <v>1587</v>
      </c>
      <c r="B26" s="59">
        <f>VLOOKUP($A26,'Return Data'!$B$7:$R$2292,3,0)</f>
        <v>44888</v>
      </c>
      <c r="C26" s="60">
        <f>VLOOKUP($A26,'Return Data'!$B$7:$R$2292,4,0)</f>
        <v>17.651900000000001</v>
      </c>
      <c r="D26" s="60">
        <f>VLOOKUP($A26,'Return Data'!$B$7:$R$2292,10,0)</f>
        <v>1.5656000000000001</v>
      </c>
      <c r="E26" s="61">
        <f t="shared" si="7"/>
        <v>13</v>
      </c>
      <c r="F26" s="60">
        <f>VLOOKUP($A26,'Return Data'!$B$7:$R$2292,11,0)</f>
        <v>4.4949000000000003</v>
      </c>
      <c r="G26" s="61">
        <f t="shared" si="8"/>
        <v>15</v>
      </c>
      <c r="H26" s="60">
        <f>VLOOKUP($A26,'Return Data'!$B$7:$R$2292,12,0)</f>
        <v>2.6011000000000002</v>
      </c>
      <c r="I26" s="61">
        <f t="shared" si="9"/>
        <v>17</v>
      </c>
      <c r="J26" s="60">
        <f>VLOOKUP($A26,'Return Data'!$B$7:$R$2292,13,0)</f>
        <v>1.8433999999999999</v>
      </c>
      <c r="K26" s="61">
        <f t="shared" si="10"/>
        <v>18</v>
      </c>
      <c r="L26" s="60">
        <f>VLOOKUP($A26,'Return Data'!$B$7:$R$2292,17,0)</f>
        <v>9.6553000000000004</v>
      </c>
      <c r="M26" s="61">
        <f t="shared" si="11"/>
        <v>10</v>
      </c>
      <c r="N26" s="60">
        <f>VLOOKUP($A26,'Return Data'!$B$7:$R$2292,14,0)</f>
        <v>9.3521999999999998</v>
      </c>
      <c r="O26" s="61">
        <f t="shared" si="12"/>
        <v>9</v>
      </c>
      <c r="P26" s="60">
        <f>VLOOKUP($A26,'Return Data'!$B$7:$R$2292,15,0)</f>
        <v>7.3853</v>
      </c>
      <c r="Q26" s="61">
        <f>RANK(P26,P$8:P$30,0)</f>
        <v>7</v>
      </c>
      <c r="R26" s="60">
        <f>VLOOKUP($A26,'Return Data'!$B$7:$R$2292,16,0)</f>
        <v>7.8727</v>
      </c>
      <c r="S26" s="62">
        <f t="shared" si="13"/>
        <v>10</v>
      </c>
    </row>
    <row r="27" spans="1:19" x14ac:dyDescent="0.3">
      <c r="A27" s="58" t="s">
        <v>1906</v>
      </c>
      <c r="B27" s="59">
        <f>VLOOKUP($A27,'Return Data'!$B$7:$R$2292,3,0)</f>
        <v>44888</v>
      </c>
      <c r="C27" s="60">
        <f>VLOOKUP($A27,'Return Data'!$B$7:$R$2292,4,0)</f>
        <v>52.1496</v>
      </c>
      <c r="D27" s="60">
        <f>VLOOKUP($A27,'Return Data'!$B$7:$R$2292,10,0)</f>
        <v>2.0785999999999998</v>
      </c>
      <c r="E27" s="61">
        <f t="shared" si="7"/>
        <v>6</v>
      </c>
      <c r="F27" s="60">
        <f>VLOOKUP($A27,'Return Data'!$B$7:$R$2292,11,0)</f>
        <v>6.5320999999999998</v>
      </c>
      <c r="G27" s="61">
        <f t="shared" si="8"/>
        <v>3</v>
      </c>
      <c r="H27" s="60">
        <f>VLOOKUP($A27,'Return Data'!$B$7:$R$2292,12,0)</f>
        <v>4.5570000000000004</v>
      </c>
      <c r="I27" s="61">
        <f t="shared" si="9"/>
        <v>6</v>
      </c>
      <c r="J27" s="60">
        <f>VLOOKUP($A27,'Return Data'!$B$7:$R$2292,13,0)</f>
        <v>3.4746999999999999</v>
      </c>
      <c r="K27" s="61">
        <f t="shared" si="10"/>
        <v>7</v>
      </c>
      <c r="L27" s="60">
        <f>VLOOKUP($A27,'Return Data'!$B$7:$R$2292,17,0)</f>
        <v>13.069900000000001</v>
      </c>
      <c r="M27" s="61">
        <f t="shared" si="11"/>
        <v>2</v>
      </c>
      <c r="N27" s="60">
        <f>VLOOKUP($A27,'Return Data'!$B$7:$R$2292,14,0)</f>
        <v>12.3134</v>
      </c>
      <c r="O27" s="61">
        <f t="shared" si="12"/>
        <v>1</v>
      </c>
      <c r="P27" s="60">
        <f>VLOOKUP($A27,'Return Data'!$B$7:$R$2292,15,0)</f>
        <v>8.6610999999999994</v>
      </c>
      <c r="Q27" s="61">
        <f>RANK(P27,P$8:P$30,0)</f>
        <v>1</v>
      </c>
      <c r="R27" s="60">
        <f>VLOOKUP($A27,'Return Data'!$B$7:$R$2292,16,0)</f>
        <v>8.3820999999999994</v>
      </c>
      <c r="S27" s="62">
        <f t="shared" si="13"/>
        <v>5</v>
      </c>
    </row>
    <row r="28" spans="1:19" x14ac:dyDescent="0.3">
      <c r="A28" s="58" t="s">
        <v>1588</v>
      </c>
      <c r="B28" s="59">
        <f>VLOOKUP($A28,'Return Data'!$B$7:$R$2292,3,0)</f>
        <v>44888</v>
      </c>
      <c r="C28" s="60">
        <f>VLOOKUP($A28,'Return Data'!$B$7:$R$2292,4,0)</f>
        <v>55.966465923590498</v>
      </c>
      <c r="D28" s="60">
        <f>VLOOKUP($A28,'Return Data'!$B$7:$R$2292,10,0)</f>
        <v>1.3969</v>
      </c>
      <c r="E28" s="61">
        <f t="shared" si="7"/>
        <v>18</v>
      </c>
      <c r="F28" s="60">
        <f>VLOOKUP($A28,'Return Data'!$B$7:$R$2292,11,0)</f>
        <v>4.5574000000000003</v>
      </c>
      <c r="G28" s="61">
        <f t="shared" si="8"/>
        <v>14</v>
      </c>
      <c r="H28" s="60">
        <f>VLOOKUP($A28,'Return Data'!$B$7:$R$2292,12,0)</f>
        <v>3.5842000000000001</v>
      </c>
      <c r="I28" s="61">
        <f t="shared" si="9"/>
        <v>13</v>
      </c>
      <c r="J28" s="60">
        <f>VLOOKUP($A28,'Return Data'!$B$7:$R$2292,13,0)</f>
        <v>2.9634</v>
      </c>
      <c r="K28" s="61">
        <f t="shared" si="10"/>
        <v>10</v>
      </c>
      <c r="L28" s="60">
        <f>VLOOKUP($A28,'Return Data'!$B$7:$R$2292,17,0)</f>
        <v>8.4850999999999992</v>
      </c>
      <c r="M28" s="61">
        <f t="shared" si="11"/>
        <v>17</v>
      </c>
      <c r="N28" s="60">
        <f>VLOOKUP($A28,'Return Data'!$B$7:$R$2292,14,0)</f>
        <v>7.8059000000000003</v>
      </c>
      <c r="O28" s="61">
        <f t="shared" si="12"/>
        <v>14</v>
      </c>
      <c r="P28" s="60">
        <f>VLOOKUP($A28,'Return Data'!$B$7:$R$2292,15,0)</f>
        <v>6.5316999999999998</v>
      </c>
      <c r="Q28" s="61">
        <f>RANK(P28,P$8:P$30,0)</f>
        <v>11</v>
      </c>
      <c r="R28" s="60">
        <f>VLOOKUP($A28,'Return Data'!$B$7:$R$2292,16,0)</f>
        <v>7.6965000000000003</v>
      </c>
      <c r="S28" s="62">
        <f t="shared" si="13"/>
        <v>12</v>
      </c>
    </row>
    <row r="29" spans="1:19" x14ac:dyDescent="0.3">
      <c r="A29" s="58" t="s">
        <v>1589</v>
      </c>
      <c r="B29" s="59">
        <f>VLOOKUP($A29,'Return Data'!$B$7:$R$2292,3,0)</f>
        <v>44888</v>
      </c>
      <c r="C29" s="60">
        <f>VLOOKUP($A29,'Return Data'!$B$7:$R$2292,4,0)</f>
        <v>13.49</v>
      </c>
      <c r="D29" s="60">
        <f>VLOOKUP($A29,'Return Data'!$B$7:$R$2292,10,0)</f>
        <v>1.4286000000000001</v>
      </c>
      <c r="E29" s="61">
        <f t="shared" si="7"/>
        <v>14</v>
      </c>
      <c r="F29" s="60">
        <f>VLOOKUP($A29,'Return Data'!$B$7:$R$2292,11,0)</f>
        <v>4.9805000000000001</v>
      </c>
      <c r="G29" s="61">
        <f t="shared" si="8"/>
        <v>13</v>
      </c>
      <c r="H29" s="60">
        <f>VLOOKUP($A29,'Return Data'!$B$7:$R$2292,12,0)</f>
        <v>2.5855999999999999</v>
      </c>
      <c r="I29" s="61">
        <f t="shared" si="9"/>
        <v>19</v>
      </c>
      <c r="J29" s="60">
        <f>VLOOKUP($A29,'Return Data'!$B$7:$R$2292,13,0)</f>
        <v>1.2002999999999999</v>
      </c>
      <c r="K29" s="61">
        <f t="shared" si="10"/>
        <v>19</v>
      </c>
      <c r="L29" s="60">
        <f>VLOOKUP($A29,'Return Data'!$B$7:$R$2292,17,0)</f>
        <v>6.516</v>
      </c>
      <c r="M29" s="61">
        <f t="shared" si="11"/>
        <v>20</v>
      </c>
      <c r="N29" s="60">
        <f>VLOOKUP($A29,'Return Data'!$B$7:$R$2292,14,0)</f>
        <v>7.2854000000000001</v>
      </c>
      <c r="O29" s="61">
        <f t="shared" si="12"/>
        <v>17</v>
      </c>
      <c r="P29" s="60"/>
      <c r="Q29" s="61"/>
      <c r="R29" s="60">
        <f>VLOOKUP($A29,'Return Data'!$B$7:$R$2292,16,0)</f>
        <v>7.2218999999999998</v>
      </c>
      <c r="S29" s="62">
        <f t="shared" si="13"/>
        <v>16</v>
      </c>
    </row>
    <row r="30" spans="1:19" x14ac:dyDescent="0.3">
      <c r="A30" s="58" t="s">
        <v>1590</v>
      </c>
      <c r="B30" s="59">
        <f>VLOOKUP($A30,'Return Data'!$B$7:$R$2292,3,0)</f>
        <v>44888</v>
      </c>
      <c r="C30" s="60">
        <f>VLOOKUP($A30,'Return Data'!$B$7:$R$2292,4,0)</f>
        <v>13.860200000000001</v>
      </c>
      <c r="D30" s="60">
        <f>VLOOKUP($A30,'Return Data'!$B$7:$R$2292,10,0)</f>
        <v>2.7961</v>
      </c>
      <c r="E30" s="61">
        <f t="shared" si="7"/>
        <v>1</v>
      </c>
      <c r="F30" s="60">
        <f>VLOOKUP($A30,'Return Data'!$B$7:$R$2292,11,0)</f>
        <v>7.2488999999999999</v>
      </c>
      <c r="G30" s="61">
        <f t="shared" si="8"/>
        <v>1</v>
      </c>
      <c r="H30" s="60">
        <f>VLOOKUP($A30,'Return Data'!$B$7:$R$2292,12,0)</f>
        <v>5.8498999999999999</v>
      </c>
      <c r="I30" s="61">
        <f t="shared" si="9"/>
        <v>2</v>
      </c>
      <c r="J30" s="60">
        <f>VLOOKUP($A30,'Return Data'!$B$7:$R$2292,13,0)</f>
        <v>5.2606999999999999</v>
      </c>
      <c r="K30" s="61">
        <f t="shared" si="10"/>
        <v>4</v>
      </c>
      <c r="L30" s="60">
        <f>VLOOKUP($A30,'Return Data'!$B$7:$R$2292,17,0)</f>
        <v>11.944100000000001</v>
      </c>
      <c r="M30" s="61">
        <f t="shared" si="11"/>
        <v>4</v>
      </c>
      <c r="N30" s="60">
        <f>VLOOKUP($A30,'Return Data'!$B$7:$R$2292,14,0)</f>
        <v>10.303900000000001</v>
      </c>
      <c r="O30" s="61">
        <f t="shared" si="12"/>
        <v>5</v>
      </c>
      <c r="P30" s="60"/>
      <c r="Q30" s="61"/>
      <c r="R30" s="60">
        <f>VLOOKUP($A30,'Return Data'!$B$7:$R$2292,16,0)</f>
        <v>8.0116999999999994</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1.7340045454545459</v>
      </c>
      <c r="E32" s="69"/>
      <c r="F32" s="70">
        <f>AVERAGE(F8:F30)</f>
        <v>5.2536500000000013</v>
      </c>
      <c r="G32" s="69"/>
      <c r="H32" s="70">
        <f>AVERAGE(H8:H30)</f>
        <v>3.6420590909090906</v>
      </c>
      <c r="I32" s="69"/>
      <c r="J32" s="70">
        <f>AVERAGE(J8:J30)</f>
        <v>2.8050681818181817</v>
      </c>
      <c r="K32" s="69"/>
      <c r="L32" s="70">
        <f>AVERAGE(L8:L30)</f>
        <v>9.4399818181818187</v>
      </c>
      <c r="M32" s="69"/>
      <c r="N32" s="70">
        <f>AVERAGE(N8:N30)</f>
        <v>8.6879650000000019</v>
      </c>
      <c r="O32" s="69"/>
      <c r="P32" s="70">
        <f>AVERAGE(P8:P30)</f>
        <v>6.6711625000000012</v>
      </c>
      <c r="Q32" s="69"/>
      <c r="R32" s="70">
        <f>AVERAGE(R8:R30)</f>
        <v>7.6181954545454564</v>
      </c>
      <c r="S32" s="71"/>
    </row>
    <row r="33" spans="1:19" x14ac:dyDescent="0.3">
      <c r="A33" s="68" t="s">
        <v>28</v>
      </c>
      <c r="B33" s="69"/>
      <c r="C33" s="69"/>
      <c r="D33" s="70">
        <f>MIN(D8:D30)</f>
        <v>7.0099999999999996E-2</v>
      </c>
      <c r="E33" s="69"/>
      <c r="F33" s="70">
        <f>MIN(F8:F30)</f>
        <v>3.1217000000000001</v>
      </c>
      <c r="G33" s="69"/>
      <c r="H33" s="70">
        <f>MIN(H8:H30)</f>
        <v>0.2276</v>
      </c>
      <c r="I33" s="69"/>
      <c r="J33" s="70">
        <f>MIN(J8:J30)</f>
        <v>-1.6225000000000001</v>
      </c>
      <c r="K33" s="69"/>
      <c r="L33" s="70">
        <f>MIN(L8:L30)</f>
        <v>5.1752000000000002</v>
      </c>
      <c r="M33" s="69"/>
      <c r="N33" s="70">
        <f>MIN(N8:N30)</f>
        <v>2.4689000000000001</v>
      </c>
      <c r="O33" s="69"/>
      <c r="P33" s="70">
        <f>MIN(P8:P30)</f>
        <v>0.26500000000000001</v>
      </c>
      <c r="Q33" s="69"/>
      <c r="R33" s="70">
        <f>MIN(R8:R30)</f>
        <v>3.2161</v>
      </c>
      <c r="S33" s="71"/>
    </row>
    <row r="34" spans="1:19" ht="15" thickBot="1" x14ac:dyDescent="0.35">
      <c r="A34" s="72" t="s">
        <v>29</v>
      </c>
      <c r="B34" s="73"/>
      <c r="C34" s="73"/>
      <c r="D34" s="74">
        <f>MAX(D8:D30)</f>
        <v>2.7961</v>
      </c>
      <c r="E34" s="73"/>
      <c r="F34" s="74">
        <f>MAX(F8:F30)</f>
        <v>7.2488999999999999</v>
      </c>
      <c r="G34" s="73"/>
      <c r="H34" s="74">
        <f>MAX(H8:H30)</f>
        <v>5.9809000000000001</v>
      </c>
      <c r="I34" s="73"/>
      <c r="J34" s="74">
        <f>MAX(J8:J30)</f>
        <v>6.0391000000000004</v>
      </c>
      <c r="K34" s="73"/>
      <c r="L34" s="74">
        <f>MAX(L8:L30)</f>
        <v>13.821</v>
      </c>
      <c r="M34" s="73"/>
      <c r="N34" s="74">
        <f>MAX(N8:N30)</f>
        <v>12.3134</v>
      </c>
      <c r="O34" s="73"/>
      <c r="P34" s="74">
        <f>MAX(P8:P30)</f>
        <v>8.6610999999999994</v>
      </c>
      <c r="Q34" s="73"/>
      <c r="R34" s="74">
        <f>MAX(R8:R30)</f>
        <v>11.016400000000001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44888</v>
      </c>
      <c r="C8" s="60">
        <f>VLOOKUP($A8,'Return Data'!$B$7:$R$2292,4,0)</f>
        <v>23.416399999999999</v>
      </c>
      <c r="D8" s="60">
        <f>VLOOKUP($A8,'Return Data'!$B$7:$R$2292,10,0)</f>
        <v>1.3289</v>
      </c>
      <c r="E8" s="61">
        <f t="shared" ref="E8:E32" si="0">RANK(D8,D$8:D$32,0)</f>
        <v>16</v>
      </c>
      <c r="F8" s="60">
        <f>VLOOKUP($A8,'Return Data'!$B$7:$R$2292,11,0)</f>
        <v>2.2305000000000001</v>
      </c>
      <c r="G8" s="61">
        <f t="shared" ref="G8:G32" si="1">RANK(F8,F$8:F$32,0)</f>
        <v>7</v>
      </c>
      <c r="H8" s="60">
        <f>VLOOKUP($A8,'Return Data'!$B$7:$R$2292,12,0)</f>
        <v>3.2160000000000002</v>
      </c>
      <c r="I8" s="61">
        <f t="shared" ref="I8:I32" si="2">RANK(H8,H$8:H$32,0)</f>
        <v>11</v>
      </c>
      <c r="J8" s="60">
        <f>VLOOKUP($A8,'Return Data'!$B$7:$R$2292,13,0)</f>
        <v>4.2122999999999999</v>
      </c>
      <c r="K8" s="61">
        <f t="shared" ref="K8:K32" si="3">RANK(J8,J$8:J$32,0)</f>
        <v>11</v>
      </c>
      <c r="L8" s="60">
        <f>VLOOKUP($A8,'Return Data'!$B$7:$R$2292,17,0)</f>
        <v>4.4833999999999996</v>
      </c>
      <c r="M8" s="61">
        <f t="shared" ref="M8:M23" si="4">RANK(L8,L$8:L$32,0)</f>
        <v>7</v>
      </c>
      <c r="N8" s="60">
        <f>VLOOKUP($A8,'Return Data'!$B$7:$R$2292,14,0)</f>
        <v>4.5309999999999997</v>
      </c>
      <c r="O8" s="61">
        <f t="shared" ref="O8:O18" si="5">RANK(N8,N$8:N$32,0)</f>
        <v>8</v>
      </c>
      <c r="P8" s="60">
        <f>VLOOKUP($A8,'Return Data'!$B$7:$R$2292,15,0)</f>
        <v>5.4499000000000004</v>
      </c>
      <c r="Q8" s="61">
        <f>RANK(P8,P$8:P$32,0)</f>
        <v>8</v>
      </c>
      <c r="R8" s="60">
        <f>VLOOKUP($A8,'Return Data'!$B$7:$R$2292,16,0)</f>
        <v>6.7514000000000003</v>
      </c>
      <c r="S8" s="62">
        <f t="shared" ref="S8:S32" si="6">RANK(R8,R$8:R$32,0)</f>
        <v>4</v>
      </c>
    </row>
    <row r="9" spans="1:20" x14ac:dyDescent="0.3">
      <c r="A9" s="58" t="s">
        <v>1592</v>
      </c>
      <c r="B9" s="59">
        <f>VLOOKUP($A9,'Return Data'!$B$7:$R$2292,3,0)</f>
        <v>44888</v>
      </c>
      <c r="C9" s="60">
        <f>VLOOKUP($A9,'Return Data'!$B$7:$R$2292,4,0)</f>
        <v>16.652200000000001</v>
      </c>
      <c r="D9" s="60">
        <f>VLOOKUP($A9,'Return Data'!$B$7:$R$2292,10,0)</f>
        <v>1.3</v>
      </c>
      <c r="E9" s="61">
        <f t="shared" si="0"/>
        <v>20</v>
      </c>
      <c r="F9" s="60">
        <f>VLOOKUP($A9,'Return Data'!$B$7:$R$2292,11,0)</f>
        <v>2.1069</v>
      </c>
      <c r="G9" s="61">
        <f t="shared" si="1"/>
        <v>16</v>
      </c>
      <c r="H9" s="60">
        <f>VLOOKUP($A9,'Return Data'!$B$7:$R$2292,12,0)</f>
        <v>3.2381000000000002</v>
      </c>
      <c r="I9" s="61">
        <f t="shared" si="2"/>
        <v>8</v>
      </c>
      <c r="J9" s="60">
        <f>VLOOKUP($A9,'Return Data'!$B$7:$R$2292,13,0)</f>
        <v>4.4949000000000003</v>
      </c>
      <c r="K9" s="61">
        <f t="shared" si="3"/>
        <v>3</v>
      </c>
      <c r="L9" s="60">
        <f>VLOOKUP($A9,'Return Data'!$B$7:$R$2292,17,0)</f>
        <v>4.5704000000000002</v>
      </c>
      <c r="M9" s="61">
        <f t="shared" si="4"/>
        <v>4</v>
      </c>
      <c r="N9" s="60">
        <f>VLOOKUP($A9,'Return Data'!$B$7:$R$2292,14,0)</f>
        <v>4.6410999999999998</v>
      </c>
      <c r="O9" s="61">
        <f t="shared" si="5"/>
        <v>6</v>
      </c>
      <c r="P9" s="60">
        <f>VLOOKUP($A9,'Return Data'!$B$7:$R$2292,15,0)</f>
        <v>5.5789999999999997</v>
      </c>
      <c r="Q9" s="61">
        <f>RANK(P9,P$8:P$32,0)</f>
        <v>3</v>
      </c>
      <c r="R9" s="60">
        <f>VLOOKUP($A9,'Return Data'!$B$7:$R$2292,16,0)</f>
        <v>6.3507999999999996</v>
      </c>
      <c r="S9" s="62">
        <f t="shared" si="6"/>
        <v>10</v>
      </c>
    </row>
    <row r="10" spans="1:20" x14ac:dyDescent="0.3">
      <c r="A10" s="58" t="s">
        <v>1953</v>
      </c>
      <c r="B10" s="59">
        <f>VLOOKUP($A10,'Return Data'!$B$7:$R$2292,3,0)</f>
        <v>44888</v>
      </c>
      <c r="C10" s="60">
        <f>VLOOKUP($A10,'Return Data'!$B$7:$R$2292,4,0)</f>
        <v>13.8994</v>
      </c>
      <c r="D10" s="60">
        <f>VLOOKUP($A10,'Return Data'!$B$7:$R$2292,10,0)</f>
        <v>1.2677</v>
      </c>
      <c r="E10" s="61">
        <f t="shared" si="0"/>
        <v>21</v>
      </c>
      <c r="F10" s="60">
        <f>VLOOKUP($A10,'Return Data'!$B$7:$R$2292,11,0)</f>
        <v>1.9966999999999999</v>
      </c>
      <c r="G10" s="61">
        <f t="shared" si="1"/>
        <v>21</v>
      </c>
      <c r="H10" s="60">
        <f>VLOOKUP($A10,'Return Data'!$B$7:$R$2292,12,0)</f>
        <v>2.8746999999999998</v>
      </c>
      <c r="I10" s="61">
        <f t="shared" si="2"/>
        <v>20</v>
      </c>
      <c r="J10" s="60">
        <f>VLOOKUP($A10,'Return Data'!$B$7:$R$2292,13,0)</f>
        <v>3.8974000000000002</v>
      </c>
      <c r="K10" s="61">
        <f t="shared" si="3"/>
        <v>19</v>
      </c>
      <c r="L10" s="60">
        <f>VLOOKUP($A10,'Return Data'!$B$7:$R$2292,17,0)</f>
        <v>4.2183000000000002</v>
      </c>
      <c r="M10" s="61">
        <f t="shared" si="4"/>
        <v>16</v>
      </c>
      <c r="N10" s="60">
        <f>VLOOKUP($A10,'Return Data'!$B$7:$R$2292,14,0)</f>
        <v>4.5172999999999996</v>
      </c>
      <c r="O10" s="61">
        <f t="shared" si="5"/>
        <v>9</v>
      </c>
      <c r="P10" s="60">
        <f>VLOOKUP($A10,'Return Data'!$B$7:$R$2292,15,0)</f>
        <v>5.4353999999999996</v>
      </c>
      <c r="Q10" s="61">
        <f>RANK(P10,P$8:P$32,0)</f>
        <v>9</v>
      </c>
      <c r="R10" s="60">
        <f>VLOOKUP($A10,'Return Data'!$B$7:$R$2292,16,0)</f>
        <v>5.7324999999999999</v>
      </c>
      <c r="S10" s="62">
        <f t="shared" si="6"/>
        <v>15</v>
      </c>
    </row>
    <row r="11" spans="1:20" x14ac:dyDescent="0.3">
      <c r="A11" s="58" t="s">
        <v>2009</v>
      </c>
      <c r="B11" s="59">
        <f>VLOOKUP($A11,'Return Data'!$B$7:$R$2292,3,0)</f>
        <v>44888</v>
      </c>
      <c r="C11" s="60">
        <f>VLOOKUP($A11,'Return Data'!$B$7:$R$2292,4,0)</f>
        <v>12.0105</v>
      </c>
      <c r="D11" s="60">
        <f>VLOOKUP($A11,'Return Data'!$B$7:$R$2292,10,0)</f>
        <v>1.0152000000000001</v>
      </c>
      <c r="E11" s="61">
        <f t="shared" si="0"/>
        <v>23</v>
      </c>
      <c r="F11" s="60">
        <f>VLOOKUP($A11,'Return Data'!$B$7:$R$2292,11,0)</f>
        <v>1.5215000000000001</v>
      </c>
      <c r="G11" s="61">
        <f t="shared" si="1"/>
        <v>23</v>
      </c>
      <c r="H11" s="60">
        <f>VLOOKUP($A11,'Return Data'!$B$7:$R$2292,12,0)</f>
        <v>2.1892</v>
      </c>
      <c r="I11" s="61">
        <f t="shared" si="2"/>
        <v>23</v>
      </c>
      <c r="J11" s="60">
        <f>VLOOKUP($A11,'Return Data'!$B$7:$R$2292,13,0)</f>
        <v>2.8639999999999999</v>
      </c>
      <c r="K11" s="61">
        <f t="shared" si="3"/>
        <v>23</v>
      </c>
      <c r="L11" s="60">
        <f>VLOOKUP($A11,'Return Data'!$B$7:$R$2292,17,0)</f>
        <v>2.8820999999999999</v>
      </c>
      <c r="M11" s="61">
        <f t="shared" si="4"/>
        <v>24</v>
      </c>
      <c r="N11" s="60">
        <f>VLOOKUP($A11,'Return Data'!$B$7:$R$2292,14,0)</f>
        <v>3.2189999999999999</v>
      </c>
      <c r="O11" s="61">
        <f t="shared" si="5"/>
        <v>21</v>
      </c>
      <c r="P11" s="60"/>
      <c r="Q11" s="61"/>
      <c r="R11" s="60">
        <f>VLOOKUP($A11,'Return Data'!$B$7:$R$2292,16,0)</f>
        <v>4.2165999999999997</v>
      </c>
      <c r="S11" s="62">
        <f t="shared" si="6"/>
        <v>22</v>
      </c>
    </row>
    <row r="12" spans="1:20" x14ac:dyDescent="0.3">
      <c r="A12" s="58" t="s">
        <v>1593</v>
      </c>
      <c r="B12" s="59">
        <f>VLOOKUP($A12,'Return Data'!$B$7:$R$2292,3,0)</f>
        <v>44888</v>
      </c>
      <c r="C12" s="60">
        <f>VLOOKUP($A12,'Return Data'!$B$7:$R$2292,4,0)</f>
        <v>12.832000000000001</v>
      </c>
      <c r="D12" s="60">
        <f>VLOOKUP($A12,'Return Data'!$B$7:$R$2292,10,0)</f>
        <v>1.3746</v>
      </c>
      <c r="E12" s="61">
        <f t="shared" si="0"/>
        <v>9</v>
      </c>
      <c r="F12" s="60">
        <f>VLOOKUP($A12,'Return Data'!$B$7:$R$2292,11,0)</f>
        <v>2.2143999999999999</v>
      </c>
      <c r="G12" s="61">
        <f t="shared" si="1"/>
        <v>11</v>
      </c>
      <c r="H12" s="60">
        <f>VLOOKUP($A12,'Return Data'!$B$7:$R$2292,12,0)</f>
        <v>3.1345000000000001</v>
      </c>
      <c r="I12" s="61">
        <f t="shared" si="2"/>
        <v>14</v>
      </c>
      <c r="J12" s="60">
        <f>VLOOKUP($A12,'Return Data'!$B$7:$R$2292,13,0)</f>
        <v>4.0629</v>
      </c>
      <c r="K12" s="61">
        <f t="shared" si="3"/>
        <v>14</v>
      </c>
      <c r="L12" s="60">
        <f>VLOOKUP($A12,'Return Data'!$B$7:$R$2292,17,0)</f>
        <v>4.1356999999999999</v>
      </c>
      <c r="M12" s="61">
        <f t="shared" si="4"/>
        <v>18</v>
      </c>
      <c r="N12" s="60">
        <f>VLOOKUP($A12,'Return Data'!$B$7:$R$2292,14,0)</f>
        <v>4.2934000000000001</v>
      </c>
      <c r="O12" s="61">
        <f t="shared" si="5"/>
        <v>14</v>
      </c>
      <c r="P12" s="60"/>
      <c r="Q12" s="61"/>
      <c r="R12" s="60">
        <f>VLOOKUP($A12,'Return Data'!$B$7:$R$2292,16,0)</f>
        <v>5.2980999999999998</v>
      </c>
      <c r="S12" s="62">
        <f t="shared" si="6"/>
        <v>18</v>
      </c>
    </row>
    <row r="13" spans="1:20" x14ac:dyDescent="0.3">
      <c r="A13" s="58" t="s">
        <v>1594</v>
      </c>
      <c r="B13" s="59">
        <f>VLOOKUP($A13,'Return Data'!$B$7:$R$2292,3,0)</f>
        <v>44888</v>
      </c>
      <c r="C13" s="60">
        <f>VLOOKUP($A13,'Return Data'!$B$7:$R$2292,4,0)</f>
        <v>16.987500000000001</v>
      </c>
      <c r="D13" s="60">
        <f>VLOOKUP($A13,'Return Data'!$B$7:$R$2292,10,0)</f>
        <v>1.3889</v>
      </c>
      <c r="E13" s="61">
        <f t="shared" si="0"/>
        <v>6</v>
      </c>
      <c r="F13" s="60">
        <f>VLOOKUP($A13,'Return Data'!$B$7:$R$2292,11,0)</f>
        <v>2.2856999999999998</v>
      </c>
      <c r="G13" s="61">
        <f t="shared" si="1"/>
        <v>3</v>
      </c>
      <c r="H13" s="60">
        <f>VLOOKUP($A13,'Return Data'!$B$7:$R$2292,12,0)</f>
        <v>3.3748999999999998</v>
      </c>
      <c r="I13" s="61">
        <f t="shared" si="2"/>
        <v>3</v>
      </c>
      <c r="J13" s="60">
        <f>VLOOKUP($A13,'Return Data'!$B$7:$R$2292,13,0)</f>
        <v>4.4774000000000003</v>
      </c>
      <c r="K13" s="61">
        <f t="shared" si="3"/>
        <v>4</v>
      </c>
      <c r="L13" s="60">
        <f>VLOOKUP($A13,'Return Data'!$B$7:$R$2292,17,0)</f>
        <v>4.62</v>
      </c>
      <c r="M13" s="61">
        <f t="shared" si="4"/>
        <v>2</v>
      </c>
      <c r="N13" s="60">
        <f>VLOOKUP($A13,'Return Data'!$B$7:$R$2292,14,0)</f>
        <v>4.8113999999999999</v>
      </c>
      <c r="O13" s="61">
        <f t="shared" si="5"/>
        <v>2</v>
      </c>
      <c r="P13" s="60">
        <f>VLOOKUP($A13,'Return Data'!$B$7:$R$2292,15,0)</f>
        <v>5.6806000000000001</v>
      </c>
      <c r="Q13" s="61">
        <f t="shared" ref="Q13:Q18" si="7">RANK(P13,P$8:P$32,0)</f>
        <v>2</v>
      </c>
      <c r="R13" s="60">
        <f>VLOOKUP($A13,'Return Data'!$B$7:$R$2292,16,0)</f>
        <v>6.5004999999999997</v>
      </c>
      <c r="S13" s="62">
        <f t="shared" si="6"/>
        <v>9</v>
      </c>
    </row>
    <row r="14" spans="1:20" x14ac:dyDescent="0.3">
      <c r="A14" s="58" t="s">
        <v>1595</v>
      </c>
      <c r="B14" s="59">
        <f>VLOOKUP($A14,'Return Data'!$B$7:$R$2292,3,0)</f>
        <v>44888</v>
      </c>
      <c r="C14" s="60">
        <f>VLOOKUP($A14,'Return Data'!$B$7:$R$2292,4,0)</f>
        <v>16.544</v>
      </c>
      <c r="D14" s="60">
        <f>VLOOKUP($A14,'Return Data'!$B$7:$R$2292,10,0)</f>
        <v>1.3539000000000001</v>
      </c>
      <c r="E14" s="61">
        <f t="shared" si="0"/>
        <v>12</v>
      </c>
      <c r="F14" s="60">
        <f>VLOOKUP($A14,'Return Data'!$B$7:$R$2292,11,0)</f>
        <v>2.1991999999999998</v>
      </c>
      <c r="G14" s="61">
        <f t="shared" si="1"/>
        <v>13</v>
      </c>
      <c r="H14" s="60">
        <f>VLOOKUP($A14,'Return Data'!$B$7:$R$2292,12,0)</f>
        <v>3.1743000000000001</v>
      </c>
      <c r="I14" s="61">
        <f t="shared" si="2"/>
        <v>13</v>
      </c>
      <c r="J14" s="60">
        <f>VLOOKUP($A14,'Return Data'!$B$7:$R$2292,13,0)</f>
        <v>4.1223000000000001</v>
      </c>
      <c r="K14" s="61">
        <f t="shared" si="3"/>
        <v>13</v>
      </c>
      <c r="L14" s="60">
        <f>VLOOKUP($A14,'Return Data'!$B$7:$R$2292,17,0)</f>
        <v>4.2656999999999998</v>
      </c>
      <c r="M14" s="61">
        <f t="shared" si="4"/>
        <v>14</v>
      </c>
      <c r="N14" s="60">
        <f>VLOOKUP($A14,'Return Data'!$B$7:$R$2292,14,0)</f>
        <v>4.2302</v>
      </c>
      <c r="O14" s="61">
        <f t="shared" si="5"/>
        <v>17</v>
      </c>
      <c r="P14" s="60">
        <f>VLOOKUP($A14,'Return Data'!$B$7:$R$2292,15,0)</f>
        <v>5.1169000000000002</v>
      </c>
      <c r="Q14" s="61">
        <f t="shared" si="7"/>
        <v>14</v>
      </c>
      <c r="R14" s="60">
        <f>VLOOKUP($A14,'Return Data'!$B$7:$R$2292,16,0)</f>
        <v>5.9893999999999998</v>
      </c>
      <c r="S14" s="62">
        <f t="shared" si="6"/>
        <v>14</v>
      </c>
    </row>
    <row r="15" spans="1:20" x14ac:dyDescent="0.3">
      <c r="A15" s="58" t="s">
        <v>1596</v>
      </c>
      <c r="B15" s="59">
        <f>VLOOKUP($A15,'Return Data'!$B$7:$R$2292,3,0)</f>
        <v>44888</v>
      </c>
      <c r="C15" s="60">
        <f>VLOOKUP($A15,'Return Data'!$B$7:$R$2292,4,0)</f>
        <v>30.151199999999999</v>
      </c>
      <c r="D15" s="60">
        <f>VLOOKUP($A15,'Return Data'!$B$7:$R$2292,10,0)</f>
        <v>1.3861000000000001</v>
      </c>
      <c r="E15" s="61">
        <f t="shared" si="0"/>
        <v>7</v>
      </c>
      <c r="F15" s="60">
        <f>VLOOKUP($A15,'Return Data'!$B$7:$R$2292,11,0)</f>
        <v>2.2265000000000001</v>
      </c>
      <c r="G15" s="61">
        <f t="shared" si="1"/>
        <v>9</v>
      </c>
      <c r="H15" s="60">
        <f>VLOOKUP($A15,'Return Data'!$B$7:$R$2292,12,0)</f>
        <v>3.2338</v>
      </c>
      <c r="I15" s="61">
        <f t="shared" si="2"/>
        <v>9</v>
      </c>
      <c r="J15" s="60">
        <f>VLOOKUP($A15,'Return Data'!$B$7:$R$2292,13,0)</f>
        <v>4.2263000000000002</v>
      </c>
      <c r="K15" s="61">
        <f t="shared" si="3"/>
        <v>10</v>
      </c>
      <c r="L15" s="60">
        <f>VLOOKUP($A15,'Return Data'!$B$7:$R$2292,17,0)</f>
        <v>4.3864000000000001</v>
      </c>
      <c r="M15" s="61">
        <f t="shared" si="4"/>
        <v>9</v>
      </c>
      <c r="N15" s="60">
        <f>VLOOKUP($A15,'Return Data'!$B$7:$R$2292,14,0)</f>
        <v>4.4969999999999999</v>
      </c>
      <c r="O15" s="61">
        <f t="shared" si="5"/>
        <v>10</v>
      </c>
      <c r="P15" s="60">
        <f>VLOOKUP($A15,'Return Data'!$B$7:$R$2292,15,0)</f>
        <v>5.4351000000000003</v>
      </c>
      <c r="Q15" s="61">
        <f t="shared" si="7"/>
        <v>10</v>
      </c>
      <c r="R15" s="60">
        <f>VLOOKUP($A15,'Return Data'!$B$7:$R$2292,16,0)</f>
        <v>6.8331999999999997</v>
      </c>
      <c r="S15" s="62">
        <f t="shared" si="6"/>
        <v>3</v>
      </c>
    </row>
    <row r="16" spans="1:20" x14ac:dyDescent="0.3">
      <c r="A16" s="58" t="s">
        <v>1597</v>
      </c>
      <c r="B16" s="59">
        <f>VLOOKUP($A16,'Return Data'!$B$7:$R$2292,3,0)</f>
        <v>44888</v>
      </c>
      <c r="C16" s="60">
        <f>VLOOKUP($A16,'Return Data'!$B$7:$R$2292,4,0)</f>
        <v>28.723700000000001</v>
      </c>
      <c r="D16" s="60">
        <f>VLOOKUP($A16,'Return Data'!$B$7:$R$2292,10,0)</f>
        <v>1.3939999999999999</v>
      </c>
      <c r="E16" s="61">
        <f t="shared" si="0"/>
        <v>5</v>
      </c>
      <c r="F16" s="60">
        <f>VLOOKUP($A16,'Return Data'!$B$7:$R$2292,11,0)</f>
        <v>2.2195999999999998</v>
      </c>
      <c r="G16" s="61">
        <f t="shared" si="1"/>
        <v>10</v>
      </c>
      <c r="H16" s="60">
        <f>VLOOKUP($A16,'Return Data'!$B$7:$R$2292,12,0)</f>
        <v>3.2082999999999999</v>
      </c>
      <c r="I16" s="61">
        <f t="shared" si="2"/>
        <v>12</v>
      </c>
      <c r="J16" s="60">
        <f>VLOOKUP($A16,'Return Data'!$B$7:$R$2292,13,0)</f>
        <v>4.2281000000000004</v>
      </c>
      <c r="K16" s="61">
        <f t="shared" si="3"/>
        <v>9</v>
      </c>
      <c r="L16" s="60">
        <f>VLOOKUP($A16,'Return Data'!$B$7:$R$2292,17,0)</f>
        <v>4.3179999999999996</v>
      </c>
      <c r="M16" s="61">
        <f t="shared" si="4"/>
        <v>12</v>
      </c>
      <c r="N16" s="60">
        <f>VLOOKUP($A16,'Return Data'!$B$7:$R$2292,14,0)</f>
        <v>4.3902999999999999</v>
      </c>
      <c r="O16" s="61">
        <f t="shared" si="5"/>
        <v>12</v>
      </c>
      <c r="P16" s="60">
        <f>VLOOKUP($A16,'Return Data'!$B$7:$R$2292,15,0)</f>
        <v>5.4626999999999999</v>
      </c>
      <c r="Q16" s="61">
        <f t="shared" si="7"/>
        <v>7</v>
      </c>
      <c r="R16" s="60">
        <f>VLOOKUP($A16,'Return Data'!$B$7:$R$2292,16,0)</f>
        <v>6.7104999999999997</v>
      </c>
      <c r="S16" s="62">
        <f t="shared" si="6"/>
        <v>5</v>
      </c>
    </row>
    <row r="17" spans="1:19" x14ac:dyDescent="0.3">
      <c r="A17" s="58" t="s">
        <v>1598</v>
      </c>
      <c r="B17" s="59">
        <f>VLOOKUP($A17,'Return Data'!$B$7:$R$2292,3,0)</f>
        <v>44888</v>
      </c>
      <c r="C17" s="60">
        <f>VLOOKUP($A17,'Return Data'!$B$7:$R$2292,4,0)</f>
        <v>15.536</v>
      </c>
      <c r="D17" s="60">
        <f>VLOOKUP($A17,'Return Data'!$B$7:$R$2292,10,0)</f>
        <v>1.0012000000000001</v>
      </c>
      <c r="E17" s="61">
        <f t="shared" si="0"/>
        <v>24</v>
      </c>
      <c r="F17" s="60">
        <f>VLOOKUP($A17,'Return Data'!$B$7:$R$2292,11,0)</f>
        <v>1.4331</v>
      </c>
      <c r="G17" s="61">
        <f t="shared" si="1"/>
        <v>24</v>
      </c>
      <c r="H17" s="60">
        <f>VLOOKUP($A17,'Return Data'!$B$7:$R$2292,12,0)</f>
        <v>2.1890000000000001</v>
      </c>
      <c r="I17" s="61">
        <f t="shared" si="2"/>
        <v>24</v>
      </c>
      <c r="J17" s="60">
        <f>VLOOKUP($A17,'Return Data'!$B$7:$R$2292,13,0)</f>
        <v>2.7900999999999998</v>
      </c>
      <c r="K17" s="61">
        <f t="shared" si="3"/>
        <v>24</v>
      </c>
      <c r="L17" s="60">
        <f>VLOOKUP($A17,'Return Data'!$B$7:$R$2292,17,0)</f>
        <v>3.0093999999999999</v>
      </c>
      <c r="M17" s="61">
        <f t="shared" si="4"/>
        <v>23</v>
      </c>
      <c r="N17" s="60">
        <f>VLOOKUP($A17,'Return Data'!$B$7:$R$2292,14,0)</f>
        <v>3.2555000000000001</v>
      </c>
      <c r="O17" s="61">
        <f t="shared" si="5"/>
        <v>20</v>
      </c>
      <c r="P17" s="60">
        <f>VLOOKUP($A17,'Return Data'!$B$7:$R$2292,15,0)</f>
        <v>4.5571999999999999</v>
      </c>
      <c r="Q17" s="61">
        <f t="shared" si="7"/>
        <v>15</v>
      </c>
      <c r="R17" s="60">
        <f>VLOOKUP($A17,'Return Data'!$B$7:$R$2292,16,0)</f>
        <v>5.7099000000000002</v>
      </c>
      <c r="S17" s="62">
        <f t="shared" si="6"/>
        <v>16</v>
      </c>
    </row>
    <row r="18" spans="1:19" x14ac:dyDescent="0.3">
      <c r="A18" s="58" t="s">
        <v>1599</v>
      </c>
      <c r="B18" s="59">
        <f>VLOOKUP($A18,'Return Data'!$B$7:$R$2292,3,0)</f>
        <v>44888</v>
      </c>
      <c r="C18" s="60">
        <f>VLOOKUP($A18,'Return Data'!$B$7:$R$2292,4,0)</f>
        <v>28.147400000000001</v>
      </c>
      <c r="D18" s="60">
        <f>VLOOKUP($A18,'Return Data'!$B$7:$R$2292,10,0)</f>
        <v>1.5840000000000001</v>
      </c>
      <c r="E18" s="61">
        <f t="shared" si="0"/>
        <v>1</v>
      </c>
      <c r="F18" s="60">
        <f>VLOOKUP($A18,'Return Data'!$B$7:$R$2292,11,0)</f>
        <v>2.6442000000000001</v>
      </c>
      <c r="G18" s="61">
        <f t="shared" si="1"/>
        <v>1</v>
      </c>
      <c r="H18" s="60">
        <f>VLOOKUP($A18,'Return Data'!$B$7:$R$2292,12,0)</f>
        <v>3.8975</v>
      </c>
      <c r="I18" s="61">
        <f t="shared" si="2"/>
        <v>1</v>
      </c>
      <c r="J18" s="60">
        <f>VLOOKUP($A18,'Return Data'!$B$7:$R$2292,13,0)</f>
        <v>5.1920999999999999</v>
      </c>
      <c r="K18" s="61">
        <f t="shared" si="3"/>
        <v>1</v>
      </c>
      <c r="L18" s="60">
        <f>VLOOKUP($A18,'Return Data'!$B$7:$R$2292,17,0)</f>
        <v>4.7584</v>
      </c>
      <c r="M18" s="61">
        <f t="shared" si="4"/>
        <v>1</v>
      </c>
      <c r="N18" s="60">
        <f>VLOOKUP($A18,'Return Data'!$B$7:$R$2292,14,0)</f>
        <v>4.8</v>
      </c>
      <c r="O18" s="61">
        <f t="shared" si="5"/>
        <v>3</v>
      </c>
      <c r="P18" s="60">
        <f>VLOOKUP($A18,'Return Data'!$B$7:$R$2292,15,0)</f>
        <v>5.5643000000000002</v>
      </c>
      <c r="Q18" s="61">
        <f t="shared" si="7"/>
        <v>4</v>
      </c>
      <c r="R18" s="60">
        <f>VLOOKUP($A18,'Return Data'!$B$7:$R$2292,16,0)</f>
        <v>6.6786000000000003</v>
      </c>
      <c r="S18" s="62">
        <f t="shared" si="6"/>
        <v>6</v>
      </c>
    </row>
    <row r="19" spans="1:19" x14ac:dyDescent="0.3">
      <c r="A19" s="58" t="s">
        <v>1600</v>
      </c>
      <c r="B19" s="59">
        <f>VLOOKUP($A19,'Return Data'!$B$7:$R$2292,3,0)</f>
        <v>44888</v>
      </c>
      <c r="C19" s="60">
        <f>VLOOKUP($A19,'Return Data'!$B$7:$R$2292,4,0)</f>
        <v>11.1876</v>
      </c>
      <c r="D19" s="60">
        <f>VLOOKUP($A19,'Return Data'!$B$7:$R$2292,10,0)</f>
        <v>0.81830000000000003</v>
      </c>
      <c r="E19" s="61">
        <f t="shared" si="0"/>
        <v>25</v>
      </c>
      <c r="F19" s="60">
        <f>VLOOKUP($A19,'Return Data'!$B$7:$R$2292,11,0)</f>
        <v>1.4077</v>
      </c>
      <c r="G19" s="61">
        <f t="shared" si="1"/>
        <v>25</v>
      </c>
      <c r="H19" s="60">
        <f>VLOOKUP($A19,'Return Data'!$B$7:$R$2292,12,0)</f>
        <v>2.1511999999999998</v>
      </c>
      <c r="I19" s="61">
        <f t="shared" si="2"/>
        <v>25</v>
      </c>
      <c r="J19" s="60">
        <f>VLOOKUP($A19,'Return Data'!$B$7:$R$2292,13,0)</f>
        <v>2.78</v>
      </c>
      <c r="K19" s="61">
        <f t="shared" si="3"/>
        <v>25</v>
      </c>
      <c r="L19" s="60">
        <f>VLOOKUP($A19,'Return Data'!$B$7:$R$2292,17,0)</f>
        <v>3.1006999999999998</v>
      </c>
      <c r="M19" s="61">
        <f t="shared" si="4"/>
        <v>22</v>
      </c>
      <c r="N19" s="60"/>
      <c r="O19" s="61"/>
      <c r="P19" s="60"/>
      <c r="Q19" s="61"/>
      <c r="R19" s="60">
        <f>VLOOKUP($A19,'Return Data'!$B$7:$R$2292,16,0)</f>
        <v>3.5598000000000001</v>
      </c>
      <c r="S19" s="62">
        <f t="shared" si="6"/>
        <v>24</v>
      </c>
    </row>
    <row r="20" spans="1:19" x14ac:dyDescent="0.3">
      <c r="A20" s="58" t="s">
        <v>1601</v>
      </c>
      <c r="B20" s="59">
        <f>VLOOKUP($A20,'Return Data'!$B$7:$R$2292,3,0)</f>
        <v>44888</v>
      </c>
      <c r="C20" s="60">
        <f>VLOOKUP($A20,'Return Data'!$B$7:$R$2292,4,0)</f>
        <v>28.758700000000001</v>
      </c>
      <c r="D20" s="60">
        <f>VLOOKUP($A20,'Return Data'!$B$7:$R$2292,10,0)</f>
        <v>1.3115000000000001</v>
      </c>
      <c r="E20" s="61">
        <f t="shared" si="0"/>
        <v>18</v>
      </c>
      <c r="F20" s="60">
        <f>VLOOKUP($A20,'Return Data'!$B$7:$R$2292,11,0)</f>
        <v>2.0808</v>
      </c>
      <c r="G20" s="61">
        <f t="shared" si="1"/>
        <v>17</v>
      </c>
      <c r="H20" s="60">
        <f>VLOOKUP($A20,'Return Data'!$B$7:$R$2292,12,0)</f>
        <v>3.1295000000000002</v>
      </c>
      <c r="I20" s="61">
        <f t="shared" si="2"/>
        <v>15</v>
      </c>
      <c r="J20" s="60">
        <f>VLOOKUP($A20,'Return Data'!$B$7:$R$2292,13,0)</f>
        <v>3.9571000000000001</v>
      </c>
      <c r="K20" s="61">
        <f t="shared" si="3"/>
        <v>17</v>
      </c>
      <c r="L20" s="60">
        <f>VLOOKUP($A20,'Return Data'!$B$7:$R$2292,17,0)</f>
        <v>3.5929000000000002</v>
      </c>
      <c r="M20" s="61">
        <f t="shared" si="4"/>
        <v>20</v>
      </c>
      <c r="N20" s="60">
        <f>VLOOKUP($A20,'Return Data'!$B$7:$R$2292,14,0)</f>
        <v>3.3862000000000001</v>
      </c>
      <c r="O20" s="61">
        <f>RANK(N20,N$8:N$32,0)</f>
        <v>19</v>
      </c>
      <c r="P20" s="60">
        <f>VLOOKUP($A20,'Return Data'!$B$7:$R$2292,15,0)</f>
        <v>4.3933</v>
      </c>
      <c r="Q20" s="61">
        <f>RANK(P20,P$8:P$32,0)</f>
        <v>16</v>
      </c>
      <c r="R20" s="60">
        <f>VLOOKUP($A20,'Return Data'!$B$7:$R$2292,16,0)</f>
        <v>6.1258999999999997</v>
      </c>
      <c r="S20" s="62">
        <f t="shared" si="6"/>
        <v>12</v>
      </c>
    </row>
    <row r="21" spans="1:19" x14ac:dyDescent="0.3">
      <c r="A21" s="58" t="s">
        <v>1602</v>
      </c>
      <c r="B21" s="59">
        <f>VLOOKUP($A21,'Return Data'!$B$7:$R$2292,3,0)</f>
        <v>44888</v>
      </c>
      <c r="C21" s="60">
        <f>VLOOKUP($A21,'Return Data'!$B$7:$R$2292,4,0)</f>
        <v>32.647799999999997</v>
      </c>
      <c r="D21" s="60">
        <f>VLOOKUP($A21,'Return Data'!$B$7:$R$2292,10,0)</f>
        <v>1.3940999999999999</v>
      </c>
      <c r="E21" s="61">
        <f t="shared" si="0"/>
        <v>4</v>
      </c>
      <c r="F21" s="60">
        <f>VLOOKUP($A21,'Return Data'!$B$7:$R$2292,11,0)</f>
        <v>2.2877999999999998</v>
      </c>
      <c r="G21" s="61">
        <f t="shared" si="1"/>
        <v>2</v>
      </c>
      <c r="H21" s="60">
        <f>VLOOKUP($A21,'Return Data'!$B$7:$R$2292,12,0)</f>
        <v>3.4173</v>
      </c>
      <c r="I21" s="61">
        <f t="shared" si="2"/>
        <v>2</v>
      </c>
      <c r="J21" s="60">
        <f>VLOOKUP($A21,'Return Data'!$B$7:$R$2292,13,0)</f>
        <v>4.5251000000000001</v>
      </c>
      <c r="K21" s="61">
        <f t="shared" si="3"/>
        <v>2</v>
      </c>
      <c r="L21" s="60">
        <f>VLOOKUP($A21,'Return Data'!$B$7:$R$2292,17,0)</f>
        <v>4.6147999999999998</v>
      </c>
      <c r="M21" s="61">
        <f t="shared" si="4"/>
        <v>3</v>
      </c>
      <c r="N21" s="60">
        <f>VLOOKUP($A21,'Return Data'!$B$7:$R$2292,14,0)</f>
        <v>4.6837999999999997</v>
      </c>
      <c r="O21" s="61">
        <f>RANK(N21,N$8:N$32,0)</f>
        <v>4</v>
      </c>
      <c r="P21" s="60">
        <f>VLOOKUP($A21,'Return Data'!$B$7:$R$2292,15,0)</f>
        <v>5.5458999999999996</v>
      </c>
      <c r="Q21" s="61">
        <f>RANK(P21,P$8:P$32,0)</f>
        <v>5</v>
      </c>
      <c r="R21" s="60">
        <f>VLOOKUP($A21,'Return Data'!$B$7:$R$2292,16,0)</f>
        <v>6.8552999999999997</v>
      </c>
      <c r="S21" s="62">
        <f t="shared" si="6"/>
        <v>2</v>
      </c>
    </row>
    <row r="22" spans="1:19" x14ac:dyDescent="0.3">
      <c r="A22" s="58" t="s">
        <v>1603</v>
      </c>
      <c r="B22" s="59">
        <f>VLOOKUP($A22,'Return Data'!$B$7:$R$2292,3,0)</f>
        <v>44888</v>
      </c>
      <c r="C22" s="60">
        <f>VLOOKUP($A22,'Return Data'!$B$7:$R$2292,4,0)</f>
        <v>16.696999999999999</v>
      </c>
      <c r="D22" s="60">
        <f>VLOOKUP($A22,'Return Data'!$B$7:$R$2292,10,0)</f>
        <v>1.3535999999999999</v>
      </c>
      <c r="E22" s="61">
        <f t="shared" si="0"/>
        <v>13</v>
      </c>
      <c r="F22" s="60">
        <f>VLOOKUP($A22,'Return Data'!$B$7:$R$2292,11,0)</f>
        <v>2.1286</v>
      </c>
      <c r="G22" s="61">
        <f t="shared" si="1"/>
        <v>14</v>
      </c>
      <c r="H22" s="60">
        <f>VLOOKUP($A22,'Return Data'!$B$7:$R$2292,12,0)</f>
        <v>3.0360999999999998</v>
      </c>
      <c r="I22" s="61">
        <f t="shared" si="2"/>
        <v>18</v>
      </c>
      <c r="J22" s="60">
        <f>VLOOKUP($A22,'Return Data'!$B$7:$R$2292,13,0)</f>
        <v>4.0247000000000002</v>
      </c>
      <c r="K22" s="61">
        <f t="shared" si="3"/>
        <v>16</v>
      </c>
      <c r="L22" s="60">
        <f>VLOOKUP($A22,'Return Data'!$B$7:$R$2292,17,0)</f>
        <v>4.2988</v>
      </c>
      <c r="M22" s="61">
        <f t="shared" si="4"/>
        <v>13</v>
      </c>
      <c r="N22" s="60">
        <f>VLOOKUP($A22,'Return Data'!$B$7:$R$2292,14,0)</f>
        <v>4.6166999999999998</v>
      </c>
      <c r="O22" s="61">
        <f>RANK(N22,N$8:N$32,0)</f>
        <v>7</v>
      </c>
      <c r="P22" s="60">
        <f>VLOOKUP($A22,'Return Data'!$B$7:$R$2292,15,0)</f>
        <v>5.4646999999999997</v>
      </c>
      <c r="Q22" s="61">
        <f>RANK(P22,P$8:P$32,0)</f>
        <v>6</v>
      </c>
      <c r="R22" s="60">
        <f>VLOOKUP($A22,'Return Data'!$B$7:$R$2292,16,0)</f>
        <v>6.2887000000000004</v>
      </c>
      <c r="S22" s="62">
        <f t="shared" si="6"/>
        <v>11</v>
      </c>
    </row>
    <row r="23" spans="1:19" x14ac:dyDescent="0.3">
      <c r="A23" s="58" t="s">
        <v>1604</v>
      </c>
      <c r="B23" s="59">
        <f>VLOOKUP($A23,'Return Data'!$B$7:$R$2292,3,0)</f>
        <v>44888</v>
      </c>
      <c r="C23" s="60">
        <f>VLOOKUP($A23,'Return Data'!$B$7:$R$2292,4,0)</f>
        <v>11.942399999999999</v>
      </c>
      <c r="D23" s="60">
        <f>VLOOKUP($A23,'Return Data'!$B$7:$R$2292,10,0)</f>
        <v>1.3993</v>
      </c>
      <c r="E23" s="61">
        <f t="shared" si="0"/>
        <v>3</v>
      </c>
      <c r="F23" s="60">
        <f>VLOOKUP($A23,'Return Data'!$B$7:$R$2292,11,0)</f>
        <v>2.2456999999999998</v>
      </c>
      <c r="G23" s="61">
        <f t="shared" si="1"/>
        <v>6</v>
      </c>
      <c r="H23" s="60">
        <f>VLOOKUP($A23,'Return Data'!$B$7:$R$2292,12,0)</f>
        <v>3.2722000000000002</v>
      </c>
      <c r="I23" s="61">
        <f t="shared" si="2"/>
        <v>7</v>
      </c>
      <c r="J23" s="60">
        <f>VLOOKUP($A23,'Return Data'!$B$7:$R$2292,13,0)</f>
        <v>4.4344999999999999</v>
      </c>
      <c r="K23" s="61">
        <f t="shared" si="3"/>
        <v>5</v>
      </c>
      <c r="L23" s="60">
        <f>VLOOKUP($A23,'Return Data'!$B$7:$R$2292,17,0)</f>
        <v>4.2249999999999996</v>
      </c>
      <c r="M23" s="61">
        <f t="shared" si="4"/>
        <v>15</v>
      </c>
      <c r="N23" s="60">
        <f>VLOOKUP($A23,'Return Data'!$B$7:$R$2292,14,0)</f>
        <v>4.2064000000000004</v>
      </c>
      <c r="O23" s="61">
        <f>RANK(N23,N$8:N$32,0)</f>
        <v>18</v>
      </c>
      <c r="P23" s="60"/>
      <c r="Q23" s="61"/>
      <c r="R23" s="60">
        <f>VLOOKUP($A23,'Return Data'!$B$7:$R$2292,16,0)</f>
        <v>4.7435999999999998</v>
      </c>
      <c r="S23" s="62">
        <f t="shared" si="6"/>
        <v>20</v>
      </c>
    </row>
    <row r="24" spans="1:19" x14ac:dyDescent="0.3">
      <c r="A24" s="58" t="s">
        <v>1605</v>
      </c>
      <c r="B24" s="59">
        <f>VLOOKUP($A24,'Return Data'!$B$7:$R$2292,3,0)</f>
        <v>44888</v>
      </c>
      <c r="C24" s="60">
        <f>VLOOKUP($A24,'Return Data'!$B$7:$R$2292,4,0)</f>
        <v>10.839499999999999</v>
      </c>
      <c r="D24" s="60">
        <f>VLOOKUP($A24,'Return Data'!$B$7:$R$2292,10,0)</f>
        <v>1.1052999999999999</v>
      </c>
      <c r="E24" s="61">
        <f t="shared" si="0"/>
        <v>22</v>
      </c>
      <c r="F24" s="60">
        <f>VLOOKUP($A24,'Return Data'!$B$7:$R$2292,11,0)</f>
        <v>1.7535000000000001</v>
      </c>
      <c r="G24" s="61">
        <f t="shared" si="1"/>
        <v>22</v>
      </c>
      <c r="H24" s="60">
        <f>VLOOKUP($A24,'Return Data'!$B$7:$R$2292,12,0)</f>
        <v>2.7081</v>
      </c>
      <c r="I24" s="61">
        <f t="shared" si="2"/>
        <v>22</v>
      </c>
      <c r="J24" s="60">
        <f>VLOOKUP($A24,'Return Data'!$B$7:$R$2292,13,0)</f>
        <v>3.5409999999999999</v>
      </c>
      <c r="K24" s="61">
        <f t="shared" si="3"/>
        <v>21</v>
      </c>
      <c r="L24" s="60"/>
      <c r="M24" s="61"/>
      <c r="N24" s="60"/>
      <c r="O24" s="61"/>
      <c r="P24" s="60"/>
      <c r="Q24" s="61"/>
      <c r="R24" s="60">
        <f>VLOOKUP($A24,'Return Data'!$B$7:$R$2292,16,0)</f>
        <v>3.6488</v>
      </c>
      <c r="S24" s="62">
        <f t="shared" si="6"/>
        <v>23</v>
      </c>
    </row>
    <row r="25" spans="1:19" x14ac:dyDescent="0.3">
      <c r="A25" s="58" t="s">
        <v>1606</v>
      </c>
      <c r="B25" s="59">
        <f>VLOOKUP($A25,'Return Data'!$B$7:$R$2292,3,0)</f>
        <v>44888</v>
      </c>
      <c r="C25" s="60">
        <f>VLOOKUP($A25,'Return Data'!$B$7:$R$2292,4,0)</f>
        <v>11.061999999999999</v>
      </c>
      <c r="D25" s="60">
        <f>VLOOKUP($A25,'Return Data'!$B$7:$R$2292,10,0)</f>
        <v>1.3746</v>
      </c>
      <c r="E25" s="61">
        <f t="shared" si="0"/>
        <v>9</v>
      </c>
      <c r="F25" s="60">
        <f>VLOOKUP($A25,'Return Data'!$B$7:$R$2292,11,0)</f>
        <v>2.2082999999999999</v>
      </c>
      <c r="G25" s="61">
        <f t="shared" si="1"/>
        <v>12</v>
      </c>
      <c r="H25" s="60">
        <f>VLOOKUP($A25,'Return Data'!$B$7:$R$2292,12,0)</f>
        <v>3.2191999999999998</v>
      </c>
      <c r="I25" s="61">
        <f t="shared" si="2"/>
        <v>10</v>
      </c>
      <c r="J25" s="60">
        <f>VLOOKUP($A25,'Return Data'!$B$7:$R$2292,13,0)</f>
        <v>4.1816000000000004</v>
      </c>
      <c r="K25" s="61">
        <f t="shared" si="3"/>
        <v>12</v>
      </c>
      <c r="L25" s="60">
        <f>VLOOKUP($A25,'Return Data'!$B$7:$R$2292,17,0)</f>
        <v>4.3189000000000002</v>
      </c>
      <c r="M25" s="61">
        <f t="shared" ref="M25" si="8">RANK(L25,L$8:L$32,0)</f>
        <v>11</v>
      </c>
      <c r="N25" s="60"/>
      <c r="O25" s="61"/>
      <c r="P25" s="60"/>
      <c r="Q25" s="61"/>
      <c r="R25" s="60">
        <f>VLOOKUP($A25,'Return Data'!$B$7:$R$2292,16,0)</f>
        <v>4.2407000000000004</v>
      </c>
      <c r="S25" s="62">
        <f t="shared" si="6"/>
        <v>21</v>
      </c>
    </row>
    <row r="26" spans="1:19" x14ac:dyDescent="0.3">
      <c r="A26" s="58" t="s">
        <v>1607</v>
      </c>
      <c r="B26" s="59">
        <f>VLOOKUP($A26,'Return Data'!$B$7:$R$2292,3,0)</f>
        <v>44888</v>
      </c>
      <c r="C26" s="60">
        <f>VLOOKUP($A26,'Return Data'!$B$7:$R$2292,4,0)</f>
        <v>23.5063</v>
      </c>
      <c r="D26" s="60">
        <f>VLOOKUP($A26,'Return Data'!$B$7:$R$2292,10,0)</f>
        <v>1.3714</v>
      </c>
      <c r="E26" s="61">
        <f t="shared" si="0"/>
        <v>11</v>
      </c>
      <c r="F26" s="60">
        <f>VLOOKUP($A26,'Return Data'!$B$7:$R$2292,11,0)</f>
        <v>2.2275</v>
      </c>
      <c r="G26" s="61">
        <f t="shared" si="1"/>
        <v>8</v>
      </c>
      <c r="H26" s="60">
        <f>VLOOKUP($A26,'Return Data'!$B$7:$R$2292,12,0)</f>
        <v>3.274</v>
      </c>
      <c r="I26" s="61">
        <f t="shared" si="2"/>
        <v>5</v>
      </c>
      <c r="J26" s="60">
        <f>VLOOKUP($A26,'Return Data'!$B$7:$R$2292,13,0)</f>
        <v>4.3727</v>
      </c>
      <c r="K26" s="61">
        <f t="shared" si="3"/>
        <v>7</v>
      </c>
      <c r="L26" s="60">
        <f>VLOOKUP($A26,'Return Data'!$B$7:$R$2292,17,0)</f>
        <v>4.5286999999999997</v>
      </c>
      <c r="M26" s="61">
        <f t="shared" ref="M26:M32" si="9">RANK(L26,L$8:L$32,0)</f>
        <v>5</v>
      </c>
      <c r="N26" s="60">
        <f>VLOOKUP($A26,'Return Data'!$B$7:$R$2292,14,0)</f>
        <v>4.6612999999999998</v>
      </c>
      <c r="O26" s="61">
        <f t="shared" ref="O26:O32" si="10">RANK(N26,N$8:N$32,0)</f>
        <v>5</v>
      </c>
      <c r="P26" s="60">
        <f>VLOOKUP($A26,'Return Data'!$B$7:$R$2292,15,0)</f>
        <v>5.7084000000000001</v>
      </c>
      <c r="Q26" s="61">
        <f>RANK(P26,P$8:P$32,0)</f>
        <v>1</v>
      </c>
      <c r="R26" s="60">
        <f>VLOOKUP($A26,'Return Data'!$B$7:$R$2292,16,0)</f>
        <v>6.9058999999999999</v>
      </c>
      <c r="S26" s="62">
        <f t="shared" si="6"/>
        <v>1</v>
      </c>
    </row>
    <row r="27" spans="1:19" x14ac:dyDescent="0.3">
      <c r="A27" s="58" t="s">
        <v>1608</v>
      </c>
      <c r="B27" s="59">
        <f>VLOOKUP($A27,'Return Data'!$B$7:$R$2292,3,0)</f>
        <v>44888</v>
      </c>
      <c r="C27" s="60">
        <f>VLOOKUP($A27,'Return Data'!$B$7:$R$2292,4,0)</f>
        <v>16.221399999999999</v>
      </c>
      <c r="D27" s="60">
        <f>VLOOKUP($A27,'Return Data'!$B$7:$R$2292,10,0)</f>
        <v>1.3513999999999999</v>
      </c>
      <c r="E27" s="61">
        <f t="shared" si="0"/>
        <v>14</v>
      </c>
      <c r="F27" s="60">
        <f>VLOOKUP($A27,'Return Data'!$B$7:$R$2292,11,0)</f>
        <v>2.0766</v>
      </c>
      <c r="G27" s="61">
        <f t="shared" si="1"/>
        <v>18</v>
      </c>
      <c r="H27" s="60">
        <f>VLOOKUP($A27,'Return Data'!$B$7:$R$2292,12,0)</f>
        <v>3.0565000000000002</v>
      </c>
      <c r="I27" s="61">
        <f t="shared" si="2"/>
        <v>17</v>
      </c>
      <c r="J27" s="60">
        <f>VLOOKUP($A27,'Return Data'!$B$7:$R$2292,13,0)</f>
        <v>3.9546999999999999</v>
      </c>
      <c r="K27" s="61">
        <f t="shared" si="3"/>
        <v>18</v>
      </c>
      <c r="L27" s="60">
        <f>VLOOKUP($A27,'Return Data'!$B$7:$R$2292,17,0)</f>
        <v>4.2061999999999999</v>
      </c>
      <c r="M27" s="61">
        <f t="shared" si="9"/>
        <v>17</v>
      </c>
      <c r="N27" s="60">
        <f>VLOOKUP($A27,'Return Data'!$B$7:$R$2292,14,0)</f>
        <v>4.2882999999999996</v>
      </c>
      <c r="O27" s="61">
        <f t="shared" si="10"/>
        <v>15</v>
      </c>
      <c r="P27" s="60">
        <f>VLOOKUP($A27,'Return Data'!$B$7:$R$2292,15,0)</f>
        <v>5.1295999999999999</v>
      </c>
      <c r="Q27" s="61">
        <f>RANK(P27,P$8:P$32,0)</f>
        <v>13</v>
      </c>
      <c r="R27" s="60">
        <f>VLOOKUP($A27,'Return Data'!$B$7:$R$2292,16,0)</f>
        <v>6.0415000000000001</v>
      </c>
      <c r="S27" s="62">
        <f t="shared" si="6"/>
        <v>13</v>
      </c>
    </row>
    <row r="28" spans="1:19" x14ac:dyDescent="0.3">
      <c r="A28" s="58" t="s">
        <v>1609</v>
      </c>
      <c r="B28" s="59">
        <f>VLOOKUP($A28,'Return Data'!$B$7:$R$2292,3,0)</f>
        <v>44888</v>
      </c>
      <c r="C28" s="60">
        <f>VLOOKUP($A28,'Return Data'!$B$7:$R$2292,4,0)</f>
        <v>29.4068</v>
      </c>
      <c r="D28" s="60">
        <f>VLOOKUP($A28,'Return Data'!$B$7:$R$2292,10,0)</f>
        <v>1.4132</v>
      </c>
      <c r="E28" s="61">
        <f t="shared" si="0"/>
        <v>2</v>
      </c>
      <c r="F28" s="60">
        <f>VLOOKUP($A28,'Return Data'!$B$7:$R$2292,11,0)</f>
        <v>2.2749000000000001</v>
      </c>
      <c r="G28" s="61">
        <f t="shared" si="1"/>
        <v>5</v>
      </c>
      <c r="H28" s="60">
        <f>VLOOKUP($A28,'Return Data'!$B$7:$R$2292,12,0)</f>
        <v>3.3637999999999999</v>
      </c>
      <c r="I28" s="61">
        <f t="shared" si="2"/>
        <v>4</v>
      </c>
      <c r="J28" s="60">
        <f>VLOOKUP($A28,'Return Data'!$B$7:$R$2292,13,0)</f>
        <v>4.3986000000000001</v>
      </c>
      <c r="K28" s="61">
        <f t="shared" si="3"/>
        <v>6</v>
      </c>
      <c r="L28" s="60">
        <f>VLOOKUP($A28,'Return Data'!$B$7:$R$2292,17,0)</f>
        <v>4.4759000000000002</v>
      </c>
      <c r="M28" s="61">
        <f t="shared" si="9"/>
        <v>8</v>
      </c>
      <c r="N28" s="60">
        <f>VLOOKUP($A28,'Return Data'!$B$7:$R$2292,14,0)</f>
        <v>4.2785000000000002</v>
      </c>
      <c r="O28" s="61">
        <f t="shared" si="10"/>
        <v>16</v>
      </c>
      <c r="P28" s="60">
        <f>VLOOKUP($A28,'Return Data'!$B$7:$R$2292,15,0)</f>
        <v>5.3141999999999996</v>
      </c>
      <c r="Q28" s="61">
        <f>RANK(P28,P$8:P$32,0)</f>
        <v>12</v>
      </c>
      <c r="R28" s="60">
        <f>VLOOKUP($A28,'Return Data'!$B$7:$R$2292,16,0)</f>
        <v>6.5587999999999997</v>
      </c>
      <c r="S28" s="62">
        <f t="shared" si="6"/>
        <v>7</v>
      </c>
    </row>
    <row r="29" spans="1:19" x14ac:dyDescent="0.3">
      <c r="A29" s="58" t="s">
        <v>1610</v>
      </c>
      <c r="B29" s="59">
        <f>VLOOKUP($A29,'Return Data'!$B$7:$R$2292,3,0)</f>
        <v>44888</v>
      </c>
      <c r="C29" s="60">
        <f>VLOOKUP($A29,'Return Data'!$B$7:$R$2292,4,0)</f>
        <v>12.571</v>
      </c>
      <c r="D29" s="60">
        <f>VLOOKUP($A29,'Return Data'!$B$7:$R$2292,10,0)</f>
        <v>1.3398000000000001</v>
      </c>
      <c r="E29" s="61">
        <f t="shared" si="0"/>
        <v>15</v>
      </c>
      <c r="F29" s="60">
        <f>VLOOKUP($A29,'Return Data'!$B$7:$R$2292,11,0)</f>
        <v>2.0621999999999998</v>
      </c>
      <c r="G29" s="61">
        <f t="shared" si="1"/>
        <v>19</v>
      </c>
      <c r="H29" s="60">
        <f>VLOOKUP($A29,'Return Data'!$B$7:$R$2292,12,0)</f>
        <v>3.0005000000000002</v>
      </c>
      <c r="I29" s="61">
        <f t="shared" si="2"/>
        <v>19</v>
      </c>
      <c r="J29" s="60">
        <f>VLOOKUP($A29,'Return Data'!$B$7:$R$2292,13,0)</f>
        <v>3.4428999999999998</v>
      </c>
      <c r="K29" s="61">
        <f t="shared" si="3"/>
        <v>22</v>
      </c>
      <c r="L29" s="60">
        <f>VLOOKUP($A29,'Return Data'!$B$7:$R$2292,17,0)</f>
        <v>3.2208999999999999</v>
      </c>
      <c r="M29" s="61">
        <f t="shared" si="9"/>
        <v>21</v>
      </c>
      <c r="N29" s="60">
        <f>VLOOKUP($A29,'Return Data'!$B$7:$R$2292,14,0)</f>
        <v>3.0219999999999998</v>
      </c>
      <c r="O29" s="61">
        <f t="shared" si="10"/>
        <v>22</v>
      </c>
      <c r="P29" s="60">
        <f>VLOOKUP($A29,'Return Data'!$B$7:$R$2292,15,0)</f>
        <v>2.7088999999999999</v>
      </c>
      <c r="Q29" s="61">
        <f>RANK(P29,P$8:P$32,0)</f>
        <v>17</v>
      </c>
      <c r="R29" s="60">
        <f>VLOOKUP($A29,'Return Data'!$B$7:$R$2292,16,0)</f>
        <v>3.5306000000000002</v>
      </c>
      <c r="S29" s="62">
        <f t="shared" si="6"/>
        <v>25</v>
      </c>
    </row>
    <row r="30" spans="1:19" x14ac:dyDescent="0.3">
      <c r="A30" s="58" t="s">
        <v>1611</v>
      </c>
      <c r="B30" s="59">
        <f>VLOOKUP($A30,'Return Data'!$B$7:$R$2292,3,0)</f>
        <v>44888</v>
      </c>
      <c r="C30" s="60">
        <f>VLOOKUP($A30,'Return Data'!$B$7:$R$2292,4,0)</f>
        <v>12.3405</v>
      </c>
      <c r="D30" s="60">
        <f>VLOOKUP($A30,'Return Data'!$B$7:$R$2292,10,0)</f>
        <v>1.3752</v>
      </c>
      <c r="E30" s="61">
        <f t="shared" si="0"/>
        <v>8</v>
      </c>
      <c r="F30" s="60">
        <f>VLOOKUP($A30,'Return Data'!$B$7:$R$2292,11,0)</f>
        <v>2.2852000000000001</v>
      </c>
      <c r="G30" s="61">
        <f t="shared" si="1"/>
        <v>4</v>
      </c>
      <c r="H30" s="60">
        <f>VLOOKUP($A30,'Return Data'!$B$7:$R$2292,12,0)</f>
        <v>3.2738</v>
      </c>
      <c r="I30" s="61">
        <f t="shared" si="2"/>
        <v>6</v>
      </c>
      <c r="J30" s="60">
        <f>VLOOKUP($A30,'Return Data'!$B$7:$R$2292,13,0)</f>
        <v>4.2835999999999999</v>
      </c>
      <c r="K30" s="61">
        <f t="shared" si="3"/>
        <v>8</v>
      </c>
      <c r="L30" s="60">
        <f>VLOOKUP($A30,'Return Data'!$B$7:$R$2292,17,0)</f>
        <v>4.5053999999999998</v>
      </c>
      <c r="M30" s="61">
        <f t="shared" si="9"/>
        <v>6</v>
      </c>
      <c r="N30" s="60">
        <f>VLOOKUP($A30,'Return Data'!$B$7:$R$2292,14,0)</f>
        <v>4.9097999999999997</v>
      </c>
      <c r="O30" s="61">
        <f t="shared" si="10"/>
        <v>1</v>
      </c>
      <c r="P30" s="60"/>
      <c r="Q30" s="61"/>
      <c r="R30" s="60">
        <f>VLOOKUP($A30,'Return Data'!$B$7:$R$2292,16,0)</f>
        <v>5.4908999999999999</v>
      </c>
      <c r="S30" s="62">
        <f t="shared" si="6"/>
        <v>17</v>
      </c>
    </row>
    <row r="31" spans="1:19" x14ac:dyDescent="0.3">
      <c r="A31" s="58" t="s">
        <v>1612</v>
      </c>
      <c r="B31" s="59">
        <f>VLOOKUP($A31,'Return Data'!$B$7:$R$2292,3,0)</f>
        <v>44888</v>
      </c>
      <c r="C31" s="60">
        <f>VLOOKUP($A31,'Return Data'!$B$7:$R$2292,4,0)</f>
        <v>11.95</v>
      </c>
      <c r="D31" s="60">
        <f>VLOOKUP($A31,'Return Data'!$B$7:$R$2292,10,0)</f>
        <v>1.321</v>
      </c>
      <c r="E31" s="61">
        <f t="shared" si="0"/>
        <v>17</v>
      </c>
      <c r="F31" s="60">
        <f>VLOOKUP($A31,'Return Data'!$B$7:$R$2292,11,0)</f>
        <v>2.1071</v>
      </c>
      <c r="G31" s="61">
        <f t="shared" si="1"/>
        <v>15</v>
      </c>
      <c r="H31" s="60">
        <f>VLOOKUP($A31,'Return Data'!$B$7:$R$2292,12,0)</f>
        <v>2.7549999999999999</v>
      </c>
      <c r="I31" s="61">
        <f t="shared" si="2"/>
        <v>21</v>
      </c>
      <c r="J31" s="60">
        <f>VLOOKUP($A31,'Return Data'!$B$7:$R$2292,13,0)</f>
        <v>3.7561</v>
      </c>
      <c r="K31" s="61">
        <f t="shared" si="3"/>
        <v>20</v>
      </c>
      <c r="L31" s="60">
        <f>VLOOKUP($A31,'Return Data'!$B$7:$R$2292,17,0)</f>
        <v>3.9767000000000001</v>
      </c>
      <c r="M31" s="61">
        <f t="shared" si="9"/>
        <v>19</v>
      </c>
      <c r="N31" s="60">
        <f>VLOOKUP($A31,'Return Data'!$B$7:$R$2292,14,0)</f>
        <v>4.3266</v>
      </c>
      <c r="O31" s="61">
        <f t="shared" si="10"/>
        <v>13</v>
      </c>
      <c r="P31" s="60"/>
      <c r="Q31" s="61"/>
      <c r="R31" s="60">
        <f>VLOOKUP($A31,'Return Data'!$B$7:$R$2292,16,0)</f>
        <v>4.8533999999999997</v>
      </c>
      <c r="S31" s="62">
        <f t="shared" si="6"/>
        <v>19</v>
      </c>
    </row>
    <row r="32" spans="1:19" x14ac:dyDescent="0.3">
      <c r="A32" s="58" t="s">
        <v>1613</v>
      </c>
      <c r="B32" s="59">
        <f>VLOOKUP($A32,'Return Data'!$B$7:$R$2292,3,0)</f>
        <v>44888</v>
      </c>
      <c r="C32" s="60">
        <f>VLOOKUP($A32,'Return Data'!$B$7:$R$2292,4,0)</f>
        <v>30.549600000000002</v>
      </c>
      <c r="D32" s="60">
        <f>VLOOKUP($A32,'Return Data'!$B$7:$R$2292,10,0)</f>
        <v>1.3059000000000001</v>
      </c>
      <c r="E32" s="61">
        <f t="shared" si="0"/>
        <v>19</v>
      </c>
      <c r="F32" s="60">
        <f>VLOOKUP($A32,'Return Data'!$B$7:$R$2292,11,0)</f>
        <v>2.0535000000000001</v>
      </c>
      <c r="G32" s="61">
        <f t="shared" si="1"/>
        <v>20</v>
      </c>
      <c r="H32" s="60">
        <f>VLOOKUP($A32,'Return Data'!$B$7:$R$2292,12,0)</f>
        <v>3.0720000000000001</v>
      </c>
      <c r="I32" s="61">
        <f t="shared" si="2"/>
        <v>16</v>
      </c>
      <c r="J32" s="60">
        <f>VLOOKUP($A32,'Return Data'!$B$7:$R$2292,13,0)</f>
        <v>4.0552999999999999</v>
      </c>
      <c r="K32" s="61">
        <f t="shared" si="3"/>
        <v>15</v>
      </c>
      <c r="L32" s="60">
        <f>VLOOKUP($A32,'Return Data'!$B$7:$R$2292,17,0)</f>
        <v>4.3338000000000001</v>
      </c>
      <c r="M32" s="61">
        <f t="shared" si="9"/>
        <v>10</v>
      </c>
      <c r="N32" s="60">
        <f>VLOOKUP($A32,'Return Data'!$B$7:$R$2292,14,0)</f>
        <v>4.4953000000000003</v>
      </c>
      <c r="O32" s="61">
        <f t="shared" si="10"/>
        <v>11</v>
      </c>
      <c r="P32" s="60">
        <f>VLOOKUP($A32,'Return Data'!$B$7:$R$2292,15,0)</f>
        <v>5.4307999999999996</v>
      </c>
      <c r="Q32" s="61">
        <f>RANK(P32,P$8:P$32,0)</f>
        <v>11</v>
      </c>
      <c r="R32" s="60">
        <f>VLOOKUP($A32,'Return Data'!$B$7:$R$2292,16,0)</f>
        <v>6.5035999999999996</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1.305164</v>
      </c>
      <c r="E34" s="69"/>
      <c r="F34" s="70">
        <f>AVERAGE(F8:F32)</f>
        <v>2.0911080000000002</v>
      </c>
      <c r="G34" s="69"/>
      <c r="H34" s="70">
        <f>AVERAGE(H8:H32)</f>
        <v>3.0583799999999997</v>
      </c>
      <c r="I34" s="69"/>
      <c r="J34" s="70">
        <f>AVERAGE(J8:J32)</f>
        <v>4.0110280000000005</v>
      </c>
      <c r="K34" s="69"/>
      <c r="L34" s="70">
        <f>AVERAGE(L8:L32)</f>
        <v>4.1269374999999986</v>
      </c>
      <c r="M34" s="69"/>
      <c r="N34" s="70">
        <f>AVERAGE(N8:N32)</f>
        <v>4.2755045454545453</v>
      </c>
      <c r="O34" s="69"/>
      <c r="P34" s="70">
        <f>AVERAGE(P8:P32)</f>
        <v>5.1751117647058829</v>
      </c>
      <c r="Q34" s="69"/>
      <c r="R34" s="70">
        <f>AVERAGE(R8:R32)</f>
        <v>5.6847599999999998</v>
      </c>
      <c r="S34" s="71"/>
    </row>
    <row r="35" spans="1:19" x14ac:dyDescent="0.3">
      <c r="A35" s="68" t="s">
        <v>28</v>
      </c>
      <c r="B35" s="69"/>
      <c r="C35" s="69"/>
      <c r="D35" s="70">
        <f>MIN(D8:D32)</f>
        <v>0.81830000000000003</v>
      </c>
      <c r="E35" s="69"/>
      <c r="F35" s="70">
        <f>MIN(F8:F32)</f>
        <v>1.4077</v>
      </c>
      <c r="G35" s="69"/>
      <c r="H35" s="70">
        <f>MIN(H8:H32)</f>
        <v>2.1511999999999998</v>
      </c>
      <c r="I35" s="69"/>
      <c r="J35" s="70">
        <f>MIN(J8:J32)</f>
        <v>2.78</v>
      </c>
      <c r="K35" s="69"/>
      <c r="L35" s="70">
        <f>MIN(L8:L32)</f>
        <v>2.8820999999999999</v>
      </c>
      <c r="M35" s="69"/>
      <c r="N35" s="70">
        <f>MIN(N8:N32)</f>
        <v>3.0219999999999998</v>
      </c>
      <c r="O35" s="69"/>
      <c r="P35" s="70">
        <f>MIN(P8:P32)</f>
        <v>2.7088999999999999</v>
      </c>
      <c r="Q35" s="69"/>
      <c r="R35" s="70">
        <f>MIN(R8:R32)</f>
        <v>3.5306000000000002</v>
      </c>
      <c r="S35" s="71"/>
    </row>
    <row r="36" spans="1:19" ht="15" thickBot="1" x14ac:dyDescent="0.35">
      <c r="A36" s="72" t="s">
        <v>29</v>
      </c>
      <c r="B36" s="73"/>
      <c r="C36" s="73"/>
      <c r="D36" s="74">
        <f>MAX(D8:D32)</f>
        <v>1.5840000000000001</v>
      </c>
      <c r="E36" s="73"/>
      <c r="F36" s="74">
        <f>MAX(F8:F32)</f>
        <v>2.6442000000000001</v>
      </c>
      <c r="G36" s="73"/>
      <c r="H36" s="74">
        <f>MAX(H8:H32)</f>
        <v>3.8975</v>
      </c>
      <c r="I36" s="73"/>
      <c r="J36" s="74">
        <f>MAX(J8:J32)</f>
        <v>5.1920999999999999</v>
      </c>
      <c r="K36" s="73"/>
      <c r="L36" s="74">
        <f>MAX(L8:L32)</f>
        <v>4.7584</v>
      </c>
      <c r="M36" s="73"/>
      <c r="N36" s="74">
        <f>MAX(N8:N32)</f>
        <v>4.9097999999999997</v>
      </c>
      <c r="O36" s="73"/>
      <c r="P36" s="74">
        <f>MAX(P8:P32)</f>
        <v>5.7084000000000001</v>
      </c>
      <c r="Q36" s="73"/>
      <c r="R36" s="74">
        <f>MAX(R8:R32)</f>
        <v>6.9058999999999999</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44888</v>
      </c>
      <c r="C8" s="60">
        <f>VLOOKUP($A8,'Return Data'!$B$7:$R$2292,4,0)</f>
        <v>22.126300000000001</v>
      </c>
      <c r="D8" s="60">
        <f>VLOOKUP($A8,'Return Data'!$B$7:$R$2292,10,0)</f>
        <v>1.1478999999999999</v>
      </c>
      <c r="E8" s="61">
        <f t="shared" ref="E8:E32" si="0">RANK(D8,D$8:D$32,0)</f>
        <v>19</v>
      </c>
      <c r="F8" s="60">
        <f>VLOOKUP($A8,'Return Data'!$B$7:$R$2292,11,0)</f>
        <v>1.8658999999999999</v>
      </c>
      <c r="G8" s="61">
        <f t="shared" ref="G8:G32" si="1">RANK(F8,F$8:F$32,0)</f>
        <v>10</v>
      </c>
      <c r="H8" s="60">
        <f>VLOOKUP($A8,'Return Data'!$B$7:$R$2292,12,0)</f>
        <v>2.6766000000000001</v>
      </c>
      <c r="I8" s="61">
        <f t="shared" ref="I8:I32" si="2">RANK(H8,H$8:H$32,0)</f>
        <v>8</v>
      </c>
      <c r="J8" s="60">
        <f>VLOOKUP($A8,'Return Data'!$B$7:$R$2292,13,0)</f>
        <v>3.4902000000000002</v>
      </c>
      <c r="K8" s="61">
        <f t="shared" ref="K8:K32" si="3">RANK(J8,J$8:J$32,0)</f>
        <v>11</v>
      </c>
      <c r="L8" s="60">
        <f>VLOOKUP($A8,'Return Data'!$B$7:$R$2292,17,0)</f>
        <v>3.7831000000000001</v>
      </c>
      <c r="M8" s="61">
        <f t="shared" ref="M8:M23" si="4">RANK(L8,L$8:L$32,0)</f>
        <v>8</v>
      </c>
      <c r="N8" s="60">
        <f>VLOOKUP($A8,'Return Data'!$B$7:$R$2292,14,0)</f>
        <v>3.8586999999999998</v>
      </c>
      <c r="O8" s="61">
        <f t="shared" ref="O8:O18" si="5">RANK(N8,N$8:N$32,0)</f>
        <v>10</v>
      </c>
      <c r="P8" s="60">
        <f>VLOOKUP($A8,'Return Data'!$B$7:$R$2292,15,0)</f>
        <v>4.7923999999999998</v>
      </c>
      <c r="Q8" s="61">
        <f>RANK(P8,P$8:P$32,0)</f>
        <v>9</v>
      </c>
      <c r="R8" s="60">
        <f>VLOOKUP($A8,'Return Data'!$B$7:$R$2292,16,0)</f>
        <v>6.133</v>
      </c>
      <c r="S8" s="62">
        <f t="shared" ref="S8:S32" si="6">RANK(R8,R$8:R$32,0)</f>
        <v>10</v>
      </c>
    </row>
    <row r="9" spans="1:20" x14ac:dyDescent="0.3">
      <c r="A9" s="58" t="s">
        <v>1615</v>
      </c>
      <c r="B9" s="59">
        <f>VLOOKUP($A9,'Return Data'!$B$7:$R$2292,3,0)</f>
        <v>44888</v>
      </c>
      <c r="C9" s="60">
        <f>VLOOKUP($A9,'Return Data'!$B$7:$R$2292,4,0)</f>
        <v>15.605499999999999</v>
      </c>
      <c r="D9" s="60">
        <f>VLOOKUP($A9,'Return Data'!$B$7:$R$2292,10,0)</f>
        <v>1.1105</v>
      </c>
      <c r="E9" s="61">
        <f t="shared" si="0"/>
        <v>20</v>
      </c>
      <c r="F9" s="60">
        <f>VLOOKUP($A9,'Return Data'!$B$7:$R$2292,11,0)</f>
        <v>1.7261</v>
      </c>
      <c r="G9" s="61">
        <f t="shared" si="1"/>
        <v>19</v>
      </c>
      <c r="H9" s="60">
        <f>VLOOKUP($A9,'Return Data'!$B$7:$R$2292,12,0)</f>
        <v>2.6678000000000002</v>
      </c>
      <c r="I9" s="61">
        <f t="shared" si="2"/>
        <v>12</v>
      </c>
      <c r="J9" s="60">
        <f>VLOOKUP($A9,'Return Data'!$B$7:$R$2292,13,0)</f>
        <v>3.7241</v>
      </c>
      <c r="K9" s="61">
        <f t="shared" si="3"/>
        <v>5</v>
      </c>
      <c r="L9" s="60">
        <f>VLOOKUP($A9,'Return Data'!$B$7:$R$2292,17,0)</f>
        <v>3.7953999999999999</v>
      </c>
      <c r="M9" s="61">
        <f t="shared" si="4"/>
        <v>7</v>
      </c>
      <c r="N9" s="60">
        <f>VLOOKUP($A9,'Return Data'!$B$7:$R$2292,14,0)</f>
        <v>3.87</v>
      </c>
      <c r="O9" s="61">
        <f t="shared" si="5"/>
        <v>9</v>
      </c>
      <c r="P9" s="60">
        <f>VLOOKUP($A9,'Return Data'!$B$7:$R$2292,15,0)</f>
        <v>4.7907999999999999</v>
      </c>
      <c r="Q9" s="61">
        <f>RANK(P9,P$8:P$32,0)</f>
        <v>10</v>
      </c>
      <c r="R9" s="60">
        <f>VLOOKUP($A9,'Return Data'!$B$7:$R$2292,16,0)</f>
        <v>5.5204000000000004</v>
      </c>
      <c r="S9" s="62">
        <f t="shared" si="6"/>
        <v>13</v>
      </c>
    </row>
    <row r="10" spans="1:20" x14ac:dyDescent="0.3">
      <c r="A10" s="58" t="s">
        <v>1954</v>
      </c>
      <c r="B10" s="59">
        <f>VLOOKUP($A10,'Return Data'!$B$7:$R$2292,3,0)</f>
        <v>44888</v>
      </c>
      <c r="C10" s="60">
        <f>VLOOKUP($A10,'Return Data'!$B$7:$R$2292,4,0)</f>
        <v>13.406000000000001</v>
      </c>
      <c r="D10" s="60">
        <f>VLOOKUP($A10,'Return Data'!$B$7:$R$2292,10,0)</f>
        <v>1.1102000000000001</v>
      </c>
      <c r="E10" s="61">
        <f t="shared" si="0"/>
        <v>21</v>
      </c>
      <c r="F10" s="60">
        <f>VLOOKUP($A10,'Return Data'!$B$7:$R$2292,11,0)</f>
        <v>1.6808000000000001</v>
      </c>
      <c r="G10" s="61">
        <f t="shared" si="1"/>
        <v>21</v>
      </c>
      <c r="H10" s="60">
        <f>VLOOKUP($A10,'Return Data'!$B$7:$R$2292,12,0)</f>
        <v>2.375</v>
      </c>
      <c r="I10" s="61">
        <f t="shared" si="2"/>
        <v>20</v>
      </c>
      <c r="J10" s="60">
        <f>VLOOKUP($A10,'Return Data'!$B$7:$R$2292,13,0)</f>
        <v>3.2025000000000001</v>
      </c>
      <c r="K10" s="61">
        <f t="shared" si="3"/>
        <v>19</v>
      </c>
      <c r="L10" s="60">
        <f>VLOOKUP($A10,'Return Data'!$B$7:$R$2292,17,0)</f>
        <v>3.5316000000000001</v>
      </c>
      <c r="M10" s="61">
        <f t="shared" si="4"/>
        <v>15</v>
      </c>
      <c r="N10" s="60">
        <f>VLOOKUP($A10,'Return Data'!$B$7:$R$2292,14,0)</f>
        <v>3.8475000000000001</v>
      </c>
      <c r="O10" s="61">
        <f t="shared" si="5"/>
        <v>11</v>
      </c>
      <c r="P10" s="60">
        <f>VLOOKUP($A10,'Return Data'!$B$7:$R$2292,15,0)</f>
        <v>4.7826000000000004</v>
      </c>
      <c r="Q10" s="61">
        <f>RANK(P10,P$8:P$32,0)</f>
        <v>11</v>
      </c>
      <c r="R10" s="60">
        <f>VLOOKUP($A10,'Return Data'!$B$7:$R$2292,16,0)</f>
        <v>5.0875000000000004</v>
      </c>
      <c r="S10" s="62">
        <f t="shared" si="6"/>
        <v>15</v>
      </c>
    </row>
    <row r="11" spans="1:20" x14ac:dyDescent="0.3">
      <c r="A11" s="58" t="s">
        <v>2010</v>
      </c>
      <c r="B11" s="59">
        <f>VLOOKUP($A11,'Return Data'!$B$7:$R$2292,3,0)</f>
        <v>44888</v>
      </c>
      <c r="C11" s="60">
        <f>VLOOKUP($A11,'Return Data'!$B$7:$R$2292,4,0)</f>
        <v>11.689500000000001</v>
      </c>
      <c r="D11" s="60">
        <f>VLOOKUP($A11,'Return Data'!$B$7:$R$2292,10,0)</f>
        <v>0.90459999999999996</v>
      </c>
      <c r="E11" s="61">
        <f t="shared" si="0"/>
        <v>22</v>
      </c>
      <c r="F11" s="60">
        <f>VLOOKUP($A11,'Return Data'!$B$7:$R$2292,11,0)</f>
        <v>1.2999000000000001</v>
      </c>
      <c r="G11" s="61">
        <f t="shared" si="1"/>
        <v>23</v>
      </c>
      <c r="H11" s="60">
        <f>VLOOKUP($A11,'Return Data'!$B$7:$R$2292,12,0)</f>
        <v>1.8604000000000001</v>
      </c>
      <c r="I11" s="61">
        <f t="shared" si="2"/>
        <v>23</v>
      </c>
      <c r="J11" s="60">
        <f>VLOOKUP($A11,'Return Data'!$B$7:$R$2292,13,0)</f>
        <v>2.4218000000000002</v>
      </c>
      <c r="K11" s="61">
        <f t="shared" si="3"/>
        <v>23</v>
      </c>
      <c r="L11" s="60">
        <f>VLOOKUP($A11,'Return Data'!$B$7:$R$2292,17,0)</f>
        <v>2.3531</v>
      </c>
      <c r="M11" s="61">
        <f t="shared" si="4"/>
        <v>22</v>
      </c>
      <c r="N11" s="60">
        <f>VLOOKUP($A11,'Return Data'!$B$7:$R$2292,14,0)</f>
        <v>2.6023000000000001</v>
      </c>
      <c r="O11" s="61">
        <f t="shared" si="5"/>
        <v>20</v>
      </c>
      <c r="P11" s="60"/>
      <c r="Q11" s="61"/>
      <c r="R11" s="60">
        <f>VLOOKUP($A11,'Return Data'!$B$7:$R$2292,16,0)</f>
        <v>3.5819999999999999</v>
      </c>
      <c r="S11" s="62">
        <f t="shared" si="6"/>
        <v>21</v>
      </c>
    </row>
    <row r="12" spans="1:20" x14ac:dyDescent="0.3">
      <c r="A12" s="58" t="s">
        <v>1616</v>
      </c>
      <c r="B12" s="59">
        <f>VLOOKUP($A12,'Return Data'!$B$7:$R$2292,3,0)</f>
        <v>44888</v>
      </c>
      <c r="C12" s="60">
        <f>VLOOKUP($A12,'Return Data'!$B$7:$R$2292,4,0)</f>
        <v>12.465</v>
      </c>
      <c r="D12" s="60">
        <f>VLOOKUP($A12,'Return Data'!$B$7:$R$2292,10,0)</f>
        <v>1.2098</v>
      </c>
      <c r="E12" s="61">
        <f t="shared" si="0"/>
        <v>7</v>
      </c>
      <c r="F12" s="60">
        <f>VLOOKUP($A12,'Return Data'!$B$7:$R$2292,11,0)</f>
        <v>1.9048</v>
      </c>
      <c r="G12" s="61">
        <f t="shared" si="1"/>
        <v>7</v>
      </c>
      <c r="H12" s="60">
        <f>VLOOKUP($A12,'Return Data'!$B$7:$R$2292,12,0)</f>
        <v>2.6686000000000001</v>
      </c>
      <c r="I12" s="61">
        <f t="shared" si="2"/>
        <v>11</v>
      </c>
      <c r="J12" s="60">
        <f>VLOOKUP($A12,'Return Data'!$B$7:$R$2292,13,0)</f>
        <v>3.444</v>
      </c>
      <c r="K12" s="61">
        <f t="shared" si="3"/>
        <v>14</v>
      </c>
      <c r="L12" s="60">
        <f>VLOOKUP($A12,'Return Data'!$B$7:$R$2292,17,0)</f>
        <v>3.5186999999999999</v>
      </c>
      <c r="M12" s="61">
        <f t="shared" si="4"/>
        <v>17</v>
      </c>
      <c r="N12" s="60">
        <f>VLOOKUP($A12,'Return Data'!$B$7:$R$2292,14,0)</f>
        <v>3.6770999999999998</v>
      </c>
      <c r="O12" s="61">
        <f t="shared" si="5"/>
        <v>14</v>
      </c>
      <c r="P12" s="60"/>
      <c r="Q12" s="61"/>
      <c r="R12" s="60">
        <f>VLOOKUP($A12,'Return Data'!$B$7:$R$2292,16,0)</f>
        <v>4.6673999999999998</v>
      </c>
      <c r="S12" s="62">
        <f t="shared" si="6"/>
        <v>18</v>
      </c>
    </row>
    <row r="13" spans="1:20" x14ac:dyDescent="0.3">
      <c r="A13" s="58" t="s">
        <v>1617</v>
      </c>
      <c r="B13" s="59">
        <f>VLOOKUP($A13,'Return Data'!$B$7:$R$2292,3,0)</f>
        <v>44888</v>
      </c>
      <c r="C13" s="60">
        <f>VLOOKUP($A13,'Return Data'!$B$7:$R$2292,4,0)</f>
        <v>16.117599999999999</v>
      </c>
      <c r="D13" s="60">
        <f>VLOOKUP($A13,'Return Data'!$B$7:$R$2292,10,0)</f>
        <v>1.2081</v>
      </c>
      <c r="E13" s="61">
        <f t="shared" si="0"/>
        <v>8</v>
      </c>
      <c r="F13" s="60">
        <f>VLOOKUP($A13,'Return Data'!$B$7:$R$2292,11,0)</f>
        <v>1.9192</v>
      </c>
      <c r="G13" s="61">
        <f t="shared" si="1"/>
        <v>6</v>
      </c>
      <c r="H13" s="60">
        <f>VLOOKUP($A13,'Return Data'!$B$7:$R$2292,12,0)</f>
        <v>2.8243</v>
      </c>
      <c r="I13" s="61">
        <f t="shared" si="2"/>
        <v>4</v>
      </c>
      <c r="J13" s="60">
        <f>VLOOKUP($A13,'Return Data'!$B$7:$R$2292,13,0)</f>
        <v>3.7309000000000001</v>
      </c>
      <c r="K13" s="61">
        <f t="shared" si="3"/>
        <v>4</v>
      </c>
      <c r="L13" s="60">
        <f>VLOOKUP($A13,'Return Data'!$B$7:$R$2292,17,0)</f>
        <v>3.8712</v>
      </c>
      <c r="M13" s="61">
        <f t="shared" si="4"/>
        <v>4</v>
      </c>
      <c r="N13" s="60">
        <f>VLOOKUP($A13,'Return Data'!$B$7:$R$2292,14,0)</f>
        <v>4.0568</v>
      </c>
      <c r="O13" s="61">
        <f t="shared" si="5"/>
        <v>4</v>
      </c>
      <c r="P13" s="60">
        <f>VLOOKUP($A13,'Return Data'!$B$7:$R$2292,15,0)</f>
        <v>4.9417</v>
      </c>
      <c r="Q13" s="61">
        <f t="shared" ref="Q13:Q18" si="7">RANK(P13,P$8:P$32,0)</f>
        <v>3</v>
      </c>
      <c r="R13" s="60">
        <f>VLOOKUP($A13,'Return Data'!$B$7:$R$2292,16,0)</f>
        <v>5.8372000000000002</v>
      </c>
      <c r="S13" s="62">
        <f t="shared" si="6"/>
        <v>11</v>
      </c>
    </row>
    <row r="14" spans="1:20" x14ac:dyDescent="0.3">
      <c r="A14" s="58" t="s">
        <v>1618</v>
      </c>
      <c r="B14" s="59">
        <f>VLOOKUP($A14,'Return Data'!$B$7:$R$2292,3,0)</f>
        <v>44888</v>
      </c>
      <c r="C14" s="60">
        <f>VLOOKUP($A14,'Return Data'!$B$7:$R$2292,4,0)</f>
        <v>25.475999999999999</v>
      </c>
      <c r="D14" s="60">
        <f>VLOOKUP($A14,'Return Data'!$B$7:$R$2292,10,0)</f>
        <v>1.2198</v>
      </c>
      <c r="E14" s="61">
        <f t="shared" si="0"/>
        <v>5</v>
      </c>
      <c r="F14" s="60">
        <f>VLOOKUP($A14,'Return Data'!$B$7:$R$2292,11,0)</f>
        <v>1.9202999999999999</v>
      </c>
      <c r="G14" s="61">
        <f t="shared" si="1"/>
        <v>5</v>
      </c>
      <c r="H14" s="60">
        <f>VLOOKUP($A14,'Return Data'!$B$7:$R$2292,12,0)</f>
        <v>2.7631000000000001</v>
      </c>
      <c r="I14" s="61">
        <f t="shared" si="2"/>
        <v>6</v>
      </c>
      <c r="J14" s="60">
        <f>VLOOKUP($A14,'Return Data'!$B$7:$R$2292,13,0)</f>
        <v>3.5609999999999999</v>
      </c>
      <c r="K14" s="61">
        <f t="shared" si="3"/>
        <v>8</v>
      </c>
      <c r="L14" s="60">
        <f>VLOOKUP($A14,'Return Data'!$B$7:$R$2292,17,0)</f>
        <v>3.6966999999999999</v>
      </c>
      <c r="M14" s="61">
        <f t="shared" si="4"/>
        <v>10</v>
      </c>
      <c r="N14" s="60">
        <f>VLOOKUP($A14,'Return Data'!$B$7:$R$2292,14,0)</f>
        <v>3.6648000000000001</v>
      </c>
      <c r="O14" s="61">
        <f t="shared" si="5"/>
        <v>15</v>
      </c>
      <c r="P14" s="60">
        <f>VLOOKUP($A14,'Return Data'!$B$7:$R$2292,15,0)</f>
        <v>4.5590999999999999</v>
      </c>
      <c r="Q14" s="61">
        <f t="shared" si="7"/>
        <v>13</v>
      </c>
      <c r="R14" s="60">
        <f>VLOOKUP($A14,'Return Data'!$B$7:$R$2292,16,0)</f>
        <v>6.3906000000000001</v>
      </c>
      <c r="S14" s="62">
        <f t="shared" si="6"/>
        <v>8</v>
      </c>
    </row>
    <row r="15" spans="1:20" x14ac:dyDescent="0.3">
      <c r="A15" s="58" t="s">
        <v>1619</v>
      </c>
      <c r="B15" s="59">
        <f>VLOOKUP($A15,'Return Data'!$B$7:$R$2292,3,0)</f>
        <v>44888</v>
      </c>
      <c r="C15" s="60">
        <f>VLOOKUP($A15,'Return Data'!$B$7:$R$2292,4,0)</f>
        <v>28.544499999999999</v>
      </c>
      <c r="D15" s="60">
        <f>VLOOKUP($A15,'Return Data'!$B$7:$R$2292,10,0)</f>
        <v>1.2406999999999999</v>
      </c>
      <c r="E15" s="61">
        <f t="shared" si="0"/>
        <v>4</v>
      </c>
      <c r="F15" s="60">
        <f>VLOOKUP($A15,'Return Data'!$B$7:$R$2292,11,0)</f>
        <v>1.9334</v>
      </c>
      <c r="G15" s="61">
        <f t="shared" si="1"/>
        <v>4</v>
      </c>
      <c r="H15" s="60">
        <f>VLOOKUP($A15,'Return Data'!$B$7:$R$2292,12,0)</f>
        <v>2.7945000000000002</v>
      </c>
      <c r="I15" s="61">
        <f t="shared" si="2"/>
        <v>5</v>
      </c>
      <c r="J15" s="60">
        <f>VLOOKUP($A15,'Return Data'!$B$7:$R$2292,13,0)</f>
        <v>3.6379999999999999</v>
      </c>
      <c r="K15" s="61">
        <f t="shared" si="3"/>
        <v>6</v>
      </c>
      <c r="L15" s="60">
        <f>VLOOKUP($A15,'Return Data'!$B$7:$R$2292,17,0)</f>
        <v>3.8159000000000001</v>
      </c>
      <c r="M15" s="61">
        <f t="shared" si="4"/>
        <v>5</v>
      </c>
      <c r="N15" s="60">
        <f>VLOOKUP($A15,'Return Data'!$B$7:$R$2292,14,0)</f>
        <v>3.9339</v>
      </c>
      <c r="O15" s="61">
        <f t="shared" si="5"/>
        <v>6</v>
      </c>
      <c r="P15" s="60">
        <f>VLOOKUP($A15,'Return Data'!$B$7:$R$2292,15,0)</f>
        <v>4.8441000000000001</v>
      </c>
      <c r="Q15" s="61">
        <f t="shared" si="7"/>
        <v>6</v>
      </c>
      <c r="R15" s="60">
        <f>VLOOKUP($A15,'Return Data'!$B$7:$R$2292,16,0)</f>
        <v>6.8148999999999997</v>
      </c>
      <c r="S15" s="62">
        <f t="shared" si="6"/>
        <v>2</v>
      </c>
    </row>
    <row r="16" spans="1:20" x14ac:dyDescent="0.3">
      <c r="A16" s="58" t="s">
        <v>1620</v>
      </c>
      <c r="B16" s="59">
        <f>VLOOKUP($A16,'Return Data'!$B$7:$R$2292,3,0)</f>
        <v>44888</v>
      </c>
      <c r="C16" s="60">
        <f>VLOOKUP($A16,'Return Data'!$B$7:$R$2292,4,0)</f>
        <v>27.034700000000001</v>
      </c>
      <c r="D16" s="60">
        <f>VLOOKUP($A16,'Return Data'!$B$7:$R$2292,10,0)</f>
        <v>1.2194</v>
      </c>
      <c r="E16" s="61">
        <f t="shared" si="0"/>
        <v>6</v>
      </c>
      <c r="F16" s="60">
        <f>VLOOKUP($A16,'Return Data'!$B$7:$R$2292,11,0)</f>
        <v>1.867</v>
      </c>
      <c r="G16" s="61">
        <f t="shared" si="1"/>
        <v>9</v>
      </c>
      <c r="H16" s="60">
        <f>VLOOKUP($A16,'Return Data'!$B$7:$R$2292,12,0)</f>
        <v>2.6728999999999998</v>
      </c>
      <c r="I16" s="61">
        <f t="shared" si="2"/>
        <v>9</v>
      </c>
      <c r="J16" s="60">
        <f>VLOOKUP($A16,'Return Data'!$B$7:$R$2292,13,0)</f>
        <v>3.5003000000000002</v>
      </c>
      <c r="K16" s="61">
        <f t="shared" si="3"/>
        <v>10</v>
      </c>
      <c r="L16" s="60">
        <f>VLOOKUP($A16,'Return Data'!$B$7:$R$2292,17,0)</f>
        <v>3.6040999999999999</v>
      </c>
      <c r="M16" s="61">
        <f t="shared" si="4"/>
        <v>12</v>
      </c>
      <c r="N16" s="60">
        <f>VLOOKUP($A16,'Return Data'!$B$7:$R$2292,14,0)</f>
        <v>3.6486999999999998</v>
      </c>
      <c r="O16" s="61">
        <f t="shared" si="5"/>
        <v>16</v>
      </c>
      <c r="P16" s="60">
        <f>VLOOKUP($A16,'Return Data'!$B$7:$R$2292,15,0)</f>
        <v>4.7187999999999999</v>
      </c>
      <c r="Q16" s="61">
        <f t="shared" si="7"/>
        <v>12</v>
      </c>
      <c r="R16" s="60">
        <f>VLOOKUP($A16,'Return Data'!$B$7:$R$2292,16,0)</f>
        <v>6.4404000000000003</v>
      </c>
      <c r="S16" s="62">
        <f t="shared" si="6"/>
        <v>7</v>
      </c>
    </row>
    <row r="17" spans="1:19" x14ac:dyDescent="0.3">
      <c r="A17" s="58" t="s">
        <v>1621</v>
      </c>
      <c r="B17" s="59">
        <f>VLOOKUP($A17,'Return Data'!$B$7:$R$2292,3,0)</f>
        <v>44888</v>
      </c>
      <c r="C17" s="60">
        <f>VLOOKUP($A17,'Return Data'!$B$7:$R$2292,4,0)</f>
        <v>14.793900000000001</v>
      </c>
      <c r="D17" s="60">
        <f>VLOOKUP($A17,'Return Data'!$B$7:$R$2292,10,0)</f>
        <v>0.83560000000000001</v>
      </c>
      <c r="E17" s="61">
        <f t="shared" si="0"/>
        <v>24</v>
      </c>
      <c r="F17" s="60">
        <f>VLOOKUP($A17,'Return Data'!$B$7:$R$2292,11,0)</f>
        <v>1.0878000000000001</v>
      </c>
      <c r="G17" s="61">
        <f t="shared" si="1"/>
        <v>24</v>
      </c>
      <c r="H17" s="60">
        <f>VLOOKUP($A17,'Return Data'!$B$7:$R$2292,12,0)</f>
        <v>1.6678999999999999</v>
      </c>
      <c r="I17" s="61">
        <f t="shared" si="2"/>
        <v>24</v>
      </c>
      <c r="J17" s="60">
        <f>VLOOKUP($A17,'Return Data'!$B$7:$R$2292,13,0)</f>
        <v>2.0853000000000002</v>
      </c>
      <c r="K17" s="61">
        <f t="shared" si="3"/>
        <v>24</v>
      </c>
      <c r="L17" s="60">
        <f>VLOOKUP($A17,'Return Data'!$B$7:$R$2292,17,0)</f>
        <v>2.2970000000000002</v>
      </c>
      <c r="M17" s="61">
        <f t="shared" si="4"/>
        <v>24</v>
      </c>
      <c r="N17" s="60">
        <f>VLOOKUP($A17,'Return Data'!$B$7:$R$2292,14,0)</f>
        <v>2.5550999999999999</v>
      </c>
      <c r="O17" s="61">
        <f t="shared" si="5"/>
        <v>21</v>
      </c>
      <c r="P17" s="60">
        <f>VLOOKUP($A17,'Return Data'!$B$7:$R$2292,15,0)</f>
        <v>3.9258000000000002</v>
      </c>
      <c r="Q17" s="61">
        <f t="shared" si="7"/>
        <v>16</v>
      </c>
      <c r="R17" s="60">
        <f>VLOOKUP($A17,'Return Data'!$B$7:$R$2292,16,0)</f>
        <v>5.0598000000000001</v>
      </c>
      <c r="S17" s="62">
        <f t="shared" si="6"/>
        <v>16</v>
      </c>
    </row>
    <row r="18" spans="1:19" x14ac:dyDescent="0.3">
      <c r="A18" s="58" t="s">
        <v>1622</v>
      </c>
      <c r="B18" s="59">
        <f>VLOOKUP($A18,'Return Data'!$B$7:$R$2292,3,0)</f>
        <v>44888</v>
      </c>
      <c r="C18" s="60">
        <f>VLOOKUP($A18,'Return Data'!$B$7:$R$2292,4,0)</f>
        <v>26.485600000000002</v>
      </c>
      <c r="D18" s="60">
        <f>VLOOKUP($A18,'Return Data'!$B$7:$R$2292,10,0)</f>
        <v>1.4125000000000001</v>
      </c>
      <c r="E18" s="61">
        <f t="shared" si="0"/>
        <v>1</v>
      </c>
      <c r="F18" s="60">
        <f>VLOOKUP($A18,'Return Data'!$B$7:$R$2292,11,0)</f>
        <v>2.2930000000000001</v>
      </c>
      <c r="G18" s="61">
        <f t="shared" si="1"/>
        <v>1</v>
      </c>
      <c r="H18" s="60">
        <f>VLOOKUP($A18,'Return Data'!$B$7:$R$2292,12,0)</f>
        <v>3.3677000000000001</v>
      </c>
      <c r="I18" s="61">
        <f t="shared" si="2"/>
        <v>1</v>
      </c>
      <c r="J18" s="60">
        <f>VLOOKUP($A18,'Return Data'!$B$7:$R$2292,13,0)</f>
        <v>4.4842000000000004</v>
      </c>
      <c r="K18" s="61">
        <f t="shared" si="3"/>
        <v>1</v>
      </c>
      <c r="L18" s="60">
        <f>VLOOKUP($A18,'Return Data'!$B$7:$R$2292,17,0)</f>
        <v>4.0655000000000001</v>
      </c>
      <c r="M18" s="61">
        <f t="shared" si="4"/>
        <v>1</v>
      </c>
      <c r="N18" s="60">
        <f>VLOOKUP($A18,'Return Data'!$B$7:$R$2292,14,0)</f>
        <v>4.0979000000000001</v>
      </c>
      <c r="O18" s="61">
        <f t="shared" si="5"/>
        <v>1</v>
      </c>
      <c r="P18" s="60">
        <f>VLOOKUP($A18,'Return Data'!$B$7:$R$2292,15,0)</f>
        <v>4.8879000000000001</v>
      </c>
      <c r="Q18" s="61">
        <f t="shared" si="7"/>
        <v>4</v>
      </c>
      <c r="R18" s="60">
        <f>VLOOKUP($A18,'Return Data'!$B$7:$R$2292,16,0)</f>
        <v>6.4520999999999997</v>
      </c>
      <c r="S18" s="62">
        <f t="shared" si="6"/>
        <v>6</v>
      </c>
    </row>
    <row r="19" spans="1:19" x14ac:dyDescent="0.3">
      <c r="A19" s="58" t="s">
        <v>1623</v>
      </c>
      <c r="B19" s="59">
        <f>VLOOKUP($A19,'Return Data'!$B$7:$R$2292,3,0)</f>
        <v>44888</v>
      </c>
      <c r="C19" s="60">
        <f>VLOOKUP($A19,'Return Data'!$B$7:$R$2292,4,0)</f>
        <v>10.9194</v>
      </c>
      <c r="D19" s="60">
        <f>VLOOKUP($A19,'Return Data'!$B$7:$R$2292,10,0)</f>
        <v>0.62760000000000005</v>
      </c>
      <c r="E19" s="61">
        <f t="shared" si="0"/>
        <v>25</v>
      </c>
      <c r="F19" s="60">
        <f>VLOOKUP($A19,'Return Data'!$B$7:$R$2292,11,0)</f>
        <v>1.0176000000000001</v>
      </c>
      <c r="G19" s="61">
        <f t="shared" si="1"/>
        <v>25</v>
      </c>
      <c r="H19" s="60">
        <f>VLOOKUP($A19,'Return Data'!$B$7:$R$2292,12,0)</f>
        <v>1.5598000000000001</v>
      </c>
      <c r="I19" s="61">
        <f t="shared" si="2"/>
        <v>25</v>
      </c>
      <c r="J19" s="60">
        <f>VLOOKUP($A19,'Return Data'!$B$7:$R$2292,13,0)</f>
        <v>1.9903999999999999</v>
      </c>
      <c r="K19" s="61">
        <f t="shared" si="3"/>
        <v>25</v>
      </c>
      <c r="L19" s="60">
        <f>VLOOKUP($A19,'Return Data'!$B$7:$R$2292,17,0)</f>
        <v>2.3197000000000001</v>
      </c>
      <c r="M19" s="61">
        <f t="shared" si="4"/>
        <v>23</v>
      </c>
      <c r="N19" s="60"/>
      <c r="O19" s="61"/>
      <c r="P19" s="60"/>
      <c r="Q19" s="61"/>
      <c r="R19" s="60">
        <f>VLOOKUP($A19,'Return Data'!$B$7:$R$2292,16,0)</f>
        <v>2.7795000000000001</v>
      </c>
      <c r="S19" s="62">
        <f t="shared" si="6"/>
        <v>24</v>
      </c>
    </row>
    <row r="20" spans="1:19" x14ac:dyDescent="0.3">
      <c r="A20" s="58" t="s">
        <v>1624</v>
      </c>
      <c r="B20" s="59">
        <f>VLOOKUP($A20,'Return Data'!$B$7:$R$2292,3,0)</f>
        <v>44888</v>
      </c>
      <c r="C20" s="60">
        <f>VLOOKUP($A20,'Return Data'!$B$7:$R$2292,4,0)</f>
        <v>27.456299999999999</v>
      </c>
      <c r="D20" s="60">
        <f>VLOOKUP($A20,'Return Data'!$B$7:$R$2292,10,0)</f>
        <v>1.1579999999999999</v>
      </c>
      <c r="E20" s="61">
        <f t="shared" si="0"/>
        <v>17</v>
      </c>
      <c r="F20" s="60">
        <f>VLOOKUP($A20,'Return Data'!$B$7:$R$2292,11,0)</f>
        <v>1.7492000000000001</v>
      </c>
      <c r="G20" s="61">
        <f t="shared" si="1"/>
        <v>17</v>
      </c>
      <c r="H20" s="60">
        <f>VLOOKUP($A20,'Return Data'!$B$7:$R$2292,12,0)</f>
        <v>2.6312000000000002</v>
      </c>
      <c r="I20" s="61">
        <f t="shared" si="2"/>
        <v>15</v>
      </c>
      <c r="J20" s="60">
        <f>VLOOKUP($A20,'Return Data'!$B$7:$R$2292,13,0)</f>
        <v>3.3256000000000001</v>
      </c>
      <c r="K20" s="61">
        <f t="shared" si="3"/>
        <v>17</v>
      </c>
      <c r="L20" s="60">
        <f>VLOOKUP($A20,'Return Data'!$B$7:$R$2292,17,0)</f>
        <v>3.0714999999999999</v>
      </c>
      <c r="M20" s="61">
        <f t="shared" si="4"/>
        <v>20</v>
      </c>
      <c r="N20" s="60">
        <f>VLOOKUP($A20,'Return Data'!$B$7:$R$2292,14,0)</f>
        <v>2.9018999999999999</v>
      </c>
      <c r="O20" s="61">
        <f>RANK(N20,N$8:N$32,0)</f>
        <v>19</v>
      </c>
      <c r="P20" s="60">
        <f>VLOOKUP($A20,'Return Data'!$B$7:$R$2292,15,0)</f>
        <v>3.9371</v>
      </c>
      <c r="Q20" s="61">
        <f>RANK(P20,P$8:P$32,0)</f>
        <v>15</v>
      </c>
      <c r="R20" s="60">
        <f>VLOOKUP($A20,'Return Data'!$B$7:$R$2292,16,0)</f>
        <v>6.3676000000000004</v>
      </c>
      <c r="S20" s="62">
        <f t="shared" si="6"/>
        <v>9</v>
      </c>
    </row>
    <row r="21" spans="1:19" x14ac:dyDescent="0.3">
      <c r="A21" s="58" t="s">
        <v>1625</v>
      </c>
      <c r="B21" s="59">
        <f>VLOOKUP($A21,'Return Data'!$B$7:$R$2292,3,0)</f>
        <v>44888</v>
      </c>
      <c r="C21" s="60">
        <f>VLOOKUP($A21,'Return Data'!$B$7:$R$2292,4,0)</f>
        <v>31.024699999999999</v>
      </c>
      <c r="D21" s="60">
        <f>VLOOKUP($A21,'Return Data'!$B$7:$R$2292,10,0)</f>
        <v>1.244</v>
      </c>
      <c r="E21" s="61">
        <f t="shared" si="0"/>
        <v>3</v>
      </c>
      <c r="F21" s="60">
        <f>VLOOKUP($A21,'Return Data'!$B$7:$R$2292,11,0)</f>
        <v>1.9852000000000001</v>
      </c>
      <c r="G21" s="61">
        <f t="shared" si="1"/>
        <v>3</v>
      </c>
      <c r="H21" s="60">
        <f>VLOOKUP($A21,'Return Data'!$B$7:$R$2292,12,0)</f>
        <v>2.9643000000000002</v>
      </c>
      <c r="I21" s="61">
        <f t="shared" si="2"/>
        <v>3</v>
      </c>
      <c r="J21" s="60">
        <f>VLOOKUP($A21,'Return Data'!$B$7:$R$2292,13,0)</f>
        <v>3.9148000000000001</v>
      </c>
      <c r="K21" s="61">
        <f t="shared" si="3"/>
        <v>3</v>
      </c>
      <c r="L21" s="60">
        <f>VLOOKUP($A21,'Return Data'!$B$7:$R$2292,17,0)</f>
        <v>4.0073999999999996</v>
      </c>
      <c r="M21" s="61">
        <f t="shared" si="4"/>
        <v>2</v>
      </c>
      <c r="N21" s="60">
        <f>VLOOKUP($A21,'Return Data'!$B$7:$R$2292,14,0)</f>
        <v>4.0883000000000003</v>
      </c>
      <c r="O21" s="61">
        <f>RANK(N21,N$8:N$32,0)</f>
        <v>3</v>
      </c>
      <c r="P21" s="60">
        <f>VLOOKUP($A21,'Return Data'!$B$7:$R$2292,15,0)</f>
        <v>4.9827000000000004</v>
      </c>
      <c r="Q21" s="61">
        <f>RANK(P21,P$8:P$32,0)</f>
        <v>2</v>
      </c>
      <c r="R21" s="60">
        <f>VLOOKUP($A21,'Return Data'!$B$7:$R$2292,16,0)</f>
        <v>6.8197000000000001</v>
      </c>
      <c r="S21" s="62">
        <f t="shared" si="6"/>
        <v>1</v>
      </c>
    </row>
    <row r="22" spans="1:19" x14ac:dyDescent="0.3">
      <c r="A22" s="58" t="s">
        <v>1626</v>
      </c>
      <c r="B22" s="59">
        <f>VLOOKUP($A22,'Return Data'!$B$7:$R$2292,3,0)</f>
        <v>44888</v>
      </c>
      <c r="C22" s="60">
        <f>VLOOKUP($A22,'Return Data'!$B$7:$R$2292,4,0)</f>
        <v>15.870100000000001</v>
      </c>
      <c r="D22" s="60">
        <f>VLOOKUP($A22,'Return Data'!$B$7:$R$2292,10,0)</f>
        <v>1.1866000000000001</v>
      </c>
      <c r="E22" s="61">
        <f t="shared" si="0"/>
        <v>9</v>
      </c>
      <c r="F22" s="60">
        <f>VLOOKUP($A22,'Return Data'!$B$7:$R$2292,11,0)</f>
        <v>1.7836000000000001</v>
      </c>
      <c r="G22" s="61">
        <f t="shared" si="1"/>
        <v>15</v>
      </c>
      <c r="H22" s="60">
        <f>VLOOKUP($A22,'Return Data'!$B$7:$R$2292,12,0)</f>
        <v>2.52</v>
      </c>
      <c r="I22" s="61">
        <f t="shared" si="2"/>
        <v>19</v>
      </c>
      <c r="J22" s="60">
        <f>VLOOKUP($A22,'Return Data'!$B$7:$R$2292,13,0)</f>
        <v>3.3277000000000001</v>
      </c>
      <c r="K22" s="61">
        <f t="shared" si="3"/>
        <v>16</v>
      </c>
      <c r="L22" s="60">
        <f>VLOOKUP($A22,'Return Data'!$B$7:$R$2292,17,0)</f>
        <v>3.5941000000000001</v>
      </c>
      <c r="M22" s="61">
        <f t="shared" si="4"/>
        <v>14</v>
      </c>
      <c r="N22" s="60">
        <f>VLOOKUP($A22,'Return Data'!$B$7:$R$2292,14,0)</f>
        <v>3.9691999999999998</v>
      </c>
      <c r="O22" s="61">
        <f>RANK(N22,N$8:N$32,0)</f>
        <v>5</v>
      </c>
      <c r="P22" s="60">
        <f>VLOOKUP($A22,'Return Data'!$B$7:$R$2292,15,0)</f>
        <v>4.8303000000000003</v>
      </c>
      <c r="Q22" s="61">
        <f>RANK(P22,P$8:P$32,0)</f>
        <v>7</v>
      </c>
      <c r="R22" s="60">
        <f>VLOOKUP($A22,'Return Data'!$B$7:$R$2292,16,0)</f>
        <v>5.6483999999999996</v>
      </c>
      <c r="S22" s="62">
        <f t="shared" si="6"/>
        <v>12</v>
      </c>
    </row>
    <row r="23" spans="1:19" x14ac:dyDescent="0.3">
      <c r="A23" s="58" t="s">
        <v>1627</v>
      </c>
      <c r="B23" s="59">
        <f>VLOOKUP($A23,'Return Data'!$B$7:$R$2292,3,0)</f>
        <v>44888</v>
      </c>
      <c r="C23" s="60">
        <f>VLOOKUP($A23,'Return Data'!$B$7:$R$2292,4,0)</f>
        <v>11.624499999999999</v>
      </c>
      <c r="D23" s="60">
        <f>VLOOKUP($A23,'Return Data'!$B$7:$R$2292,10,0)</f>
        <v>1.1812</v>
      </c>
      <c r="E23" s="61">
        <f t="shared" si="0"/>
        <v>12</v>
      </c>
      <c r="F23" s="60">
        <f>VLOOKUP($A23,'Return Data'!$B$7:$R$2292,11,0)</f>
        <v>1.8041</v>
      </c>
      <c r="G23" s="61">
        <f t="shared" si="1"/>
        <v>13</v>
      </c>
      <c r="H23" s="60">
        <f>VLOOKUP($A23,'Return Data'!$B$7:$R$2292,12,0)</f>
        <v>2.6111</v>
      </c>
      <c r="I23" s="61">
        <f t="shared" si="2"/>
        <v>16</v>
      </c>
      <c r="J23" s="60">
        <f>VLOOKUP($A23,'Return Data'!$B$7:$R$2292,13,0)</f>
        <v>3.5415000000000001</v>
      </c>
      <c r="K23" s="61">
        <f t="shared" si="3"/>
        <v>9</v>
      </c>
      <c r="L23" s="60">
        <f>VLOOKUP($A23,'Return Data'!$B$7:$R$2292,17,0)</f>
        <v>3.4222999999999999</v>
      </c>
      <c r="M23" s="61">
        <f t="shared" si="4"/>
        <v>19</v>
      </c>
      <c r="N23" s="60">
        <f>VLOOKUP($A23,'Return Data'!$B$7:$R$2292,14,0)</f>
        <v>3.4598</v>
      </c>
      <c r="O23" s="61">
        <f>RANK(N23,N$8:N$32,0)</f>
        <v>18</v>
      </c>
      <c r="P23" s="60"/>
      <c r="Q23" s="61"/>
      <c r="R23" s="60">
        <f>VLOOKUP($A23,'Return Data'!$B$7:$R$2292,16,0)</f>
        <v>4.0084</v>
      </c>
      <c r="S23" s="62">
        <f t="shared" si="6"/>
        <v>20</v>
      </c>
    </row>
    <row r="24" spans="1:19" x14ac:dyDescent="0.3">
      <c r="A24" s="58" t="s">
        <v>1628</v>
      </c>
      <c r="B24" s="59">
        <f>VLOOKUP($A24,'Return Data'!$B$7:$R$2292,3,0)</f>
        <v>44888</v>
      </c>
      <c r="C24" s="60">
        <f>VLOOKUP($A24,'Return Data'!$B$7:$R$2292,4,0)</f>
        <v>10.6349</v>
      </c>
      <c r="D24" s="60">
        <f>VLOOKUP($A24,'Return Data'!$B$7:$R$2292,10,0)</f>
        <v>0.88890000000000002</v>
      </c>
      <c r="E24" s="61">
        <f t="shared" si="0"/>
        <v>23</v>
      </c>
      <c r="F24" s="60">
        <f>VLOOKUP($A24,'Return Data'!$B$7:$R$2292,11,0)</f>
        <v>1.3185</v>
      </c>
      <c r="G24" s="61">
        <f t="shared" si="1"/>
        <v>22</v>
      </c>
      <c r="H24" s="60">
        <f>VLOOKUP($A24,'Return Data'!$B$7:$R$2292,12,0)</f>
        <v>2.0575000000000001</v>
      </c>
      <c r="I24" s="61">
        <f t="shared" si="2"/>
        <v>22</v>
      </c>
      <c r="J24" s="60">
        <f>VLOOKUP($A24,'Return Data'!$B$7:$R$2292,13,0)</f>
        <v>2.6673</v>
      </c>
      <c r="K24" s="61">
        <f t="shared" si="3"/>
        <v>22</v>
      </c>
      <c r="L24" s="60"/>
      <c r="M24" s="61"/>
      <c r="N24" s="60"/>
      <c r="O24" s="61"/>
      <c r="P24" s="60"/>
      <c r="Q24" s="61"/>
      <c r="R24" s="60">
        <f>VLOOKUP($A24,'Return Data'!$B$7:$R$2292,16,0)</f>
        <v>2.7744</v>
      </c>
      <c r="S24" s="62">
        <f t="shared" si="6"/>
        <v>25</v>
      </c>
    </row>
    <row r="25" spans="1:19" x14ac:dyDescent="0.3">
      <c r="A25" s="58" t="s">
        <v>1629</v>
      </c>
      <c r="B25" s="59">
        <f>VLOOKUP($A25,'Return Data'!$B$7:$R$2292,3,0)</f>
        <v>44888</v>
      </c>
      <c r="C25" s="60">
        <f>VLOOKUP($A25,'Return Data'!$B$7:$R$2292,4,0)</f>
        <v>10.877000000000001</v>
      </c>
      <c r="D25" s="60">
        <f>VLOOKUP($A25,'Return Data'!$B$7:$R$2292,10,0)</f>
        <v>1.1814</v>
      </c>
      <c r="E25" s="61">
        <f t="shared" si="0"/>
        <v>11</v>
      </c>
      <c r="F25" s="60">
        <f>VLOOKUP($A25,'Return Data'!$B$7:$R$2292,11,0)</f>
        <v>1.8446</v>
      </c>
      <c r="G25" s="61">
        <f t="shared" si="1"/>
        <v>12</v>
      </c>
      <c r="H25" s="60">
        <f>VLOOKUP($A25,'Return Data'!$B$7:$R$2292,12,0)</f>
        <v>2.6713</v>
      </c>
      <c r="I25" s="61">
        <f t="shared" si="2"/>
        <v>10</v>
      </c>
      <c r="J25" s="60">
        <f>VLOOKUP($A25,'Return Data'!$B$7:$R$2292,13,0)</f>
        <v>3.4426999999999999</v>
      </c>
      <c r="K25" s="61">
        <f t="shared" si="3"/>
        <v>15</v>
      </c>
      <c r="L25" s="60">
        <f>VLOOKUP($A25,'Return Data'!$B$7:$R$2292,17,0)</f>
        <v>3.5958999999999999</v>
      </c>
      <c r="M25" s="61">
        <f t="shared" ref="M25" si="8">RANK(L25,L$8:L$32,0)</f>
        <v>13</v>
      </c>
      <c r="N25" s="60"/>
      <c r="O25" s="61"/>
      <c r="P25" s="60"/>
      <c r="Q25" s="61"/>
      <c r="R25" s="60">
        <f>VLOOKUP($A25,'Return Data'!$B$7:$R$2292,16,0)</f>
        <v>3.5198</v>
      </c>
      <c r="S25" s="62">
        <f t="shared" si="6"/>
        <v>22</v>
      </c>
    </row>
    <row r="26" spans="1:19" x14ac:dyDescent="0.3">
      <c r="A26" s="58" t="s">
        <v>1630</v>
      </c>
      <c r="B26" s="59">
        <f>VLOOKUP($A26,'Return Data'!$B$7:$R$2292,3,0)</f>
        <v>44888</v>
      </c>
      <c r="C26" s="60">
        <f>VLOOKUP($A26,'Return Data'!$B$7:$R$2292,4,0)</f>
        <v>22.171399999999998</v>
      </c>
      <c r="D26" s="60">
        <f>VLOOKUP($A26,'Return Data'!$B$7:$R$2292,10,0)</f>
        <v>1.1815</v>
      </c>
      <c r="E26" s="61">
        <f t="shared" si="0"/>
        <v>10</v>
      </c>
      <c r="F26" s="60">
        <f>VLOOKUP($A26,'Return Data'!$B$7:$R$2292,11,0)</f>
        <v>1.8512999999999999</v>
      </c>
      <c r="G26" s="61">
        <f t="shared" si="1"/>
        <v>11</v>
      </c>
      <c r="H26" s="60">
        <f>VLOOKUP($A26,'Return Data'!$B$7:$R$2292,12,0)</f>
        <v>2.7052999999999998</v>
      </c>
      <c r="I26" s="61">
        <f t="shared" si="2"/>
        <v>7</v>
      </c>
      <c r="J26" s="60">
        <f>VLOOKUP($A26,'Return Data'!$B$7:$R$2292,13,0)</f>
        <v>3.6158000000000001</v>
      </c>
      <c r="K26" s="61">
        <f t="shared" si="3"/>
        <v>7</v>
      </c>
      <c r="L26" s="60">
        <f>VLOOKUP($A26,'Return Data'!$B$7:$R$2292,17,0)</f>
        <v>3.8003999999999998</v>
      </c>
      <c r="M26" s="61">
        <f t="shared" ref="M26:M32" si="9">RANK(L26,L$8:L$32,0)</f>
        <v>6</v>
      </c>
      <c r="N26" s="60">
        <f>VLOOKUP($A26,'Return Data'!$B$7:$R$2292,14,0)</f>
        <v>3.9258000000000002</v>
      </c>
      <c r="O26" s="61">
        <f t="shared" ref="O26:O32" si="10">RANK(N26,N$8:N$32,0)</f>
        <v>7</v>
      </c>
      <c r="P26" s="60">
        <f>VLOOKUP($A26,'Return Data'!$B$7:$R$2292,15,0)</f>
        <v>4.99</v>
      </c>
      <c r="Q26" s="61">
        <f>RANK(P26,P$8:P$32,0)</f>
        <v>1</v>
      </c>
      <c r="R26" s="60">
        <f>VLOOKUP($A26,'Return Data'!$B$7:$R$2292,16,0)</f>
        <v>6.7912999999999997</v>
      </c>
      <c r="S26" s="62">
        <f t="shared" si="6"/>
        <v>3</v>
      </c>
    </row>
    <row r="27" spans="1:19" x14ac:dyDescent="0.3">
      <c r="A27" s="58" t="s">
        <v>1631</v>
      </c>
      <c r="B27" s="59">
        <f>VLOOKUP($A27,'Return Data'!$B$7:$R$2292,3,0)</f>
        <v>44888</v>
      </c>
      <c r="C27" s="60">
        <f>VLOOKUP($A27,'Return Data'!$B$7:$R$2292,4,0)</f>
        <v>15.461</v>
      </c>
      <c r="D27" s="60">
        <f>VLOOKUP($A27,'Return Data'!$B$7:$R$2292,10,0)</f>
        <v>1.1766000000000001</v>
      </c>
      <c r="E27" s="61">
        <f t="shared" si="0"/>
        <v>13</v>
      </c>
      <c r="F27" s="60">
        <f>VLOOKUP($A27,'Return Data'!$B$7:$R$2292,11,0)</f>
        <v>1.7379</v>
      </c>
      <c r="G27" s="61">
        <f t="shared" si="1"/>
        <v>18</v>
      </c>
      <c r="H27" s="60">
        <f>VLOOKUP($A27,'Return Data'!$B$7:$R$2292,12,0)</f>
        <v>2.5373999999999999</v>
      </c>
      <c r="I27" s="61">
        <f t="shared" si="2"/>
        <v>17</v>
      </c>
      <c r="J27" s="60">
        <f>VLOOKUP($A27,'Return Data'!$B$7:$R$2292,13,0)</f>
        <v>3.2585000000000002</v>
      </c>
      <c r="K27" s="61">
        <f t="shared" si="3"/>
        <v>18</v>
      </c>
      <c r="L27" s="60">
        <f>VLOOKUP($A27,'Return Data'!$B$7:$R$2292,17,0)</f>
        <v>3.5259</v>
      </c>
      <c r="M27" s="61">
        <f t="shared" si="9"/>
        <v>16</v>
      </c>
      <c r="N27" s="60">
        <f>VLOOKUP($A27,'Return Data'!$B$7:$R$2292,14,0)</f>
        <v>3.6255999999999999</v>
      </c>
      <c r="O27" s="61">
        <f t="shared" si="10"/>
        <v>17</v>
      </c>
      <c r="P27" s="60">
        <f>VLOOKUP($A27,'Return Data'!$B$7:$R$2292,15,0)</f>
        <v>4.4974999999999996</v>
      </c>
      <c r="Q27" s="61">
        <f>RANK(P27,P$8:P$32,0)</f>
        <v>14</v>
      </c>
      <c r="R27" s="60">
        <f>VLOOKUP($A27,'Return Data'!$B$7:$R$2292,16,0)</f>
        <v>5.4259000000000004</v>
      </c>
      <c r="S27" s="62">
        <f t="shared" si="6"/>
        <v>14</v>
      </c>
    </row>
    <row r="28" spans="1:19" x14ac:dyDescent="0.3">
      <c r="A28" s="58" t="s">
        <v>1632</v>
      </c>
      <c r="B28" s="59">
        <f>VLOOKUP($A28,'Return Data'!$B$7:$R$2292,3,0)</f>
        <v>44888</v>
      </c>
      <c r="C28" s="60">
        <f>VLOOKUP($A28,'Return Data'!$B$7:$R$2292,4,0)</f>
        <v>28.033300000000001</v>
      </c>
      <c r="D28" s="60">
        <f>VLOOKUP($A28,'Return Data'!$B$7:$R$2292,10,0)</f>
        <v>1.2958000000000001</v>
      </c>
      <c r="E28" s="61">
        <f t="shared" si="0"/>
        <v>2</v>
      </c>
      <c r="F28" s="60">
        <f>VLOOKUP($A28,'Return Data'!$B$7:$R$2292,11,0)</f>
        <v>2.0379999999999998</v>
      </c>
      <c r="G28" s="61">
        <f t="shared" si="1"/>
        <v>2</v>
      </c>
      <c r="H28" s="60">
        <f>VLOOKUP($A28,'Return Data'!$B$7:$R$2292,12,0)</f>
        <v>3.0087000000000002</v>
      </c>
      <c r="I28" s="61">
        <f t="shared" si="2"/>
        <v>2</v>
      </c>
      <c r="J28" s="60">
        <f>VLOOKUP($A28,'Return Data'!$B$7:$R$2292,13,0)</f>
        <v>3.9194</v>
      </c>
      <c r="K28" s="61">
        <f t="shared" si="3"/>
        <v>2</v>
      </c>
      <c r="L28" s="60">
        <f>VLOOKUP($A28,'Return Data'!$B$7:$R$2292,17,0)</f>
        <v>4.0011000000000001</v>
      </c>
      <c r="M28" s="61">
        <f t="shared" si="9"/>
        <v>3</v>
      </c>
      <c r="N28" s="60">
        <f>VLOOKUP($A28,'Return Data'!$B$7:$R$2292,14,0)</f>
        <v>3.8069999999999999</v>
      </c>
      <c r="O28" s="61">
        <f t="shared" si="10"/>
        <v>12</v>
      </c>
      <c r="P28" s="60">
        <f>VLOOKUP($A28,'Return Data'!$B$7:$R$2292,15,0)</f>
        <v>4.7929000000000004</v>
      </c>
      <c r="Q28" s="61">
        <f>RANK(P28,P$8:P$32,0)</f>
        <v>8</v>
      </c>
      <c r="R28" s="60">
        <f>VLOOKUP($A28,'Return Data'!$B$7:$R$2292,16,0)</f>
        <v>6.6265000000000001</v>
      </c>
      <c r="S28" s="62">
        <f t="shared" si="6"/>
        <v>5</v>
      </c>
    </row>
    <row r="29" spans="1:19" x14ac:dyDescent="0.3">
      <c r="A29" s="58" t="s">
        <v>1895</v>
      </c>
      <c r="B29" s="59">
        <f>VLOOKUP($A29,'Return Data'!$B$7:$R$2292,3,0)</f>
        <v>44888</v>
      </c>
      <c r="C29" s="60">
        <f>VLOOKUP($A29,'Return Data'!$B$7:$R$2292,4,0)</f>
        <v>12.122999999999999</v>
      </c>
      <c r="D29" s="60">
        <f>VLOOKUP($A29,'Return Data'!$B$7:$R$2292,10,0)</f>
        <v>1.1531</v>
      </c>
      <c r="E29" s="61">
        <f t="shared" si="0"/>
        <v>18</v>
      </c>
      <c r="F29" s="60">
        <f>VLOOKUP($A29,'Return Data'!$B$7:$R$2292,11,0)</f>
        <v>1.6868000000000001</v>
      </c>
      <c r="G29" s="61">
        <f t="shared" si="1"/>
        <v>20</v>
      </c>
      <c r="H29" s="60">
        <f>VLOOKUP($A29,'Return Data'!$B$7:$R$2292,12,0)</f>
        <v>2.5322</v>
      </c>
      <c r="I29" s="61">
        <f t="shared" si="2"/>
        <v>18</v>
      </c>
      <c r="J29" s="60">
        <f>VLOOKUP($A29,'Return Data'!$B$7:$R$2292,13,0)</f>
        <v>2.8182999999999998</v>
      </c>
      <c r="K29" s="61">
        <f t="shared" si="3"/>
        <v>21</v>
      </c>
      <c r="L29" s="60">
        <f>VLOOKUP($A29,'Return Data'!$B$7:$R$2292,17,0)</f>
        <v>2.6894999999999998</v>
      </c>
      <c r="M29" s="61">
        <f t="shared" si="9"/>
        <v>21</v>
      </c>
      <c r="N29" s="60">
        <f>VLOOKUP($A29,'Return Data'!$B$7:$R$2292,14,0)</f>
        <v>2.5165999999999999</v>
      </c>
      <c r="O29" s="61">
        <f t="shared" si="10"/>
        <v>22</v>
      </c>
      <c r="P29" s="60">
        <f>VLOOKUP($A29,'Return Data'!$B$7:$R$2292,15,0)</f>
        <v>2.1934</v>
      </c>
      <c r="Q29" s="61">
        <f>RANK(P29,P$8:P$32,0)</f>
        <v>17</v>
      </c>
      <c r="R29" s="60">
        <f>VLOOKUP($A29,'Return Data'!$B$7:$R$2292,16,0)</f>
        <v>2.9624000000000001</v>
      </c>
      <c r="S29" s="62">
        <f t="shared" si="6"/>
        <v>23</v>
      </c>
    </row>
    <row r="30" spans="1:19" x14ac:dyDescent="0.3">
      <c r="A30" s="58" t="s">
        <v>1633</v>
      </c>
      <c r="B30" s="59">
        <f>VLOOKUP($A30,'Return Data'!$B$7:$R$2292,3,0)</f>
        <v>44888</v>
      </c>
      <c r="C30" s="60">
        <f>VLOOKUP($A30,'Return Data'!$B$7:$R$2292,4,0)</f>
        <v>11.974299999999999</v>
      </c>
      <c r="D30" s="60">
        <f>VLOOKUP($A30,'Return Data'!$B$7:$R$2292,10,0)</f>
        <v>1.1727000000000001</v>
      </c>
      <c r="E30" s="61">
        <f t="shared" si="0"/>
        <v>14</v>
      </c>
      <c r="F30" s="60">
        <f>VLOOKUP($A30,'Return Data'!$B$7:$R$2292,11,0)</f>
        <v>1.8786</v>
      </c>
      <c r="G30" s="61">
        <f t="shared" si="1"/>
        <v>8</v>
      </c>
      <c r="H30" s="60">
        <f>VLOOKUP($A30,'Return Data'!$B$7:$R$2292,12,0)</f>
        <v>2.6656</v>
      </c>
      <c r="I30" s="61">
        <f t="shared" si="2"/>
        <v>13</v>
      </c>
      <c r="J30" s="60">
        <f>VLOOKUP($A30,'Return Data'!$B$7:$R$2292,13,0)</f>
        <v>3.4630999999999998</v>
      </c>
      <c r="K30" s="61">
        <f t="shared" si="3"/>
        <v>12</v>
      </c>
      <c r="L30" s="60">
        <f>VLOOKUP($A30,'Return Data'!$B$7:$R$2292,17,0)</f>
        <v>3.6928000000000001</v>
      </c>
      <c r="M30" s="61">
        <f t="shared" si="9"/>
        <v>11</v>
      </c>
      <c r="N30" s="60">
        <f>VLOOKUP($A30,'Return Data'!$B$7:$R$2292,14,0)</f>
        <v>4.0968</v>
      </c>
      <c r="O30" s="61">
        <f t="shared" si="10"/>
        <v>2</v>
      </c>
      <c r="P30" s="60"/>
      <c r="Q30" s="61"/>
      <c r="R30" s="60">
        <f>VLOOKUP($A30,'Return Data'!$B$7:$R$2292,16,0)</f>
        <v>4.6862000000000004</v>
      </c>
      <c r="S30" s="62">
        <f t="shared" si="6"/>
        <v>17</v>
      </c>
    </row>
    <row r="31" spans="1:19" x14ac:dyDescent="0.3">
      <c r="A31" s="58" t="s">
        <v>1634</v>
      </c>
      <c r="B31" s="59">
        <f>VLOOKUP($A31,'Return Data'!$B$7:$R$2292,3,0)</f>
        <v>44888</v>
      </c>
      <c r="C31" s="60">
        <f>VLOOKUP($A31,'Return Data'!$B$7:$R$2292,4,0)</f>
        <v>11.720800000000001</v>
      </c>
      <c r="D31" s="60">
        <f>VLOOKUP($A31,'Return Data'!$B$7:$R$2292,10,0)</f>
        <v>1.167</v>
      </c>
      <c r="E31" s="61">
        <f t="shared" si="0"/>
        <v>15</v>
      </c>
      <c r="F31" s="60">
        <f>VLOOKUP($A31,'Return Data'!$B$7:$R$2292,11,0)</f>
        <v>1.7987</v>
      </c>
      <c r="G31" s="61">
        <f t="shared" si="1"/>
        <v>14</v>
      </c>
      <c r="H31" s="60">
        <f>VLOOKUP($A31,'Return Data'!$B$7:$R$2292,12,0)</f>
        <v>2.2837999999999998</v>
      </c>
      <c r="I31" s="61">
        <f t="shared" si="2"/>
        <v>21</v>
      </c>
      <c r="J31" s="60">
        <f>VLOOKUP($A31,'Return Data'!$B$7:$R$2292,13,0)</f>
        <v>3.1116000000000001</v>
      </c>
      <c r="K31" s="61">
        <f t="shared" si="3"/>
        <v>20</v>
      </c>
      <c r="L31" s="60">
        <f>VLOOKUP($A31,'Return Data'!$B$7:$R$2292,17,0)</f>
        <v>3.4470000000000001</v>
      </c>
      <c r="M31" s="61">
        <f t="shared" si="9"/>
        <v>18</v>
      </c>
      <c r="N31" s="60">
        <f>VLOOKUP($A31,'Return Data'!$B$7:$R$2292,14,0)</f>
        <v>3.7982</v>
      </c>
      <c r="O31" s="61">
        <f t="shared" si="10"/>
        <v>13</v>
      </c>
      <c r="P31" s="60"/>
      <c r="Q31" s="61"/>
      <c r="R31" s="60">
        <f>VLOOKUP($A31,'Return Data'!$B$7:$R$2292,16,0)</f>
        <v>4.3146000000000004</v>
      </c>
      <c r="S31" s="62">
        <f t="shared" si="6"/>
        <v>19</v>
      </c>
    </row>
    <row r="32" spans="1:19" x14ac:dyDescent="0.3">
      <c r="A32" s="58" t="s">
        <v>1635</v>
      </c>
      <c r="B32" s="59">
        <f>VLOOKUP($A32,'Return Data'!$B$7:$R$2292,3,0)</f>
        <v>44888</v>
      </c>
      <c r="C32" s="60">
        <f>VLOOKUP($A32,'Return Data'!$B$7:$R$2292,4,0)</f>
        <v>29.1053</v>
      </c>
      <c r="D32" s="60">
        <f>VLOOKUP($A32,'Return Data'!$B$7:$R$2292,10,0)</f>
        <v>1.1633</v>
      </c>
      <c r="E32" s="61">
        <f t="shared" si="0"/>
        <v>16</v>
      </c>
      <c r="F32" s="60">
        <f>VLOOKUP($A32,'Return Data'!$B$7:$R$2292,11,0)</f>
        <v>1.7636000000000001</v>
      </c>
      <c r="G32" s="61">
        <f t="shared" si="1"/>
        <v>16</v>
      </c>
      <c r="H32" s="60">
        <f>VLOOKUP($A32,'Return Data'!$B$7:$R$2292,12,0)</f>
        <v>2.6316000000000002</v>
      </c>
      <c r="I32" s="61">
        <f t="shared" si="2"/>
        <v>14</v>
      </c>
      <c r="J32" s="60">
        <f>VLOOKUP($A32,'Return Data'!$B$7:$R$2292,13,0)</f>
        <v>3.4571999999999998</v>
      </c>
      <c r="K32" s="61">
        <f t="shared" si="3"/>
        <v>13</v>
      </c>
      <c r="L32" s="60">
        <f>VLOOKUP($A32,'Return Data'!$B$7:$R$2292,17,0)</f>
        <v>3.7334000000000001</v>
      </c>
      <c r="M32" s="61">
        <f t="shared" si="9"/>
        <v>9</v>
      </c>
      <c r="N32" s="60">
        <f>VLOOKUP($A32,'Return Data'!$B$7:$R$2292,14,0)</f>
        <v>3.9056999999999999</v>
      </c>
      <c r="O32" s="61">
        <f t="shared" si="10"/>
        <v>8</v>
      </c>
      <c r="P32" s="60">
        <f>VLOOKUP($A32,'Return Data'!$B$7:$R$2292,15,0)</f>
        <v>4.8692000000000002</v>
      </c>
      <c r="Q32" s="61">
        <f>RANK(P32,P$8:P$32,0)</f>
        <v>5</v>
      </c>
      <c r="R32" s="60">
        <f>VLOOKUP($A32,'Return Data'!$B$7:$R$2292,16,0)</f>
        <v>6.7252999999999998</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1.1358719999999998</v>
      </c>
      <c r="E34" s="69"/>
      <c r="F34" s="70">
        <f>AVERAGE(F8:F32)</f>
        <v>1.7502359999999997</v>
      </c>
      <c r="G34" s="69"/>
      <c r="H34" s="70">
        <f>AVERAGE(H8:H32)</f>
        <v>2.5487440000000001</v>
      </c>
      <c r="I34" s="69"/>
      <c r="J34" s="70">
        <f>AVERAGE(J8:J32)</f>
        <v>3.3254479999999997</v>
      </c>
      <c r="K34" s="69"/>
      <c r="L34" s="70">
        <f>AVERAGE(L8:L32)</f>
        <v>3.4680541666666667</v>
      </c>
      <c r="M34" s="69"/>
      <c r="N34" s="70">
        <f>AVERAGE(N8:N32)</f>
        <v>3.6321681818181815</v>
      </c>
      <c r="O34" s="69"/>
      <c r="P34" s="70">
        <f>AVERAGE(P8:P32)</f>
        <v>4.5491941176470601</v>
      </c>
      <c r="Q34" s="69"/>
      <c r="R34" s="70">
        <f>AVERAGE(R8:R32)</f>
        <v>5.2574120000000004</v>
      </c>
      <c r="S34" s="71"/>
    </row>
    <row r="35" spans="1:19" x14ac:dyDescent="0.3">
      <c r="A35" s="68" t="s">
        <v>28</v>
      </c>
      <c r="B35" s="69"/>
      <c r="C35" s="69"/>
      <c r="D35" s="70">
        <f>MIN(D8:D32)</f>
        <v>0.62760000000000005</v>
      </c>
      <c r="E35" s="69"/>
      <c r="F35" s="70">
        <f>MIN(F8:F32)</f>
        <v>1.0176000000000001</v>
      </c>
      <c r="G35" s="69"/>
      <c r="H35" s="70">
        <f>MIN(H8:H32)</f>
        <v>1.5598000000000001</v>
      </c>
      <c r="I35" s="69"/>
      <c r="J35" s="70">
        <f>MIN(J8:J32)</f>
        <v>1.9903999999999999</v>
      </c>
      <c r="K35" s="69"/>
      <c r="L35" s="70">
        <f>MIN(L8:L32)</f>
        <v>2.2970000000000002</v>
      </c>
      <c r="M35" s="69"/>
      <c r="N35" s="70">
        <f>MIN(N8:N32)</f>
        <v>2.5165999999999999</v>
      </c>
      <c r="O35" s="69"/>
      <c r="P35" s="70">
        <f>MIN(P8:P32)</f>
        <v>2.1934</v>
      </c>
      <c r="Q35" s="69"/>
      <c r="R35" s="70">
        <f>MIN(R8:R32)</f>
        <v>2.7744</v>
      </c>
      <c r="S35" s="71"/>
    </row>
    <row r="36" spans="1:19" ht="15" thickBot="1" x14ac:dyDescent="0.35">
      <c r="A36" s="72" t="s">
        <v>29</v>
      </c>
      <c r="B36" s="73"/>
      <c r="C36" s="73"/>
      <c r="D36" s="74">
        <f>MAX(D8:D32)</f>
        <v>1.4125000000000001</v>
      </c>
      <c r="E36" s="73"/>
      <c r="F36" s="74">
        <f>MAX(F8:F32)</f>
        <v>2.2930000000000001</v>
      </c>
      <c r="G36" s="73"/>
      <c r="H36" s="74">
        <f>MAX(H8:H32)</f>
        <v>3.3677000000000001</v>
      </c>
      <c r="I36" s="73"/>
      <c r="J36" s="74">
        <f>MAX(J8:J32)</f>
        <v>4.4842000000000004</v>
      </c>
      <c r="K36" s="73"/>
      <c r="L36" s="74">
        <f>MAX(L8:L32)</f>
        <v>4.0655000000000001</v>
      </c>
      <c r="M36" s="73"/>
      <c r="N36" s="74">
        <f>MAX(N8:N32)</f>
        <v>4.0979000000000001</v>
      </c>
      <c r="O36" s="73"/>
      <c r="P36" s="74">
        <f>MAX(P8:P32)</f>
        <v>4.99</v>
      </c>
      <c r="Q36" s="73"/>
      <c r="R36" s="74">
        <f>MAX(R8:R32)</f>
        <v>6.8197000000000001</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44888</v>
      </c>
      <c r="C8" s="60">
        <f>VLOOKUP($A8,'Return Data'!$B$7:$R$2292,4,0)</f>
        <v>91.72</v>
      </c>
      <c r="D8" s="60">
        <f>VLOOKUP($A8,'Return Data'!$B$7:$R$2292,10,0)</f>
        <v>4.0735000000000001</v>
      </c>
      <c r="E8" s="61">
        <f>RANK(D8,D$8:D$10,0)</f>
        <v>3</v>
      </c>
      <c r="F8" s="60">
        <f>VLOOKUP($A8,'Return Data'!$B$7:$R$2292,11,0)</f>
        <v>15.1972</v>
      </c>
      <c r="G8" s="61">
        <f>RANK(F8,F$8:F$10,0)</f>
        <v>3</v>
      </c>
      <c r="H8" s="60">
        <f>VLOOKUP($A8,'Return Data'!$B$7:$R$2292,12,0)</f>
        <v>9.6211000000000002</v>
      </c>
      <c r="I8" s="61">
        <f>RANK(H8,H$8:H$10,0)</f>
        <v>2</v>
      </c>
      <c r="J8" s="60">
        <f>VLOOKUP($A8,'Return Data'!$B$7:$R$2292,13,0)</f>
        <v>4.8348000000000004</v>
      </c>
      <c r="K8" s="61">
        <f>RANK(J8,J$8:J$10,0)</f>
        <v>3</v>
      </c>
      <c r="L8" s="60">
        <f>VLOOKUP($A8,'Return Data'!$B$7:$R$2292,17,0)</f>
        <v>22.4511</v>
      </c>
      <c r="M8" s="61">
        <f>RANK(L8,L$8:L$10,0)</f>
        <v>3</v>
      </c>
      <c r="N8" s="60">
        <f>VLOOKUP($A8,'Return Data'!$B$7:$R$2292,14,0)</f>
        <v>20.1099</v>
      </c>
      <c r="O8" s="61">
        <f>RANK(N8,N$8:N$10,0)</f>
        <v>2</v>
      </c>
      <c r="P8" s="60">
        <f>VLOOKUP($A8,'Return Data'!$B$7:$R$2292,15,0)</f>
        <v>13.564500000000001</v>
      </c>
      <c r="Q8" s="61">
        <f>RANK(P8,P$8:P$10,0)</f>
        <v>3</v>
      </c>
      <c r="R8" s="60">
        <f>VLOOKUP($A8,'Return Data'!$B$7:$R$2292,16,0)</f>
        <v>18.230499999999999</v>
      </c>
      <c r="S8" s="62">
        <f>RANK(R8,R$8:R$10,0)</f>
        <v>1</v>
      </c>
    </row>
    <row r="9" spans="1:20" x14ac:dyDescent="0.3">
      <c r="A9" s="58" t="s">
        <v>599</v>
      </c>
      <c r="B9" s="59">
        <f>VLOOKUP($A9,'Return Data'!$B$7:$R$2292,3,0)</f>
        <v>44888</v>
      </c>
      <c r="C9" s="60">
        <f>VLOOKUP($A9,'Return Data'!$B$7:$R$2292,4,0)</f>
        <v>100.14</v>
      </c>
      <c r="D9" s="60">
        <f>VLOOKUP($A9,'Return Data'!$B$7:$R$2292,10,0)</f>
        <v>5.0941000000000001</v>
      </c>
      <c r="E9" s="61">
        <f>RANK(D9,D$8:D$10,0)</f>
        <v>2</v>
      </c>
      <c r="F9" s="60">
        <f>VLOOKUP($A9,'Return Data'!$B$7:$R$2292,11,0)</f>
        <v>15.2744</v>
      </c>
      <c r="G9" s="61">
        <f>RANK(F9,F$8:F$10,0)</f>
        <v>2</v>
      </c>
      <c r="H9" s="60">
        <f>VLOOKUP($A9,'Return Data'!$B$7:$R$2292,12,0)</f>
        <v>9.5073000000000008</v>
      </c>
      <c r="I9" s="61">
        <f>RANK(H9,H$8:H$10,0)</f>
        <v>3</v>
      </c>
      <c r="J9" s="60">
        <f>VLOOKUP($A9,'Return Data'!$B$7:$R$2292,13,0)</f>
        <v>7.6508000000000003</v>
      </c>
      <c r="K9" s="61">
        <f>RANK(J9,J$8:J$10,0)</f>
        <v>2</v>
      </c>
      <c r="L9" s="60">
        <f>VLOOKUP($A9,'Return Data'!$B$7:$R$2292,17,0)</f>
        <v>23.765999999999998</v>
      </c>
      <c r="M9" s="61">
        <f>RANK(L9,L$8:L$10,0)</f>
        <v>2</v>
      </c>
      <c r="N9" s="60">
        <f>VLOOKUP($A9,'Return Data'!$B$7:$R$2292,14,0)</f>
        <v>19.100200000000001</v>
      </c>
      <c r="O9" s="61">
        <f>RANK(N9,N$8:N$10,0)</f>
        <v>3</v>
      </c>
      <c r="P9" s="60">
        <f>VLOOKUP($A9,'Return Data'!$B$7:$R$2292,15,0)</f>
        <v>14.651300000000001</v>
      </c>
      <c r="Q9" s="61">
        <f>RANK(P9,P$8:P$10,0)</f>
        <v>2</v>
      </c>
      <c r="R9" s="60">
        <f>VLOOKUP($A9,'Return Data'!$B$7:$R$2292,16,0)</f>
        <v>15.802099999999999</v>
      </c>
      <c r="S9" s="62">
        <f>RANK(R9,R$8:R$10,0)</f>
        <v>2</v>
      </c>
    </row>
    <row r="10" spans="1:20" x14ac:dyDescent="0.3">
      <c r="A10" s="58" t="s">
        <v>1722</v>
      </c>
      <c r="B10" s="59">
        <f>VLOOKUP($A10,'Return Data'!$B$7:$R$2292,3,0)</f>
        <v>44888</v>
      </c>
      <c r="C10" s="60">
        <f>VLOOKUP($A10,'Return Data'!$B$7:$R$2292,4,0)</f>
        <v>243.36760000000001</v>
      </c>
      <c r="D10" s="60">
        <f>VLOOKUP($A10,'Return Data'!$B$7:$R$2292,10,0)</f>
        <v>7.1414</v>
      </c>
      <c r="E10" s="61">
        <f>RANK(D10,D$8:D$10,0)</f>
        <v>1</v>
      </c>
      <c r="F10" s="60">
        <f>VLOOKUP($A10,'Return Data'!$B$7:$R$2292,11,0)</f>
        <v>17.125299999999999</v>
      </c>
      <c r="G10" s="61">
        <f>RANK(F10,F$8:F$10,0)</f>
        <v>1</v>
      </c>
      <c r="H10" s="60">
        <f>VLOOKUP($A10,'Return Data'!$B$7:$R$2292,12,0)</f>
        <v>17.799499999999998</v>
      </c>
      <c r="I10" s="61">
        <f>RANK(H10,H$8:H$10,0)</f>
        <v>1</v>
      </c>
      <c r="J10" s="60">
        <f>VLOOKUP($A10,'Return Data'!$B$7:$R$2292,13,0)</f>
        <v>14.776400000000001</v>
      </c>
      <c r="K10" s="61">
        <f>RANK(J10,J$8:J$10,0)</f>
        <v>1</v>
      </c>
      <c r="L10" s="60">
        <f>VLOOKUP($A10,'Return Data'!$B$7:$R$2292,17,0)</f>
        <v>39.375</v>
      </c>
      <c r="M10" s="61">
        <f>RANK(L10,L$8:L$10,0)</f>
        <v>1</v>
      </c>
      <c r="N10" s="60">
        <f>VLOOKUP($A10,'Return Data'!$B$7:$R$2292,14,0)</f>
        <v>31.504100000000001</v>
      </c>
      <c r="O10" s="61">
        <f>RANK(N10,N$8:N$10,0)</f>
        <v>1</v>
      </c>
      <c r="P10" s="60">
        <f>VLOOKUP($A10,'Return Data'!$B$7:$R$2292,15,0)</f>
        <v>14.7936</v>
      </c>
      <c r="Q10" s="61">
        <f>RANK(P10,P$8:P$10,0)</f>
        <v>1</v>
      </c>
      <c r="R10" s="60">
        <f>VLOOKUP($A10,'Return Data'!$B$7:$R$2292,16,0)</f>
        <v>15.373100000000001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5.4363333333333337</v>
      </c>
      <c r="E12" s="69"/>
      <c r="F12" s="70">
        <f>AVERAGE(F8:F10)</f>
        <v>15.865633333333335</v>
      </c>
      <c r="G12" s="69"/>
      <c r="H12" s="70">
        <f>AVERAGE(H8:H10)</f>
        <v>12.309299999999999</v>
      </c>
      <c r="I12" s="69"/>
      <c r="J12" s="70">
        <f>AVERAGE(J8:J10)</f>
        <v>9.0873333333333335</v>
      </c>
      <c r="K12" s="69"/>
      <c r="L12" s="70">
        <f>AVERAGE(L8:L10)</f>
        <v>28.5307</v>
      </c>
      <c r="M12" s="69"/>
      <c r="N12" s="70">
        <f>AVERAGE(N8:N10)</f>
        <v>23.571400000000001</v>
      </c>
      <c r="O12" s="69"/>
      <c r="P12" s="70">
        <f>AVERAGE(P8:P10)</f>
        <v>14.336466666666666</v>
      </c>
      <c r="Q12" s="69"/>
      <c r="R12" s="70">
        <f>AVERAGE(R8:R10)</f>
        <v>16.468566666666668</v>
      </c>
      <c r="S12" s="71"/>
    </row>
    <row r="13" spans="1:20" x14ac:dyDescent="0.3">
      <c r="A13" s="68" t="s">
        <v>28</v>
      </c>
      <c r="B13" s="69"/>
      <c r="C13" s="69"/>
      <c r="D13" s="70">
        <f>MIN(D8:D10)</f>
        <v>4.0735000000000001</v>
      </c>
      <c r="E13" s="69"/>
      <c r="F13" s="70">
        <f>MIN(F8:F10)</f>
        <v>15.1972</v>
      </c>
      <c r="G13" s="69"/>
      <c r="H13" s="70">
        <f>MIN(H8:H10)</f>
        <v>9.5073000000000008</v>
      </c>
      <c r="I13" s="69"/>
      <c r="J13" s="70">
        <f>MIN(J8:J10)</f>
        <v>4.8348000000000004</v>
      </c>
      <c r="K13" s="69"/>
      <c r="L13" s="70">
        <f>MIN(L8:L10)</f>
        <v>22.4511</v>
      </c>
      <c r="M13" s="69"/>
      <c r="N13" s="70">
        <f>MIN(N8:N10)</f>
        <v>19.100200000000001</v>
      </c>
      <c r="O13" s="69"/>
      <c r="P13" s="70">
        <f>MIN(P8:P10)</f>
        <v>13.564500000000001</v>
      </c>
      <c r="Q13" s="69"/>
      <c r="R13" s="70">
        <f>MIN(R8:R10)</f>
        <v>15.373100000000001</v>
      </c>
      <c r="S13" s="71"/>
    </row>
    <row r="14" spans="1:20" ht="15" thickBot="1" x14ac:dyDescent="0.35">
      <c r="A14" s="72" t="s">
        <v>29</v>
      </c>
      <c r="B14" s="73"/>
      <c r="C14" s="73"/>
      <c r="D14" s="74">
        <f>MAX(D8:D10)</f>
        <v>7.1414</v>
      </c>
      <c r="E14" s="73"/>
      <c r="F14" s="74">
        <f>MAX(F8:F10)</f>
        <v>17.125299999999999</v>
      </c>
      <c r="G14" s="73"/>
      <c r="H14" s="74">
        <f>MAX(H8:H10)</f>
        <v>17.799499999999998</v>
      </c>
      <c r="I14" s="73"/>
      <c r="J14" s="74">
        <f>MAX(J8:J10)</f>
        <v>14.776400000000001</v>
      </c>
      <c r="K14" s="73"/>
      <c r="L14" s="74">
        <f>MAX(L8:L10)</f>
        <v>39.375</v>
      </c>
      <c r="M14" s="73"/>
      <c r="N14" s="74">
        <f>MAX(N8:N10)</f>
        <v>31.504100000000001</v>
      </c>
      <c r="O14" s="73"/>
      <c r="P14" s="74">
        <f>MAX(P8:P10)</f>
        <v>14.7936</v>
      </c>
      <c r="Q14" s="73"/>
      <c r="R14" s="74">
        <f>MAX(R8:R10)</f>
        <v>18.230499999999999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44888</v>
      </c>
      <c r="C8" s="60">
        <f>VLOOKUP($A8,'Return Data'!$B$7:$R$2292,4,0)</f>
        <v>80.650000000000006</v>
      </c>
      <c r="D8" s="60">
        <f>VLOOKUP($A8,'Return Data'!$B$7:$R$2292,10,0)</f>
        <v>3.7698999999999998</v>
      </c>
      <c r="E8" s="61">
        <f>RANK(D8,D$8:D$10,0)</f>
        <v>3</v>
      </c>
      <c r="F8" s="60">
        <f>VLOOKUP($A8,'Return Data'!$B$7:$R$2292,11,0)</f>
        <v>14.4946</v>
      </c>
      <c r="G8" s="61">
        <f>RANK(F8,F$8:F$10,0)</f>
        <v>2</v>
      </c>
      <c r="H8" s="60">
        <f>VLOOKUP($A8,'Return Data'!$B$7:$R$2292,12,0)</f>
        <v>8.6195000000000004</v>
      </c>
      <c r="I8" s="61">
        <f>RANK(H8,H$8:H$10,0)</f>
        <v>2</v>
      </c>
      <c r="J8" s="60">
        <f>VLOOKUP($A8,'Return Data'!$B$7:$R$2292,13,0)</f>
        <v>3.5434999999999999</v>
      </c>
      <c r="K8" s="61">
        <f>RANK(J8,J$8:J$10,0)</f>
        <v>3</v>
      </c>
      <c r="L8" s="60">
        <f>VLOOKUP($A8,'Return Data'!$B$7:$R$2292,17,0)</f>
        <v>20.895800000000001</v>
      </c>
      <c r="M8" s="61">
        <f>RANK(L8,L$8:L$10,0)</f>
        <v>3</v>
      </c>
      <c r="N8" s="60">
        <f>VLOOKUP($A8,'Return Data'!$B$7:$R$2292,14,0)</f>
        <v>18.632400000000001</v>
      </c>
      <c r="O8" s="61">
        <f>RANK(N8,N$8:N$10,0)</f>
        <v>2</v>
      </c>
      <c r="P8" s="60">
        <f>VLOOKUP($A8,'Return Data'!$B$7:$R$2292,15,0)</f>
        <v>12.1715</v>
      </c>
      <c r="Q8" s="61">
        <f>RANK(P8,P$8:P$10,0)</f>
        <v>3</v>
      </c>
      <c r="R8" s="60">
        <f>VLOOKUP($A8,'Return Data'!$B$7:$R$2292,16,0)</f>
        <v>14.2888</v>
      </c>
      <c r="S8" s="62">
        <f>RANK(R8,R$8:R$10,0)</f>
        <v>2</v>
      </c>
    </row>
    <row r="9" spans="1:20" x14ac:dyDescent="0.3">
      <c r="A9" s="58" t="s">
        <v>598</v>
      </c>
      <c r="B9" s="59">
        <f>VLOOKUP($A9,'Return Data'!$B$7:$R$2292,3,0)</f>
        <v>44888</v>
      </c>
      <c r="C9" s="60">
        <f>VLOOKUP($A9,'Return Data'!$B$7:$R$2292,4,0)</f>
        <v>87.97</v>
      </c>
      <c r="D9" s="60">
        <f>VLOOKUP($A9,'Return Data'!$B$7:$R$2292,10,0)</f>
        <v>4.7237</v>
      </c>
      <c r="E9" s="61">
        <f>RANK(D9,D$8:D$10,0)</f>
        <v>2</v>
      </c>
      <c r="F9" s="60">
        <f>VLOOKUP($A9,'Return Data'!$B$7:$R$2292,11,0)</f>
        <v>14.465299999999999</v>
      </c>
      <c r="G9" s="61">
        <f>RANK(F9,F$8:F$10,0)</f>
        <v>3</v>
      </c>
      <c r="H9" s="60">
        <f>VLOOKUP($A9,'Return Data'!$B$7:$R$2292,12,0)</f>
        <v>8.3600999999999992</v>
      </c>
      <c r="I9" s="61">
        <f>RANK(H9,H$8:H$10,0)</f>
        <v>3</v>
      </c>
      <c r="J9" s="60">
        <f>VLOOKUP($A9,'Return Data'!$B$7:$R$2292,13,0)</f>
        <v>6.1605999999999996</v>
      </c>
      <c r="K9" s="61">
        <f>RANK(J9,J$8:J$10,0)</f>
        <v>2</v>
      </c>
      <c r="L9" s="60">
        <f>VLOOKUP($A9,'Return Data'!$B$7:$R$2292,17,0)</f>
        <v>22.0824</v>
      </c>
      <c r="M9" s="61">
        <f>RANK(L9,L$8:L$10,0)</f>
        <v>2</v>
      </c>
      <c r="N9" s="60">
        <f>VLOOKUP($A9,'Return Data'!$B$7:$R$2292,14,0)</f>
        <v>17.4984</v>
      </c>
      <c r="O9" s="61">
        <f>RANK(N9,N$8:N$10,0)</f>
        <v>3</v>
      </c>
      <c r="P9" s="60">
        <f>VLOOKUP($A9,'Return Data'!$B$7:$R$2292,15,0)</f>
        <v>13.109</v>
      </c>
      <c r="Q9" s="61">
        <f>RANK(P9,P$8:P$10,0)</f>
        <v>2</v>
      </c>
      <c r="R9" s="60">
        <f>VLOOKUP($A9,'Return Data'!$B$7:$R$2292,16,0)</f>
        <v>13.362500000000001</v>
      </c>
      <c r="S9" s="62">
        <f>RANK(R9,R$8:R$10,0)</f>
        <v>3</v>
      </c>
    </row>
    <row r="10" spans="1:20" x14ac:dyDescent="0.3">
      <c r="A10" s="58" t="s">
        <v>1723</v>
      </c>
      <c r="B10" s="59">
        <f>VLOOKUP($A10,'Return Data'!$B$7:$R$2292,3,0)</f>
        <v>44888</v>
      </c>
      <c r="C10" s="60">
        <f>VLOOKUP($A10,'Return Data'!$B$7:$R$2292,4,0)</f>
        <v>577.90918724238702</v>
      </c>
      <c r="D10" s="60">
        <f>VLOOKUP($A10,'Return Data'!$B$7:$R$2292,10,0)</f>
        <v>6.9257</v>
      </c>
      <c r="E10" s="61">
        <f>RANK(D10,D$8:D$10,0)</f>
        <v>1</v>
      </c>
      <c r="F10" s="60">
        <f>VLOOKUP($A10,'Return Data'!$B$7:$R$2292,11,0)</f>
        <v>16.6936</v>
      </c>
      <c r="G10" s="61">
        <f>RANK(F10,F$8:F$10,0)</f>
        <v>1</v>
      </c>
      <c r="H10" s="60">
        <f>VLOOKUP($A10,'Return Data'!$B$7:$R$2292,12,0)</f>
        <v>17.1343</v>
      </c>
      <c r="I10" s="61">
        <f>RANK(H10,H$8:H$10,0)</f>
        <v>1</v>
      </c>
      <c r="J10" s="60">
        <f>VLOOKUP($A10,'Return Data'!$B$7:$R$2292,13,0)</f>
        <v>13.898899999999999</v>
      </c>
      <c r="K10" s="61">
        <f>RANK(J10,J$8:J$10,0)</f>
        <v>1</v>
      </c>
      <c r="L10" s="60">
        <f>VLOOKUP($A10,'Return Data'!$B$7:$R$2292,17,0)</f>
        <v>38.368600000000001</v>
      </c>
      <c r="M10" s="61">
        <f>RANK(L10,L$8:L$10,0)</f>
        <v>1</v>
      </c>
      <c r="N10" s="60">
        <f>VLOOKUP($A10,'Return Data'!$B$7:$R$2292,14,0)</f>
        <v>30.6142</v>
      </c>
      <c r="O10" s="61">
        <f>RANK(N10,N$8:N$10,0)</f>
        <v>1</v>
      </c>
      <c r="P10" s="60">
        <f>VLOOKUP($A10,'Return Data'!$B$7:$R$2292,15,0)</f>
        <v>14.0139</v>
      </c>
      <c r="Q10" s="61">
        <f>RANK(P10,P$8:P$10,0)</f>
        <v>1</v>
      </c>
      <c r="R10" s="60">
        <f>VLOOKUP($A10,'Return Data'!$B$7:$R$2292,16,0)</f>
        <v>18.470500000000001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5.1397666666666666</v>
      </c>
      <c r="E12" s="69"/>
      <c r="F12" s="70">
        <f>AVERAGE(F8:F10)</f>
        <v>15.217833333333331</v>
      </c>
      <c r="G12" s="69"/>
      <c r="H12" s="70">
        <f>AVERAGE(H8:H10)</f>
        <v>11.3713</v>
      </c>
      <c r="I12" s="69"/>
      <c r="J12" s="70">
        <f>AVERAGE(J8:J10)</f>
        <v>7.8676666666666675</v>
      </c>
      <c r="K12" s="69"/>
      <c r="L12" s="70">
        <f>AVERAGE(L8:L10)</f>
        <v>27.115600000000001</v>
      </c>
      <c r="M12" s="69"/>
      <c r="N12" s="70">
        <f>AVERAGE(N8:N10)</f>
        <v>22.248333333333335</v>
      </c>
      <c r="O12" s="69"/>
      <c r="P12" s="70">
        <f>AVERAGE(P8:P10)</f>
        <v>13.098133333333331</v>
      </c>
      <c r="Q12" s="69"/>
      <c r="R12" s="70">
        <f>AVERAGE(R8:R10)</f>
        <v>15.373933333333333</v>
      </c>
      <c r="S12" s="71"/>
    </row>
    <row r="13" spans="1:20" x14ac:dyDescent="0.3">
      <c r="A13" s="68" t="s">
        <v>28</v>
      </c>
      <c r="B13" s="69"/>
      <c r="C13" s="69"/>
      <c r="D13" s="70">
        <f>MIN(D8:D10)</f>
        <v>3.7698999999999998</v>
      </c>
      <c r="E13" s="69"/>
      <c r="F13" s="70">
        <f>MIN(F8:F10)</f>
        <v>14.465299999999999</v>
      </c>
      <c r="G13" s="69"/>
      <c r="H13" s="70">
        <f>MIN(H8:H10)</f>
        <v>8.3600999999999992</v>
      </c>
      <c r="I13" s="69"/>
      <c r="J13" s="70">
        <f>MIN(J8:J10)</f>
        <v>3.5434999999999999</v>
      </c>
      <c r="K13" s="69"/>
      <c r="L13" s="70">
        <f>MIN(L8:L10)</f>
        <v>20.895800000000001</v>
      </c>
      <c r="M13" s="69"/>
      <c r="N13" s="70">
        <f>MIN(N8:N10)</f>
        <v>17.4984</v>
      </c>
      <c r="O13" s="69"/>
      <c r="P13" s="70">
        <f>MIN(P8:P10)</f>
        <v>12.1715</v>
      </c>
      <c r="Q13" s="69"/>
      <c r="R13" s="70">
        <f>MIN(R8:R10)</f>
        <v>13.362500000000001</v>
      </c>
      <c r="S13" s="71"/>
    </row>
    <row r="14" spans="1:20" ht="15" thickBot="1" x14ac:dyDescent="0.35">
      <c r="A14" s="72" t="s">
        <v>29</v>
      </c>
      <c r="B14" s="73"/>
      <c r="C14" s="73"/>
      <c r="D14" s="74">
        <f>MAX(D8:D10)</f>
        <v>6.9257</v>
      </c>
      <c r="E14" s="73"/>
      <c r="F14" s="74">
        <f>MAX(F8:F10)</f>
        <v>16.6936</v>
      </c>
      <c r="G14" s="73"/>
      <c r="H14" s="74">
        <f>MAX(H8:H10)</f>
        <v>17.1343</v>
      </c>
      <c r="I14" s="73"/>
      <c r="J14" s="74">
        <f>MAX(J8:J10)</f>
        <v>13.898899999999999</v>
      </c>
      <c r="K14" s="73"/>
      <c r="L14" s="74">
        <f>MAX(L8:L10)</f>
        <v>38.368600000000001</v>
      </c>
      <c r="M14" s="73"/>
      <c r="N14" s="74">
        <f>MAX(N8:N10)</f>
        <v>30.6142</v>
      </c>
      <c r="O14" s="73"/>
      <c r="P14" s="74">
        <f>MAX(P8:P10)</f>
        <v>14.0139</v>
      </c>
      <c r="Q14" s="73"/>
      <c r="R14" s="74">
        <f>MAX(R8:R10)</f>
        <v>18.470500000000001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44888</v>
      </c>
      <c r="C8" s="60">
        <f>VLOOKUP($A8,'Return Data'!$B$7:$R$2292,4,0)</f>
        <v>81.195899999999995</v>
      </c>
      <c r="D8" s="60">
        <f>VLOOKUP($A8,'Return Data'!$B$7:$R$2292,10,0)</f>
        <v>4.6315999999999997</v>
      </c>
      <c r="E8" s="61">
        <f t="shared" ref="E8:E21" si="0">RANK(D8,D$8:D$21,0)</f>
        <v>7</v>
      </c>
      <c r="F8" s="60">
        <f>VLOOKUP($A8,'Return Data'!$B$7:$R$2292,11,0)</f>
        <v>13.470599999999999</v>
      </c>
      <c r="G8" s="61">
        <f t="shared" ref="G8:G21" si="1">RANK(F8,F$8:F$21,0)</f>
        <v>10</v>
      </c>
      <c r="H8" s="60">
        <f>VLOOKUP($A8,'Return Data'!$B$7:$R$2292,12,0)</f>
        <v>8.5391999999999992</v>
      </c>
      <c r="I8" s="61">
        <f t="shared" ref="I8:I21" si="2">RANK(H8,H$8:H$21,0)</f>
        <v>10</v>
      </c>
      <c r="J8" s="60">
        <f>VLOOKUP($A8,'Return Data'!$B$7:$R$2292,13,0)</f>
        <v>2.1267999999999998</v>
      </c>
      <c r="K8" s="61">
        <f t="shared" ref="K8:K21" si="3">RANK(J8,J$8:J$21,0)</f>
        <v>14</v>
      </c>
      <c r="L8" s="60">
        <f>VLOOKUP($A8,'Return Data'!$B$7:$R$2292,17,0)</f>
        <v>23.684999999999999</v>
      </c>
      <c r="M8" s="61">
        <f t="shared" ref="M8:M21" si="4">RANK(L8,L$8:L$21,0)</f>
        <v>9</v>
      </c>
      <c r="N8" s="60">
        <f>VLOOKUP($A8,'Return Data'!$B$7:$R$2292,14,0)</f>
        <v>17.727</v>
      </c>
      <c r="O8" s="61">
        <f t="shared" ref="O8:O19" si="5">RANK(N8,N$8:N$21,0)</f>
        <v>11</v>
      </c>
      <c r="P8" s="60">
        <f>VLOOKUP($A8,'Return Data'!$B$7:$R$2292,15,0)</f>
        <v>3.7871999999999999</v>
      </c>
      <c r="Q8" s="61">
        <f>RANK(P8,P$8:P$21,0)</f>
        <v>12</v>
      </c>
      <c r="R8" s="60">
        <f>VLOOKUP($A8,'Return Data'!$B$7:$R$2292,16,0)</f>
        <v>16.155999999999999</v>
      </c>
      <c r="S8" s="62">
        <f t="shared" ref="S8:S21" si="6">RANK(R8,R$8:R$21,0)</f>
        <v>6</v>
      </c>
    </row>
    <row r="9" spans="1:19" s="63" customFormat="1" x14ac:dyDescent="0.3">
      <c r="A9" s="58" t="s">
        <v>12</v>
      </c>
      <c r="B9" s="59">
        <f>VLOOKUP($A9,'Return Data'!$B$7:$R$2292,3,0)</f>
        <v>44888</v>
      </c>
      <c r="C9" s="60">
        <f>VLOOKUP($A9,'Return Data'!$B$7:$R$2292,4,0)</f>
        <v>499.40100000000001</v>
      </c>
      <c r="D9" s="60">
        <f>VLOOKUP($A9,'Return Data'!$B$7:$R$2292,10,0)</f>
        <v>6.2276999999999996</v>
      </c>
      <c r="E9" s="61">
        <f t="shared" si="0"/>
        <v>4</v>
      </c>
      <c r="F9" s="60">
        <f>VLOOKUP($A9,'Return Data'!$B$7:$R$2292,11,0)</f>
        <v>16.235499999999998</v>
      </c>
      <c r="G9" s="61">
        <f t="shared" si="1"/>
        <v>2</v>
      </c>
      <c r="H9" s="60">
        <f>VLOOKUP($A9,'Return Data'!$B$7:$R$2292,12,0)</f>
        <v>9.2172000000000001</v>
      </c>
      <c r="I9" s="61">
        <f t="shared" si="2"/>
        <v>5</v>
      </c>
      <c r="J9" s="60">
        <f>VLOOKUP($A9,'Return Data'!$B$7:$R$2292,13,0)</f>
        <v>5.5594999999999999</v>
      </c>
      <c r="K9" s="61">
        <f t="shared" si="3"/>
        <v>7</v>
      </c>
      <c r="L9" s="60">
        <f>VLOOKUP($A9,'Return Data'!$B$7:$R$2292,17,0)</f>
        <v>25.0136</v>
      </c>
      <c r="M9" s="61">
        <f t="shared" si="4"/>
        <v>6</v>
      </c>
      <c r="N9" s="60">
        <f>VLOOKUP($A9,'Return Data'!$B$7:$R$2292,14,0)</f>
        <v>18.3948</v>
      </c>
      <c r="O9" s="61">
        <f t="shared" si="5"/>
        <v>8</v>
      </c>
      <c r="P9" s="60">
        <f>VLOOKUP($A9,'Return Data'!$B$7:$R$2292,15,0)</f>
        <v>10.4793</v>
      </c>
      <c r="Q9" s="61">
        <f>RANK(P9,P$8:P$21,0)</f>
        <v>8</v>
      </c>
      <c r="R9" s="60">
        <f>VLOOKUP($A9,'Return Data'!$B$7:$R$2292,16,0)</f>
        <v>15.807499999999999</v>
      </c>
      <c r="S9" s="62">
        <f t="shared" si="6"/>
        <v>7</v>
      </c>
    </row>
    <row r="10" spans="1:19" s="63" customFormat="1" x14ac:dyDescent="0.3">
      <c r="A10" s="58" t="s">
        <v>13</v>
      </c>
      <c r="B10" s="59">
        <f>VLOOKUP($A10,'Return Data'!$B$7:$R$2292,3,0)</f>
        <v>44888</v>
      </c>
      <c r="C10" s="60">
        <f>VLOOKUP($A10,'Return Data'!$B$7:$R$2292,4,0)</f>
        <v>298.52999999999997</v>
      </c>
      <c r="D10" s="60">
        <f>VLOOKUP($A10,'Return Data'!$B$7:$R$2292,10,0)</f>
        <v>6.0083000000000002</v>
      </c>
      <c r="E10" s="61">
        <f t="shared" si="0"/>
        <v>5</v>
      </c>
      <c r="F10" s="60">
        <f>VLOOKUP($A10,'Return Data'!$B$7:$R$2292,11,0)</f>
        <v>12.9939</v>
      </c>
      <c r="G10" s="61">
        <f t="shared" si="1"/>
        <v>11</v>
      </c>
      <c r="H10" s="60">
        <f>VLOOKUP($A10,'Return Data'!$B$7:$R$2292,12,0)</f>
        <v>11.4251</v>
      </c>
      <c r="I10" s="61">
        <f t="shared" si="2"/>
        <v>3</v>
      </c>
      <c r="J10" s="60">
        <f>VLOOKUP($A10,'Return Data'!$B$7:$R$2292,13,0)</f>
        <v>12.4703</v>
      </c>
      <c r="K10" s="61">
        <f t="shared" si="3"/>
        <v>2</v>
      </c>
      <c r="L10" s="60">
        <f>VLOOKUP($A10,'Return Data'!$B$7:$R$2292,17,0)</f>
        <v>31.0899</v>
      </c>
      <c r="M10" s="61">
        <f t="shared" si="4"/>
        <v>3</v>
      </c>
      <c r="N10" s="60">
        <f>VLOOKUP($A10,'Return Data'!$B$7:$R$2292,14,0)</f>
        <v>25.508299999999998</v>
      </c>
      <c r="O10" s="61">
        <f t="shared" si="5"/>
        <v>2</v>
      </c>
      <c r="P10" s="60">
        <f>VLOOKUP($A10,'Return Data'!$B$7:$R$2292,15,0)</f>
        <v>14.7087</v>
      </c>
      <c r="Q10" s="61">
        <f>RANK(P10,P$8:P$21,0)</f>
        <v>1</v>
      </c>
      <c r="R10" s="60">
        <f>VLOOKUP($A10,'Return Data'!$B$7:$R$2292,16,0)</f>
        <v>17.9925</v>
      </c>
      <c r="S10" s="62">
        <f t="shared" si="6"/>
        <v>2</v>
      </c>
    </row>
    <row r="11" spans="1:19" s="63" customFormat="1" x14ac:dyDescent="0.3">
      <c r="A11" s="58" t="s">
        <v>14</v>
      </c>
      <c r="B11" s="59">
        <f>VLOOKUP($A11,'Return Data'!$B$7:$R$2292,3,0)</f>
        <v>44888</v>
      </c>
      <c r="C11" s="60">
        <f>VLOOKUP($A11,'Return Data'!$B$7:$R$2292,4,0)</f>
        <v>17.329999999999998</v>
      </c>
      <c r="D11" s="60">
        <f>VLOOKUP($A11,'Return Data'!$B$7:$R$2292,10,0)</f>
        <v>5.2215999999999996</v>
      </c>
      <c r="E11" s="61">
        <f t="shared" si="0"/>
        <v>6</v>
      </c>
      <c r="F11" s="60">
        <f>VLOOKUP($A11,'Return Data'!$B$7:$R$2292,11,0)</f>
        <v>14.8443</v>
      </c>
      <c r="G11" s="61">
        <f t="shared" si="1"/>
        <v>5</v>
      </c>
      <c r="H11" s="60">
        <f>VLOOKUP($A11,'Return Data'!$B$7:$R$2292,12,0)</f>
        <v>7.1738</v>
      </c>
      <c r="I11" s="61">
        <f t="shared" si="2"/>
        <v>13</v>
      </c>
      <c r="J11" s="60">
        <f>VLOOKUP($A11,'Return Data'!$B$7:$R$2292,13,0)</f>
        <v>4.7130000000000001</v>
      </c>
      <c r="K11" s="61">
        <f t="shared" si="3"/>
        <v>9</v>
      </c>
      <c r="L11" s="60">
        <f>VLOOKUP($A11,'Return Data'!$B$7:$R$2292,17,0)</f>
        <v>23.241399999999999</v>
      </c>
      <c r="M11" s="61">
        <f t="shared" si="4"/>
        <v>10</v>
      </c>
      <c r="N11" s="60">
        <f>VLOOKUP($A11,'Return Data'!$B$7:$R$2292,14,0)</f>
        <v>17.955400000000001</v>
      </c>
      <c r="O11" s="61">
        <f t="shared" si="5"/>
        <v>10</v>
      </c>
      <c r="P11" s="60"/>
      <c r="Q11" s="61"/>
      <c r="R11" s="60">
        <f>VLOOKUP($A11,'Return Data'!$B$7:$R$2292,16,0)</f>
        <v>13.766999999999999</v>
      </c>
      <c r="S11" s="62">
        <f t="shared" si="6"/>
        <v>11</v>
      </c>
    </row>
    <row r="12" spans="1:19" s="63" customFormat="1" x14ac:dyDescent="0.3">
      <c r="A12" s="58" t="s">
        <v>15</v>
      </c>
      <c r="B12" s="59">
        <f>VLOOKUP($A12,'Return Data'!$B$7:$R$2292,3,0)</f>
        <v>44888</v>
      </c>
      <c r="C12" s="60">
        <f>VLOOKUP($A12,'Return Data'!$B$7:$R$2292,4,0)</f>
        <v>102.11199999999999</v>
      </c>
      <c r="D12" s="60">
        <f>VLOOKUP($A12,'Return Data'!$B$7:$R$2292,10,0)</f>
        <v>3.7101999999999999</v>
      </c>
      <c r="E12" s="61">
        <f t="shared" si="0"/>
        <v>12</v>
      </c>
      <c r="F12" s="60">
        <f>VLOOKUP($A12,'Return Data'!$B$7:$R$2292,11,0)</f>
        <v>11.463800000000001</v>
      </c>
      <c r="G12" s="61">
        <f t="shared" si="1"/>
        <v>14</v>
      </c>
      <c r="H12" s="60">
        <f>VLOOKUP($A12,'Return Data'!$B$7:$R$2292,12,0)</f>
        <v>8.9776000000000007</v>
      </c>
      <c r="I12" s="61">
        <f t="shared" si="2"/>
        <v>6</v>
      </c>
      <c r="J12" s="60">
        <f>VLOOKUP($A12,'Return Data'!$B$7:$R$2292,13,0)</f>
        <v>8.6645000000000003</v>
      </c>
      <c r="K12" s="61">
        <f t="shared" si="3"/>
        <v>3</v>
      </c>
      <c r="L12" s="60">
        <f>VLOOKUP($A12,'Return Data'!$B$7:$R$2292,17,0)</f>
        <v>37.436</v>
      </c>
      <c r="M12" s="61">
        <f t="shared" si="4"/>
        <v>1</v>
      </c>
      <c r="N12" s="60">
        <f>VLOOKUP($A12,'Return Data'!$B$7:$R$2292,14,0)</f>
        <v>26.8432</v>
      </c>
      <c r="O12" s="61">
        <f t="shared" si="5"/>
        <v>1</v>
      </c>
      <c r="P12" s="60">
        <f>VLOOKUP($A12,'Return Data'!$B$7:$R$2292,15,0)</f>
        <v>11.809200000000001</v>
      </c>
      <c r="Q12" s="61">
        <f t="shared" ref="Q12:Q19" si="7">RANK(P12,P$8:P$21,0)</f>
        <v>4</v>
      </c>
      <c r="R12" s="60">
        <f>VLOOKUP($A12,'Return Data'!$B$7:$R$2292,16,0)</f>
        <v>16.832999999999998</v>
      </c>
      <c r="S12" s="62">
        <f t="shared" si="6"/>
        <v>3</v>
      </c>
    </row>
    <row r="13" spans="1:19" s="63" customFormat="1" x14ac:dyDescent="0.3">
      <c r="A13" s="58" t="s">
        <v>16</v>
      </c>
      <c r="B13" s="59">
        <f>VLOOKUP($A13,'Return Data'!$B$7:$R$2292,3,0)</f>
        <v>44888</v>
      </c>
      <c r="C13" s="60">
        <f>VLOOKUP($A13,'Return Data'!$B$7:$R$2292,4,0)</f>
        <v>20.2163</v>
      </c>
      <c r="D13" s="60">
        <f>VLOOKUP($A13,'Return Data'!$B$7:$R$2292,10,0)</f>
        <v>4.1111000000000004</v>
      </c>
      <c r="E13" s="61">
        <f t="shared" si="0"/>
        <v>10</v>
      </c>
      <c r="F13" s="60">
        <f>VLOOKUP($A13,'Return Data'!$B$7:$R$2292,11,0)</f>
        <v>11.642300000000001</v>
      </c>
      <c r="G13" s="61">
        <f t="shared" si="1"/>
        <v>13</v>
      </c>
      <c r="H13" s="60">
        <f>VLOOKUP($A13,'Return Data'!$B$7:$R$2292,12,0)</f>
        <v>6.9629000000000003</v>
      </c>
      <c r="I13" s="61">
        <f t="shared" si="2"/>
        <v>14</v>
      </c>
      <c r="J13" s="60">
        <f>VLOOKUP($A13,'Return Data'!$B$7:$R$2292,13,0)</f>
        <v>3.7984</v>
      </c>
      <c r="K13" s="61">
        <f t="shared" si="3"/>
        <v>11</v>
      </c>
      <c r="L13" s="60">
        <f>VLOOKUP($A13,'Return Data'!$B$7:$R$2292,17,0)</f>
        <v>19.823399999999999</v>
      </c>
      <c r="M13" s="61">
        <f t="shared" si="4"/>
        <v>13</v>
      </c>
      <c r="N13" s="60">
        <f>VLOOKUP($A13,'Return Data'!$B$7:$R$2292,14,0)</f>
        <v>17.454799999999999</v>
      </c>
      <c r="O13" s="61">
        <f t="shared" si="5"/>
        <v>12</v>
      </c>
      <c r="P13" s="60">
        <f>VLOOKUP($A13,'Return Data'!$B$7:$R$2292,15,0)</f>
        <v>7.13</v>
      </c>
      <c r="Q13" s="61">
        <f t="shared" si="7"/>
        <v>11</v>
      </c>
      <c r="R13" s="60">
        <f>VLOOKUP($A13,'Return Data'!$B$7:$R$2292,16,0)</f>
        <v>10.245699999999999</v>
      </c>
      <c r="S13" s="62">
        <f t="shared" si="6"/>
        <v>14</v>
      </c>
    </row>
    <row r="14" spans="1:19" s="63" customFormat="1" x14ac:dyDescent="0.3">
      <c r="A14" s="58" t="s">
        <v>17</v>
      </c>
      <c r="B14" s="59">
        <f>VLOOKUP($A14,'Return Data'!$B$7:$R$2292,3,0)</f>
        <v>44888</v>
      </c>
      <c r="C14" s="60">
        <f>VLOOKUP($A14,'Return Data'!$B$7:$R$2292,4,0)</f>
        <v>58.653700000000001</v>
      </c>
      <c r="D14" s="60">
        <f>VLOOKUP($A14,'Return Data'!$B$7:$R$2292,10,0)</f>
        <v>7.2667999999999999</v>
      </c>
      <c r="E14" s="61">
        <f t="shared" si="0"/>
        <v>2</v>
      </c>
      <c r="F14" s="60">
        <f>VLOOKUP($A14,'Return Data'!$B$7:$R$2292,11,0)</f>
        <v>16.1416</v>
      </c>
      <c r="G14" s="61">
        <f t="shared" si="1"/>
        <v>3</v>
      </c>
      <c r="H14" s="60">
        <f>VLOOKUP($A14,'Return Data'!$B$7:$R$2292,12,0)</f>
        <v>7.8681000000000001</v>
      </c>
      <c r="I14" s="61">
        <f t="shared" si="2"/>
        <v>11</v>
      </c>
      <c r="J14" s="60">
        <f>VLOOKUP($A14,'Return Data'!$B$7:$R$2292,13,0)</f>
        <v>3.4689000000000001</v>
      </c>
      <c r="K14" s="61">
        <f t="shared" si="3"/>
        <v>13</v>
      </c>
      <c r="L14" s="60">
        <f>VLOOKUP($A14,'Return Data'!$B$7:$R$2292,17,0)</f>
        <v>24.137</v>
      </c>
      <c r="M14" s="61">
        <f t="shared" si="4"/>
        <v>7</v>
      </c>
      <c r="N14" s="60">
        <f>VLOOKUP($A14,'Return Data'!$B$7:$R$2292,14,0)</f>
        <v>18.040600000000001</v>
      </c>
      <c r="O14" s="61">
        <f t="shared" si="5"/>
        <v>9</v>
      </c>
      <c r="P14" s="60">
        <f>VLOOKUP($A14,'Return Data'!$B$7:$R$2292,15,0)</f>
        <v>11.061</v>
      </c>
      <c r="Q14" s="61">
        <f t="shared" si="7"/>
        <v>6</v>
      </c>
      <c r="R14" s="60">
        <f>VLOOKUP($A14,'Return Data'!$B$7:$R$2292,16,0)</f>
        <v>15.1752</v>
      </c>
      <c r="S14" s="62">
        <f t="shared" si="6"/>
        <v>8</v>
      </c>
    </row>
    <row r="15" spans="1:19" s="63" customFormat="1" x14ac:dyDescent="0.3">
      <c r="A15" s="58" t="s">
        <v>18</v>
      </c>
      <c r="B15" s="59">
        <f>VLOOKUP($A15,'Return Data'!$B$7:$R$2292,3,0)</f>
        <v>44888</v>
      </c>
      <c r="C15" s="60">
        <f>VLOOKUP($A15,'Return Data'!$B$7:$R$2292,4,0)</f>
        <v>65.794899999999998</v>
      </c>
      <c r="D15" s="60">
        <f>VLOOKUP($A15,'Return Data'!$B$7:$R$2292,10,0)</f>
        <v>6.2492999999999999</v>
      </c>
      <c r="E15" s="61">
        <f t="shared" si="0"/>
        <v>3</v>
      </c>
      <c r="F15" s="60">
        <f>VLOOKUP($A15,'Return Data'!$B$7:$R$2292,11,0)</f>
        <v>14.853400000000001</v>
      </c>
      <c r="G15" s="61">
        <f t="shared" si="1"/>
        <v>4</v>
      </c>
      <c r="H15" s="60">
        <f>VLOOKUP($A15,'Return Data'!$B$7:$R$2292,12,0)</f>
        <v>8.6710999999999991</v>
      </c>
      <c r="I15" s="61">
        <f t="shared" si="2"/>
        <v>9</v>
      </c>
      <c r="J15" s="60">
        <f>VLOOKUP($A15,'Return Data'!$B$7:$R$2292,13,0)</f>
        <v>6.3129</v>
      </c>
      <c r="K15" s="61">
        <f t="shared" si="3"/>
        <v>5</v>
      </c>
      <c r="L15" s="60">
        <f>VLOOKUP($A15,'Return Data'!$B$7:$R$2292,17,0)</f>
        <v>26.1813</v>
      </c>
      <c r="M15" s="61">
        <f t="shared" si="4"/>
        <v>5</v>
      </c>
      <c r="N15" s="60">
        <f>VLOOKUP($A15,'Return Data'!$B$7:$R$2292,14,0)</f>
        <v>20.5944</v>
      </c>
      <c r="O15" s="61">
        <f t="shared" si="5"/>
        <v>5</v>
      </c>
      <c r="P15" s="60">
        <f>VLOOKUP($A15,'Return Data'!$B$7:$R$2292,15,0)</f>
        <v>10.8748</v>
      </c>
      <c r="Q15" s="61">
        <f t="shared" si="7"/>
        <v>7</v>
      </c>
      <c r="R15" s="60">
        <f>VLOOKUP($A15,'Return Data'!$B$7:$R$2292,16,0)</f>
        <v>18.481200000000001</v>
      </c>
      <c r="S15" s="62">
        <f t="shared" si="6"/>
        <v>1</v>
      </c>
    </row>
    <row r="16" spans="1:19" s="63" customFormat="1" x14ac:dyDescent="0.3">
      <c r="A16" s="58" t="s">
        <v>19</v>
      </c>
      <c r="B16" s="59">
        <f>VLOOKUP($A16,'Return Data'!$B$7:$R$2292,3,0)</f>
        <v>44888</v>
      </c>
      <c r="C16" s="60">
        <f>VLOOKUP($A16,'Return Data'!$B$7:$R$2292,4,0)</f>
        <v>138.20570000000001</v>
      </c>
      <c r="D16" s="60">
        <f>VLOOKUP($A16,'Return Data'!$B$7:$R$2292,10,0)</f>
        <v>4.4642999999999997</v>
      </c>
      <c r="E16" s="61">
        <f t="shared" si="0"/>
        <v>8</v>
      </c>
      <c r="F16" s="60">
        <f>VLOOKUP($A16,'Return Data'!$B$7:$R$2292,11,0)</f>
        <v>14.7896</v>
      </c>
      <c r="G16" s="61">
        <f t="shared" si="1"/>
        <v>6</v>
      </c>
      <c r="H16" s="60">
        <f>VLOOKUP($A16,'Return Data'!$B$7:$R$2292,12,0)</f>
        <v>8.7758000000000003</v>
      </c>
      <c r="I16" s="61">
        <f t="shared" si="2"/>
        <v>7</v>
      </c>
      <c r="J16" s="60">
        <f>VLOOKUP($A16,'Return Data'!$B$7:$R$2292,13,0)</f>
        <v>5.5686</v>
      </c>
      <c r="K16" s="61">
        <f t="shared" si="3"/>
        <v>6</v>
      </c>
      <c r="L16" s="60">
        <f>VLOOKUP($A16,'Return Data'!$B$7:$R$2292,17,0)</f>
        <v>27.376899999999999</v>
      </c>
      <c r="M16" s="61">
        <f t="shared" si="4"/>
        <v>4</v>
      </c>
      <c r="N16" s="60">
        <f>VLOOKUP($A16,'Return Data'!$B$7:$R$2292,14,0)</f>
        <v>21.023099999999999</v>
      </c>
      <c r="O16" s="61">
        <f t="shared" si="5"/>
        <v>4</v>
      </c>
      <c r="P16" s="60">
        <f>VLOOKUP($A16,'Return Data'!$B$7:$R$2292,15,0)</f>
        <v>12.534700000000001</v>
      </c>
      <c r="Q16" s="61">
        <f t="shared" si="7"/>
        <v>3</v>
      </c>
      <c r="R16" s="60">
        <f>VLOOKUP($A16,'Return Data'!$B$7:$R$2292,16,0)</f>
        <v>15.108599999999999</v>
      </c>
      <c r="S16" s="62">
        <f t="shared" si="6"/>
        <v>9</v>
      </c>
    </row>
    <row r="17" spans="1:21" s="63" customFormat="1" x14ac:dyDescent="0.3">
      <c r="A17" s="58" t="s">
        <v>20</v>
      </c>
      <c r="B17" s="59">
        <f>VLOOKUP($A17,'Return Data'!$B$7:$R$2292,3,0)</f>
        <v>44888</v>
      </c>
      <c r="C17" s="60">
        <f>VLOOKUP($A17,'Return Data'!$B$7:$R$2292,4,0)</f>
        <v>81.430000000000007</v>
      </c>
      <c r="D17" s="60">
        <f>VLOOKUP($A17,'Return Data'!$B$7:$R$2292,10,0)</f>
        <v>2.8027000000000002</v>
      </c>
      <c r="E17" s="61">
        <f t="shared" si="0"/>
        <v>14</v>
      </c>
      <c r="F17" s="60">
        <f>VLOOKUP($A17,'Return Data'!$B$7:$R$2292,11,0)</f>
        <v>12.2553</v>
      </c>
      <c r="G17" s="61">
        <f t="shared" si="1"/>
        <v>12</v>
      </c>
      <c r="H17" s="60">
        <f>VLOOKUP($A17,'Return Data'!$B$7:$R$2292,12,0)</f>
        <v>8.7182999999999993</v>
      </c>
      <c r="I17" s="61">
        <f t="shared" si="2"/>
        <v>8</v>
      </c>
      <c r="J17" s="60">
        <f>VLOOKUP($A17,'Return Data'!$B$7:$R$2292,13,0)</f>
        <v>3.5741999999999998</v>
      </c>
      <c r="K17" s="61">
        <f t="shared" si="3"/>
        <v>12</v>
      </c>
      <c r="L17" s="60">
        <f>VLOOKUP($A17,'Return Data'!$B$7:$R$2292,17,0)</f>
        <v>19.660399999999999</v>
      </c>
      <c r="M17" s="61">
        <f t="shared" si="4"/>
        <v>14</v>
      </c>
      <c r="N17" s="60">
        <f>VLOOKUP($A17,'Return Data'!$B$7:$R$2292,14,0)</f>
        <v>15.469099999999999</v>
      </c>
      <c r="O17" s="61">
        <f t="shared" si="5"/>
        <v>14</v>
      </c>
      <c r="P17" s="60">
        <f>VLOOKUP($A17,'Return Data'!$B$7:$R$2292,15,0)</f>
        <v>8.9061000000000003</v>
      </c>
      <c r="Q17" s="61">
        <f t="shared" si="7"/>
        <v>10</v>
      </c>
      <c r="R17" s="60">
        <f>VLOOKUP($A17,'Return Data'!$B$7:$R$2292,16,0)</f>
        <v>13.372199999999999</v>
      </c>
      <c r="S17" s="62">
        <f t="shared" si="6"/>
        <v>13</v>
      </c>
    </row>
    <row r="18" spans="1:21" s="63" customFormat="1" x14ac:dyDescent="0.3">
      <c r="A18" s="58" t="s">
        <v>21</v>
      </c>
      <c r="B18" s="59">
        <f>VLOOKUP($A18,'Return Data'!$B$7:$R$2292,3,0)</f>
        <v>44888</v>
      </c>
      <c r="C18" s="60">
        <f>VLOOKUP($A18,'Return Data'!$B$7:$R$2292,4,0)</f>
        <v>231.04820000000001</v>
      </c>
      <c r="D18" s="60">
        <f>VLOOKUP($A18,'Return Data'!$B$7:$R$2292,10,0)</f>
        <v>4.3502000000000001</v>
      </c>
      <c r="E18" s="61">
        <f t="shared" si="0"/>
        <v>9</v>
      </c>
      <c r="F18" s="60">
        <f>VLOOKUP($A18,'Return Data'!$B$7:$R$2292,11,0)</f>
        <v>14.467499999999999</v>
      </c>
      <c r="G18" s="61">
        <f t="shared" si="1"/>
        <v>8</v>
      </c>
      <c r="H18" s="60">
        <f>VLOOKUP($A18,'Return Data'!$B$7:$R$2292,12,0)</f>
        <v>11.9894</v>
      </c>
      <c r="I18" s="61">
        <f t="shared" si="2"/>
        <v>2</v>
      </c>
      <c r="J18" s="60">
        <f>VLOOKUP($A18,'Return Data'!$B$7:$R$2292,13,0)</f>
        <v>6.9126000000000003</v>
      </c>
      <c r="K18" s="61">
        <f t="shared" si="3"/>
        <v>4</v>
      </c>
      <c r="L18" s="60">
        <f>VLOOKUP($A18,'Return Data'!$B$7:$R$2292,17,0)</f>
        <v>21.371600000000001</v>
      </c>
      <c r="M18" s="61">
        <f t="shared" si="4"/>
        <v>12</v>
      </c>
      <c r="N18" s="60">
        <f>VLOOKUP($A18,'Return Data'!$B$7:$R$2292,14,0)</f>
        <v>16.7393</v>
      </c>
      <c r="O18" s="61">
        <f t="shared" si="5"/>
        <v>13</v>
      </c>
      <c r="P18" s="60">
        <f>VLOOKUP($A18,'Return Data'!$B$7:$R$2292,15,0)</f>
        <v>10.2577</v>
      </c>
      <c r="Q18" s="61">
        <f t="shared" si="7"/>
        <v>9</v>
      </c>
      <c r="R18" s="60">
        <f>VLOOKUP($A18,'Return Data'!$B$7:$R$2292,16,0)</f>
        <v>16.551400000000001</v>
      </c>
      <c r="S18" s="62">
        <f t="shared" si="6"/>
        <v>4</v>
      </c>
    </row>
    <row r="19" spans="1:21" s="63" customFormat="1" x14ac:dyDescent="0.3">
      <c r="A19" s="58" t="s">
        <v>24</v>
      </c>
      <c r="B19" s="59">
        <f>VLOOKUP($A19,'Return Data'!$B$7:$R$2292,3,0)</f>
        <v>44888</v>
      </c>
      <c r="C19" s="60">
        <f>VLOOKUP($A19,'Return Data'!$B$7:$R$2292,4,0)</f>
        <v>491.52170000000001</v>
      </c>
      <c r="D19" s="60">
        <f>VLOOKUP($A19,'Return Data'!$B$7:$R$2292,10,0)</f>
        <v>7.3948999999999998</v>
      </c>
      <c r="E19" s="61">
        <f t="shared" si="0"/>
        <v>1</v>
      </c>
      <c r="F19" s="60">
        <f>VLOOKUP($A19,'Return Data'!$B$7:$R$2292,11,0)</f>
        <v>19.473500000000001</v>
      </c>
      <c r="G19" s="61">
        <f t="shared" si="1"/>
        <v>1</v>
      </c>
      <c r="H19" s="60">
        <f>VLOOKUP($A19,'Return Data'!$B$7:$R$2292,12,0)</f>
        <v>16.694299999999998</v>
      </c>
      <c r="I19" s="61">
        <f t="shared" si="2"/>
        <v>1</v>
      </c>
      <c r="J19" s="60">
        <f>VLOOKUP($A19,'Return Data'!$B$7:$R$2292,13,0)</f>
        <v>12.522399999999999</v>
      </c>
      <c r="K19" s="61">
        <f t="shared" si="3"/>
        <v>1</v>
      </c>
      <c r="L19" s="60">
        <f>VLOOKUP($A19,'Return Data'!$B$7:$R$2292,17,0)</f>
        <v>36.571599999999997</v>
      </c>
      <c r="M19" s="61">
        <f t="shared" si="4"/>
        <v>2</v>
      </c>
      <c r="N19" s="60">
        <f>VLOOKUP($A19,'Return Data'!$B$7:$R$2292,14,0)</f>
        <v>24.960599999999999</v>
      </c>
      <c r="O19" s="61">
        <f t="shared" si="5"/>
        <v>3</v>
      </c>
      <c r="P19" s="60">
        <f>VLOOKUP($A19,'Return Data'!$B$7:$R$2292,15,0)</f>
        <v>11.7286</v>
      </c>
      <c r="Q19" s="61">
        <f t="shared" si="7"/>
        <v>5</v>
      </c>
      <c r="R19" s="60">
        <f>VLOOKUP($A19,'Return Data'!$B$7:$R$2292,16,0)</f>
        <v>14.748799999999999</v>
      </c>
      <c r="S19" s="62">
        <f t="shared" si="6"/>
        <v>10</v>
      </c>
    </row>
    <row r="20" spans="1:21" s="63" customFormat="1" x14ac:dyDescent="0.3">
      <c r="A20" s="58" t="s">
        <v>25</v>
      </c>
      <c r="B20" s="59">
        <f>VLOOKUP($A20,'Return Data'!$B$7:$R$2292,3,0)</f>
        <v>44888</v>
      </c>
      <c r="C20" s="60">
        <f>VLOOKUP($A20,'Return Data'!$B$7:$R$2292,4,0)</f>
        <v>18.2</v>
      </c>
      <c r="D20" s="60">
        <f>VLOOKUP($A20,'Return Data'!$B$7:$R$2292,10,0)</f>
        <v>4</v>
      </c>
      <c r="E20" s="61">
        <f t="shared" si="0"/>
        <v>11</v>
      </c>
      <c r="F20" s="60">
        <f>VLOOKUP($A20,'Return Data'!$B$7:$R$2292,11,0)</f>
        <v>14.465400000000001</v>
      </c>
      <c r="G20" s="61">
        <f t="shared" si="1"/>
        <v>9</v>
      </c>
      <c r="H20" s="60">
        <f>VLOOKUP($A20,'Return Data'!$B$7:$R$2292,12,0)</f>
        <v>9.5066000000000006</v>
      </c>
      <c r="I20" s="61">
        <f t="shared" si="2"/>
        <v>4</v>
      </c>
      <c r="J20" s="60">
        <f>VLOOKUP($A20,'Return Data'!$B$7:$R$2292,13,0)</f>
        <v>4.8387000000000002</v>
      </c>
      <c r="K20" s="61">
        <f t="shared" si="3"/>
        <v>8</v>
      </c>
      <c r="L20" s="60">
        <f>VLOOKUP($A20,'Return Data'!$B$7:$R$2292,17,0)</f>
        <v>23.773399999999999</v>
      </c>
      <c r="M20" s="61">
        <f t="shared" si="4"/>
        <v>8</v>
      </c>
      <c r="N20" s="60">
        <f>VLOOKUP($A20,'Return Data'!$B$7:$R$2292,14,0)</f>
        <v>19.073</v>
      </c>
      <c r="O20" s="61">
        <f t="shared" ref="O20" si="8">RANK(N20,N$8:N$21,0)</f>
        <v>7</v>
      </c>
      <c r="P20" s="60"/>
      <c r="Q20" s="61"/>
      <c r="R20" s="60">
        <f>VLOOKUP($A20,'Return Data'!$B$7:$R$2292,16,0)</f>
        <v>16.281700000000001</v>
      </c>
      <c r="S20" s="62">
        <f t="shared" si="6"/>
        <v>5</v>
      </c>
    </row>
    <row r="21" spans="1:21" s="63" customFormat="1" x14ac:dyDescent="0.3">
      <c r="A21" s="58" t="s">
        <v>26</v>
      </c>
      <c r="B21" s="59">
        <f>VLOOKUP($A21,'Return Data'!$B$7:$R$2292,3,0)</f>
        <v>44888</v>
      </c>
      <c r="C21" s="60">
        <f>VLOOKUP($A21,'Return Data'!$B$7:$R$2292,4,0)</f>
        <v>112.1414</v>
      </c>
      <c r="D21" s="60">
        <f>VLOOKUP($A21,'Return Data'!$B$7:$R$2292,10,0)</f>
        <v>3.4872000000000001</v>
      </c>
      <c r="E21" s="61">
        <f t="shared" si="0"/>
        <v>13</v>
      </c>
      <c r="F21" s="60">
        <f>VLOOKUP($A21,'Return Data'!$B$7:$R$2292,11,0)</f>
        <v>14.585699999999999</v>
      </c>
      <c r="G21" s="61">
        <f t="shared" si="1"/>
        <v>7</v>
      </c>
      <c r="H21" s="60">
        <f>VLOOKUP($A21,'Return Data'!$B$7:$R$2292,12,0)</f>
        <v>7.6596000000000002</v>
      </c>
      <c r="I21" s="61">
        <f t="shared" si="2"/>
        <v>12</v>
      </c>
      <c r="J21" s="60">
        <f>VLOOKUP($A21,'Return Data'!$B$7:$R$2292,13,0)</f>
        <v>4.0223000000000004</v>
      </c>
      <c r="K21" s="61">
        <f t="shared" si="3"/>
        <v>10</v>
      </c>
      <c r="L21" s="60">
        <f>VLOOKUP($A21,'Return Data'!$B$7:$R$2292,17,0)</f>
        <v>21.992699999999999</v>
      </c>
      <c r="M21" s="61">
        <f t="shared" si="4"/>
        <v>11</v>
      </c>
      <c r="N21" s="60">
        <f>VLOOKUP($A21,'Return Data'!$B$7:$R$2292,14,0)</f>
        <v>19.335599999999999</v>
      </c>
      <c r="O21" s="61">
        <f>RANK(N21,N$8:N$21,0)</f>
        <v>6</v>
      </c>
      <c r="P21" s="60">
        <f>VLOOKUP($A21,'Return Data'!$B$7:$R$2292,15,0)</f>
        <v>13.3278</v>
      </c>
      <c r="Q21" s="61">
        <f>RANK(P21,P$8:P$21,0)</f>
        <v>2</v>
      </c>
      <c r="R21" s="60">
        <f>VLOOKUP($A21,'Return Data'!$B$7:$R$2292,16,0)</f>
        <v>13.381500000000001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4.9947071428571439</v>
      </c>
      <c r="E23" s="69"/>
      <c r="F23" s="70">
        <f>AVERAGE(F8:F21)</f>
        <v>14.405885714285716</v>
      </c>
      <c r="G23" s="69"/>
      <c r="H23" s="70">
        <f>AVERAGE(H8:H21)</f>
        <v>9.441357142857143</v>
      </c>
      <c r="I23" s="69"/>
      <c r="J23" s="70">
        <f>AVERAGE(J8:J21)</f>
        <v>6.0395071428571416</v>
      </c>
      <c r="K23" s="69"/>
      <c r="L23" s="70">
        <f>AVERAGE(L8:L21)</f>
        <v>25.811014285714286</v>
      </c>
      <c r="M23" s="69"/>
      <c r="N23" s="70">
        <f>AVERAGE(N8:N21)</f>
        <v>19.937085714285711</v>
      </c>
      <c r="O23" s="69"/>
      <c r="P23" s="70">
        <f>AVERAGE(P8:P21)</f>
        <v>10.550424999999999</v>
      </c>
      <c r="Q23" s="69"/>
      <c r="R23" s="70">
        <f>AVERAGE(R8:R21)</f>
        <v>15.278735714285713</v>
      </c>
      <c r="S23" s="71"/>
    </row>
    <row r="24" spans="1:21" s="63" customFormat="1" x14ac:dyDescent="0.3">
      <c r="A24" s="68" t="s">
        <v>28</v>
      </c>
      <c r="B24" s="69"/>
      <c r="C24" s="69"/>
      <c r="D24" s="70">
        <f>MIN(D8:D21)</f>
        <v>2.8027000000000002</v>
      </c>
      <c r="E24" s="69"/>
      <c r="F24" s="70">
        <f>MIN(F8:F21)</f>
        <v>11.463800000000001</v>
      </c>
      <c r="G24" s="69"/>
      <c r="H24" s="70">
        <f>MIN(H8:H21)</f>
        <v>6.9629000000000003</v>
      </c>
      <c r="I24" s="69"/>
      <c r="J24" s="70">
        <f>MIN(J8:J21)</f>
        <v>2.1267999999999998</v>
      </c>
      <c r="K24" s="69"/>
      <c r="L24" s="70">
        <f>MIN(L8:L21)</f>
        <v>19.660399999999999</v>
      </c>
      <c r="M24" s="69"/>
      <c r="N24" s="70">
        <f>MIN(N8:N21)</f>
        <v>15.469099999999999</v>
      </c>
      <c r="O24" s="69"/>
      <c r="P24" s="70">
        <f>MIN(P8:P21)</f>
        <v>3.7871999999999999</v>
      </c>
      <c r="Q24" s="69"/>
      <c r="R24" s="70">
        <f>MIN(R8:R21)</f>
        <v>10.245699999999999</v>
      </c>
      <c r="S24" s="71"/>
    </row>
    <row r="25" spans="1:21" s="63" customFormat="1" ht="15" thickBot="1" x14ac:dyDescent="0.35">
      <c r="A25" s="72" t="s">
        <v>29</v>
      </c>
      <c r="B25" s="73"/>
      <c r="C25" s="73"/>
      <c r="D25" s="74">
        <f>MAX(D8:D21)</f>
        <v>7.3948999999999998</v>
      </c>
      <c r="E25" s="73"/>
      <c r="F25" s="74">
        <f>MAX(F8:F21)</f>
        <v>19.473500000000001</v>
      </c>
      <c r="G25" s="73"/>
      <c r="H25" s="74">
        <f>MAX(H8:H21)</f>
        <v>16.694299999999998</v>
      </c>
      <c r="I25" s="73"/>
      <c r="J25" s="74">
        <f>MAX(J8:J21)</f>
        <v>12.522399999999999</v>
      </c>
      <c r="K25" s="73"/>
      <c r="L25" s="74">
        <f>MAX(L8:L21)</f>
        <v>37.436</v>
      </c>
      <c r="M25" s="73"/>
      <c r="N25" s="74">
        <f>MAX(N8:N21)</f>
        <v>26.8432</v>
      </c>
      <c r="O25" s="73"/>
      <c r="P25" s="74">
        <f>MAX(P8:P21)</f>
        <v>14.7087</v>
      </c>
      <c r="Q25" s="73"/>
      <c r="R25" s="74">
        <f>MAX(R8:R21)</f>
        <v>18.481200000000001</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44888</v>
      </c>
      <c r="C8" s="60">
        <f>VLOOKUP($A8,'Return Data'!$B$7:$R$2292,4,0)</f>
        <v>290.66000000000003</v>
      </c>
      <c r="D8" s="60">
        <f>VLOOKUP($A8,'Return Data'!$B$7:$R$2292,10,0)</f>
        <v>7.0334000000000003</v>
      </c>
      <c r="E8" s="61">
        <f t="shared" ref="E8:E14" si="0">RANK(D8,D$8:D$14,0)</f>
        <v>1</v>
      </c>
      <c r="F8" s="60">
        <f>VLOOKUP($A8,'Return Data'!$B$7:$R$2292,11,0)</f>
        <v>15.9116</v>
      </c>
      <c r="G8" s="61">
        <f t="shared" ref="G8:G14" si="1">RANK(F8,F$8:F$14,0)</f>
        <v>1</v>
      </c>
      <c r="H8" s="60">
        <f>VLOOKUP($A8,'Return Data'!$B$7:$R$2292,12,0)</f>
        <v>12.904</v>
      </c>
      <c r="I8" s="61">
        <f t="shared" ref="I8:I14" si="2">RANK(H8,H$8:H$14,0)</f>
        <v>1</v>
      </c>
      <c r="J8" s="60">
        <f>VLOOKUP($A8,'Return Data'!$B$7:$R$2292,13,0)</f>
        <v>7.2388000000000003</v>
      </c>
      <c r="K8" s="61">
        <f t="shared" ref="K8:K14" si="3">RANK(J8,J$8:J$14,0)</f>
        <v>3</v>
      </c>
      <c r="L8" s="60">
        <f>VLOOKUP($A8,'Return Data'!$B$7:$R$2292,17,0)</f>
        <v>25.3687</v>
      </c>
      <c r="M8" s="61">
        <f>RANK(L8,L$8:L$14,0)</f>
        <v>3</v>
      </c>
      <c r="N8" s="60">
        <f>VLOOKUP($A8,'Return Data'!$B$7:$R$2292,14,0)</f>
        <v>20.519600000000001</v>
      </c>
      <c r="O8" s="61">
        <f>RANK(N8,N$8:N$14,0)</f>
        <v>3</v>
      </c>
      <c r="P8" s="60">
        <f>VLOOKUP($A8,'Return Data'!$B$7:$R$2292,15,0)</f>
        <v>9.4123999999999999</v>
      </c>
      <c r="Q8" s="61">
        <f>RANK(P8,P$8:P$14,0)</f>
        <v>5</v>
      </c>
      <c r="R8" s="60">
        <f>VLOOKUP($A8,'Return Data'!$B$7:$R$2292,16,0)</f>
        <v>11.904400000000001</v>
      </c>
      <c r="S8" s="62">
        <f t="shared" ref="S8:S14" si="4">RANK(R8,R$8:R$14,0)</f>
        <v>7</v>
      </c>
    </row>
    <row r="9" spans="1:20" x14ac:dyDescent="0.3">
      <c r="A9" s="58" t="s">
        <v>1730</v>
      </c>
      <c r="B9" s="59">
        <f>VLOOKUP($A9,'Return Data'!$B$7:$R$2292,3,0)</f>
        <v>44888</v>
      </c>
      <c r="C9" s="60">
        <f>VLOOKUP($A9,'Return Data'!$B$7:$R$2292,4,0)</f>
        <v>15.797000000000001</v>
      </c>
      <c r="D9" s="60">
        <f>VLOOKUP($A9,'Return Data'!$B$7:$R$2292,10,0)</f>
        <v>5.0472000000000001</v>
      </c>
      <c r="E9" s="61">
        <f t="shared" si="0"/>
        <v>3</v>
      </c>
      <c r="F9" s="60">
        <f>VLOOKUP($A9,'Return Data'!$B$7:$R$2292,11,0)</f>
        <v>13.770300000000001</v>
      </c>
      <c r="G9" s="61">
        <f t="shared" si="1"/>
        <v>3</v>
      </c>
      <c r="H9" s="60">
        <f>VLOOKUP($A9,'Return Data'!$B$7:$R$2292,12,0)</f>
        <v>12.466200000000001</v>
      </c>
      <c r="I9" s="61">
        <f t="shared" si="2"/>
        <v>2</v>
      </c>
      <c r="J9" s="60">
        <f>VLOOKUP($A9,'Return Data'!$B$7:$R$2292,13,0)</f>
        <v>9.9763000000000002</v>
      </c>
      <c r="K9" s="61">
        <f t="shared" si="3"/>
        <v>2</v>
      </c>
      <c r="L9" s="60"/>
      <c r="M9" s="61"/>
      <c r="N9" s="60"/>
      <c r="O9" s="61"/>
      <c r="P9" s="60"/>
      <c r="Q9" s="61"/>
      <c r="R9" s="60">
        <f>VLOOKUP($A9,'Return Data'!$B$7:$R$2292,16,0)</f>
        <v>26.709199999999999</v>
      </c>
      <c r="S9" s="62">
        <f t="shared" si="4"/>
        <v>1</v>
      </c>
    </row>
    <row r="10" spans="1:20" x14ac:dyDescent="0.3">
      <c r="A10" s="58" t="s">
        <v>739</v>
      </c>
      <c r="B10" s="59">
        <f>VLOOKUP($A10,'Return Data'!$B$7:$R$2292,3,0)</f>
        <v>44888</v>
      </c>
      <c r="C10" s="60">
        <f>VLOOKUP($A10,'Return Data'!$B$7:$R$2292,4,0)</f>
        <v>31.59</v>
      </c>
      <c r="D10" s="60">
        <f>VLOOKUP($A10,'Return Data'!$B$7:$R$2292,10,0)</f>
        <v>5.9711999999999996</v>
      </c>
      <c r="E10" s="61">
        <f t="shared" si="0"/>
        <v>2</v>
      </c>
      <c r="F10" s="60">
        <f>VLOOKUP($A10,'Return Data'!$B$7:$R$2292,11,0)</f>
        <v>14.9145</v>
      </c>
      <c r="G10" s="61">
        <f t="shared" si="1"/>
        <v>2</v>
      </c>
      <c r="H10" s="60">
        <f>VLOOKUP($A10,'Return Data'!$B$7:$R$2292,12,0)</f>
        <v>12.061</v>
      </c>
      <c r="I10" s="61">
        <f t="shared" si="2"/>
        <v>3</v>
      </c>
      <c r="J10" s="60">
        <f>VLOOKUP($A10,'Return Data'!$B$7:$R$2292,13,0)</f>
        <v>12.700699999999999</v>
      </c>
      <c r="K10" s="61">
        <f t="shared" si="3"/>
        <v>1</v>
      </c>
      <c r="L10" s="60">
        <f>VLOOKUP($A10,'Return Data'!$B$7:$R$2292,17,0)</f>
        <v>36.156999999999996</v>
      </c>
      <c r="M10" s="61">
        <f>RANK(L10,L$8:L$14,0)</f>
        <v>1</v>
      </c>
      <c r="N10" s="60">
        <f>VLOOKUP($A10,'Return Data'!$B$7:$R$2292,14,0)</f>
        <v>24.6526</v>
      </c>
      <c r="O10" s="61">
        <f>RANK(N10,N$8:N$14,0)</f>
        <v>1</v>
      </c>
      <c r="P10" s="60">
        <f>VLOOKUP($A10,'Return Data'!$B$7:$R$2292,15,0)</f>
        <v>11.397</v>
      </c>
      <c r="Q10" s="61">
        <f>RANK(P10,P$8:P$14,0)</f>
        <v>3</v>
      </c>
      <c r="R10" s="60">
        <f>VLOOKUP($A10,'Return Data'!$B$7:$R$2292,16,0)</f>
        <v>14.438499999999999</v>
      </c>
      <c r="S10" s="62">
        <f t="shared" si="4"/>
        <v>4</v>
      </c>
    </row>
    <row r="11" spans="1:20" x14ac:dyDescent="0.3">
      <c r="A11" s="58" t="s">
        <v>740</v>
      </c>
      <c r="B11" s="59">
        <f>VLOOKUP($A11,'Return Data'!$B$7:$R$2292,3,0)</f>
        <v>44888</v>
      </c>
      <c r="C11" s="60">
        <f>VLOOKUP($A11,'Return Data'!$B$7:$R$2292,4,0)</f>
        <v>18.32</v>
      </c>
      <c r="D11" s="60">
        <f>VLOOKUP($A11,'Return Data'!$B$7:$R$2292,10,0)</f>
        <v>1.891</v>
      </c>
      <c r="E11" s="61">
        <f t="shared" si="0"/>
        <v>5</v>
      </c>
      <c r="F11" s="60">
        <f>VLOOKUP($A11,'Return Data'!$B$7:$R$2292,11,0)</f>
        <v>12.3926</v>
      </c>
      <c r="G11" s="61">
        <f t="shared" si="1"/>
        <v>4</v>
      </c>
      <c r="H11" s="60">
        <f>VLOOKUP($A11,'Return Data'!$B$7:$R$2292,12,0)</f>
        <v>5.53</v>
      </c>
      <c r="I11" s="61">
        <f t="shared" si="2"/>
        <v>6</v>
      </c>
      <c r="J11" s="60">
        <f>VLOOKUP($A11,'Return Data'!$B$7:$R$2292,13,0)</f>
        <v>1.7213000000000001</v>
      </c>
      <c r="K11" s="61">
        <f t="shared" si="3"/>
        <v>6</v>
      </c>
      <c r="L11" s="60">
        <f>VLOOKUP($A11,'Return Data'!$B$7:$R$2292,17,0)</f>
        <v>19.309100000000001</v>
      </c>
      <c r="M11" s="61">
        <f>RANK(L11,L$8:L$14,0)</f>
        <v>6</v>
      </c>
      <c r="N11" s="60">
        <f>VLOOKUP($A11,'Return Data'!$B$7:$R$2292,14,0)</f>
        <v>18.894500000000001</v>
      </c>
      <c r="O11" s="61">
        <f>RANK(N11,N$8:N$14,0)</f>
        <v>4</v>
      </c>
      <c r="P11" s="60"/>
      <c r="Q11" s="61"/>
      <c r="R11" s="60">
        <f>VLOOKUP($A11,'Return Data'!$B$7:$R$2292,16,0)</f>
        <v>16.672899999999998</v>
      </c>
      <c r="S11" s="62">
        <f t="shared" si="4"/>
        <v>2</v>
      </c>
    </row>
    <row r="12" spans="1:20" x14ac:dyDescent="0.3">
      <c r="A12" s="58" t="s">
        <v>1903</v>
      </c>
      <c r="B12" s="59">
        <f>VLOOKUP($A12,'Return Data'!$B$7:$R$2292,3,0)</f>
        <v>44888</v>
      </c>
      <c r="C12" s="60">
        <f>VLOOKUP($A12,'Return Data'!$B$7:$R$2292,4,0)</f>
        <v>93.2239</v>
      </c>
      <c r="D12" s="60">
        <f>VLOOKUP($A12,'Return Data'!$B$7:$R$2292,10,0)</f>
        <v>3.7056</v>
      </c>
      <c r="E12" s="61">
        <f t="shared" si="0"/>
        <v>4</v>
      </c>
      <c r="F12" s="60">
        <f>VLOOKUP($A12,'Return Data'!$B$7:$R$2292,11,0)</f>
        <v>10.913</v>
      </c>
      <c r="G12" s="61">
        <f t="shared" si="1"/>
        <v>5</v>
      </c>
      <c r="H12" s="60">
        <f>VLOOKUP($A12,'Return Data'!$B$7:$R$2292,12,0)</f>
        <v>7.4020000000000001</v>
      </c>
      <c r="I12" s="61">
        <f t="shared" si="2"/>
        <v>4</v>
      </c>
      <c r="J12" s="60">
        <f>VLOOKUP($A12,'Return Data'!$B$7:$R$2292,13,0)</f>
        <v>4.3823999999999996</v>
      </c>
      <c r="K12" s="61">
        <f t="shared" si="3"/>
        <v>5</v>
      </c>
      <c r="L12" s="60">
        <f>VLOOKUP($A12,'Return Data'!$B$7:$R$2292,17,0)</f>
        <v>21.346599999999999</v>
      </c>
      <c r="M12" s="61">
        <f>RANK(L12,L$8:L$14,0)</f>
        <v>4</v>
      </c>
      <c r="N12" s="60">
        <f>VLOOKUP($A12,'Return Data'!$B$7:$R$2292,14,0)</f>
        <v>18.642399999999999</v>
      </c>
      <c r="O12" s="61">
        <f>RANK(N12,N$8:N$14,0)</f>
        <v>5</v>
      </c>
      <c r="P12" s="60">
        <f>VLOOKUP($A12,'Return Data'!$B$7:$R$2292,15,0)</f>
        <v>11.6982</v>
      </c>
      <c r="Q12" s="61">
        <f>RANK(P12,P$8:P$14,0)</f>
        <v>2</v>
      </c>
      <c r="R12" s="60">
        <f>VLOOKUP($A12,'Return Data'!$B$7:$R$2292,16,0)</f>
        <v>13.567399999999999</v>
      </c>
      <c r="S12" s="62">
        <f t="shared" si="4"/>
        <v>5</v>
      </c>
    </row>
    <row r="13" spans="1:20" x14ac:dyDescent="0.3">
      <c r="A13" s="58" t="s">
        <v>743</v>
      </c>
      <c r="B13" s="59">
        <f>VLOOKUP($A13,'Return Data'!$B$7:$R$2292,3,0)</f>
        <v>44888</v>
      </c>
      <c r="C13" s="60">
        <f>VLOOKUP($A13,'Return Data'!$B$7:$R$2292,4,0)</f>
        <v>92.069500000000005</v>
      </c>
      <c r="D13" s="60">
        <f>VLOOKUP($A13,'Return Data'!$B$7:$R$2292,10,0)</f>
        <v>1.6957</v>
      </c>
      <c r="E13" s="61">
        <f t="shared" si="0"/>
        <v>6</v>
      </c>
      <c r="F13" s="60">
        <f>VLOOKUP($A13,'Return Data'!$B$7:$R$2292,11,0)</f>
        <v>5.8472999999999997</v>
      </c>
      <c r="G13" s="61">
        <f t="shared" si="1"/>
        <v>7</v>
      </c>
      <c r="H13" s="60">
        <f>VLOOKUP($A13,'Return Data'!$B$7:$R$2292,12,0)</f>
        <v>7.2230999999999996</v>
      </c>
      <c r="I13" s="61">
        <f t="shared" si="2"/>
        <v>5</v>
      </c>
      <c r="J13" s="60">
        <f>VLOOKUP($A13,'Return Data'!$B$7:$R$2292,13,0)</f>
        <v>6.1535000000000002</v>
      </c>
      <c r="K13" s="61">
        <f t="shared" si="3"/>
        <v>4</v>
      </c>
      <c r="L13" s="60">
        <f>VLOOKUP($A13,'Return Data'!$B$7:$R$2292,17,0)</f>
        <v>30.333600000000001</v>
      </c>
      <c r="M13" s="61">
        <f>RANK(L13,L$8:L$14,0)</f>
        <v>2</v>
      </c>
      <c r="N13" s="60">
        <f>VLOOKUP($A13,'Return Data'!$B$7:$R$2292,14,0)</f>
        <v>24.635999999999999</v>
      </c>
      <c r="O13" s="61">
        <f>RANK(N13,N$8:N$14,0)</f>
        <v>2</v>
      </c>
      <c r="P13" s="60">
        <f>VLOOKUP($A13,'Return Data'!$B$7:$R$2292,15,0)</f>
        <v>13.7562</v>
      </c>
      <c r="Q13" s="61">
        <f>RANK(P13,P$8:P$14,0)</f>
        <v>1</v>
      </c>
      <c r="R13" s="60">
        <f>VLOOKUP($A13,'Return Data'!$B$7:$R$2292,16,0)</f>
        <v>14.854200000000001</v>
      </c>
      <c r="S13" s="62">
        <f t="shared" si="4"/>
        <v>3</v>
      </c>
    </row>
    <row r="14" spans="1:20" x14ac:dyDescent="0.3">
      <c r="A14" s="58" t="s">
        <v>744</v>
      </c>
      <c r="B14" s="59">
        <f>VLOOKUP($A14,'Return Data'!$B$7:$R$2292,3,0)</f>
        <v>44888</v>
      </c>
      <c r="C14" s="60">
        <f>VLOOKUP($A14,'Return Data'!$B$7:$R$2292,4,0)</f>
        <v>109.1041</v>
      </c>
      <c r="D14" s="60">
        <f>VLOOKUP($A14,'Return Data'!$B$7:$R$2292,10,0)</f>
        <v>0.2228</v>
      </c>
      <c r="E14" s="61">
        <f t="shared" si="0"/>
        <v>7</v>
      </c>
      <c r="F14" s="60">
        <f>VLOOKUP($A14,'Return Data'!$B$7:$R$2292,11,0)</f>
        <v>6.2624000000000004</v>
      </c>
      <c r="G14" s="61">
        <f t="shared" si="1"/>
        <v>6</v>
      </c>
      <c r="H14" s="60">
        <f>VLOOKUP($A14,'Return Data'!$B$7:$R$2292,12,0)</f>
        <v>1.4842</v>
      </c>
      <c r="I14" s="61">
        <f t="shared" si="2"/>
        <v>7</v>
      </c>
      <c r="J14" s="60">
        <f>VLOOKUP($A14,'Return Data'!$B$7:$R$2292,13,0)</f>
        <v>-4.0503</v>
      </c>
      <c r="K14" s="61">
        <f t="shared" si="3"/>
        <v>7</v>
      </c>
      <c r="L14" s="60">
        <f>VLOOKUP($A14,'Return Data'!$B$7:$R$2292,17,0)</f>
        <v>20.357399999999998</v>
      </c>
      <c r="M14" s="61">
        <f>RANK(L14,L$8:L$14,0)</f>
        <v>5</v>
      </c>
      <c r="N14" s="60">
        <f>VLOOKUP($A14,'Return Data'!$B$7:$R$2292,14,0)</f>
        <v>17.313600000000001</v>
      </c>
      <c r="O14" s="61">
        <f>RANK(N14,N$8:N$14,0)</f>
        <v>6</v>
      </c>
      <c r="P14" s="60">
        <f>VLOOKUP($A14,'Return Data'!$B$7:$R$2292,15,0)</f>
        <v>11.356</v>
      </c>
      <c r="Q14" s="61">
        <f>RANK(P14,P$8:P$14,0)</f>
        <v>4</v>
      </c>
      <c r="R14" s="60">
        <f>VLOOKUP($A14,'Return Data'!$B$7:$R$2292,16,0)</f>
        <v>12.236599999999999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3.6524142857142854</v>
      </c>
      <c r="E16" s="69"/>
      <c r="F16" s="70">
        <f>AVERAGE(F8:F14)</f>
        <v>11.430242857142858</v>
      </c>
      <c r="G16" s="69"/>
      <c r="H16" s="70">
        <f>AVERAGE(H8:H14)</f>
        <v>8.4386428571428578</v>
      </c>
      <c r="I16" s="69"/>
      <c r="J16" s="70">
        <f>AVERAGE(J8:J14)</f>
        <v>5.4460999999999995</v>
      </c>
      <c r="K16" s="69"/>
      <c r="L16" s="70">
        <f>AVERAGE(L8:L14)</f>
        <v>25.478733333333327</v>
      </c>
      <c r="M16" s="69"/>
      <c r="N16" s="70">
        <f>AVERAGE(N8:N14)</f>
        <v>20.776449999999997</v>
      </c>
      <c r="O16" s="69"/>
      <c r="P16" s="70">
        <f>AVERAGE(P8:P14)</f>
        <v>11.523959999999999</v>
      </c>
      <c r="Q16" s="69"/>
      <c r="R16" s="70">
        <f>AVERAGE(R8:R14)</f>
        <v>15.769028571428569</v>
      </c>
      <c r="S16" s="71"/>
    </row>
    <row r="17" spans="1:19" x14ac:dyDescent="0.3">
      <c r="A17" s="68" t="s">
        <v>28</v>
      </c>
      <c r="B17" s="69"/>
      <c r="C17" s="69"/>
      <c r="D17" s="70">
        <f>MIN(D8:D14)</f>
        <v>0.2228</v>
      </c>
      <c r="E17" s="69"/>
      <c r="F17" s="70">
        <f>MIN(F8:F14)</f>
        <v>5.8472999999999997</v>
      </c>
      <c r="G17" s="69"/>
      <c r="H17" s="70">
        <f>MIN(H8:H14)</f>
        <v>1.4842</v>
      </c>
      <c r="I17" s="69"/>
      <c r="J17" s="70">
        <f>MIN(J8:J14)</f>
        <v>-4.0503</v>
      </c>
      <c r="K17" s="69"/>
      <c r="L17" s="70">
        <f>MIN(L8:L14)</f>
        <v>19.309100000000001</v>
      </c>
      <c r="M17" s="69"/>
      <c r="N17" s="70">
        <f>MIN(N8:N14)</f>
        <v>17.313600000000001</v>
      </c>
      <c r="O17" s="69"/>
      <c r="P17" s="70">
        <f>MIN(P8:P14)</f>
        <v>9.4123999999999999</v>
      </c>
      <c r="Q17" s="69"/>
      <c r="R17" s="70">
        <f>MIN(R8:R14)</f>
        <v>11.904400000000001</v>
      </c>
      <c r="S17" s="71"/>
    </row>
    <row r="18" spans="1:19" ht="15" thickBot="1" x14ac:dyDescent="0.35">
      <c r="A18" s="72" t="s">
        <v>29</v>
      </c>
      <c r="B18" s="73"/>
      <c r="C18" s="73"/>
      <c r="D18" s="74">
        <f>MAX(D8:D14)</f>
        <v>7.0334000000000003</v>
      </c>
      <c r="E18" s="73"/>
      <c r="F18" s="74">
        <f>MAX(F8:F14)</f>
        <v>15.9116</v>
      </c>
      <c r="G18" s="73"/>
      <c r="H18" s="74">
        <f>MAX(H8:H14)</f>
        <v>12.904</v>
      </c>
      <c r="I18" s="73"/>
      <c r="J18" s="74">
        <f>MAX(J8:J14)</f>
        <v>12.700699999999999</v>
      </c>
      <c r="K18" s="73"/>
      <c r="L18" s="74">
        <f>MAX(L8:L14)</f>
        <v>36.156999999999996</v>
      </c>
      <c r="M18" s="73"/>
      <c r="N18" s="74">
        <f>MAX(N8:N14)</f>
        <v>24.6526</v>
      </c>
      <c r="O18" s="73"/>
      <c r="P18" s="74">
        <f>MAX(P8:P14)</f>
        <v>13.7562</v>
      </c>
      <c r="Q18" s="73"/>
      <c r="R18" s="74">
        <f>MAX(R8:R14)</f>
        <v>26.709199999999999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44888</v>
      </c>
      <c r="C8" s="60">
        <f>VLOOKUP($A8,'Return Data'!$B$7:$R$2292,4,0)</f>
        <v>270.22000000000003</v>
      </c>
      <c r="D8" s="60">
        <f>VLOOKUP($A8,'Return Data'!$B$7:$R$2292,10,0)</f>
        <v>6.8654999999999999</v>
      </c>
      <c r="E8" s="61">
        <f t="shared" ref="E8:E14" si="0">RANK(D8,D$8:D$14,0)</f>
        <v>1</v>
      </c>
      <c r="F8" s="60">
        <f>VLOOKUP($A8,'Return Data'!$B$7:$R$2292,11,0)</f>
        <v>15.5181</v>
      </c>
      <c r="G8" s="61">
        <f t="shared" ref="G8:G14" si="1">RANK(F8,F$8:F$14,0)</f>
        <v>1</v>
      </c>
      <c r="H8" s="60">
        <f>VLOOKUP($A8,'Return Data'!$B$7:$R$2292,12,0)</f>
        <v>12.2736</v>
      </c>
      <c r="I8" s="61">
        <f t="shared" ref="I8:I14" si="2">RANK(H8,H$8:H$14,0)</f>
        <v>1</v>
      </c>
      <c r="J8" s="60">
        <f>VLOOKUP($A8,'Return Data'!$B$7:$R$2292,13,0)</f>
        <v>6.4318999999999997</v>
      </c>
      <c r="K8" s="61">
        <f t="shared" ref="K8:K14" si="3">RANK(J8,J$8:J$14,0)</f>
        <v>3</v>
      </c>
      <c r="L8" s="60">
        <f>VLOOKUP($A8,'Return Data'!$B$7:$R$2292,17,0)</f>
        <v>24.5045</v>
      </c>
      <c r="M8" s="61">
        <f>RANK(L8,L$8:L$14,0)</f>
        <v>3</v>
      </c>
      <c r="N8" s="60">
        <f>VLOOKUP($A8,'Return Data'!$B$7:$R$2292,14,0)</f>
        <v>19.677499999999998</v>
      </c>
      <c r="O8" s="61">
        <f>RANK(N8,N$8:N$14,0)</f>
        <v>3</v>
      </c>
      <c r="P8" s="60">
        <f>VLOOKUP($A8,'Return Data'!$B$7:$R$2292,15,0)</f>
        <v>8.6538000000000004</v>
      </c>
      <c r="Q8" s="61">
        <f>RANK(P8,P$8:P$14,0)</f>
        <v>5</v>
      </c>
      <c r="R8" s="60">
        <f>VLOOKUP($A8,'Return Data'!$B$7:$R$2292,16,0)</f>
        <v>18.1188</v>
      </c>
      <c r="S8" s="62">
        <f t="shared" ref="S8:S14" si="4">RANK(R8,R$8:R$14,0)</f>
        <v>2</v>
      </c>
    </row>
    <row r="9" spans="1:20" x14ac:dyDescent="0.3">
      <c r="A9" s="58" t="s">
        <v>1731</v>
      </c>
      <c r="B9" s="59">
        <f>VLOOKUP($A9,'Return Data'!$B$7:$R$2292,3,0)</f>
        <v>44888</v>
      </c>
      <c r="C9" s="60">
        <f>VLOOKUP($A9,'Return Data'!$B$7:$R$2292,4,0)</f>
        <v>15.3</v>
      </c>
      <c r="D9" s="60">
        <f>VLOOKUP($A9,'Return Data'!$B$7:$R$2292,10,0)</f>
        <v>4.6296999999999997</v>
      </c>
      <c r="E9" s="61">
        <f t="shared" si="0"/>
        <v>3</v>
      </c>
      <c r="F9" s="60">
        <f>VLOOKUP($A9,'Return Data'!$B$7:$R$2292,11,0)</f>
        <v>12.8735</v>
      </c>
      <c r="G9" s="61">
        <f t="shared" si="1"/>
        <v>3</v>
      </c>
      <c r="H9" s="60">
        <f>VLOOKUP($A9,'Return Data'!$B$7:$R$2292,12,0)</f>
        <v>11.1515</v>
      </c>
      <c r="I9" s="61">
        <f t="shared" si="2"/>
        <v>2</v>
      </c>
      <c r="J9" s="60">
        <f>VLOOKUP($A9,'Return Data'!$B$7:$R$2292,13,0)</f>
        <v>8.2189999999999994</v>
      </c>
      <c r="K9" s="61">
        <f t="shared" si="3"/>
        <v>2</v>
      </c>
      <c r="L9" s="60"/>
      <c r="M9" s="61"/>
      <c r="N9" s="60"/>
      <c r="O9" s="61"/>
      <c r="P9" s="60"/>
      <c r="Q9" s="61"/>
      <c r="R9" s="60">
        <f>VLOOKUP($A9,'Return Data'!$B$7:$R$2292,16,0)</f>
        <v>24.6294</v>
      </c>
      <c r="S9" s="62">
        <f t="shared" si="4"/>
        <v>1</v>
      </c>
    </row>
    <row r="10" spans="1:20" x14ac:dyDescent="0.3">
      <c r="A10" s="58" t="s">
        <v>738</v>
      </c>
      <c r="B10" s="59">
        <f>VLOOKUP($A10,'Return Data'!$B$7:$R$2292,3,0)</f>
        <v>44888</v>
      </c>
      <c r="C10" s="60">
        <f>VLOOKUP($A10,'Return Data'!$B$7:$R$2292,4,0)</f>
        <v>29.36</v>
      </c>
      <c r="D10" s="60">
        <f>VLOOKUP($A10,'Return Data'!$B$7:$R$2292,10,0)</f>
        <v>5.5355999999999996</v>
      </c>
      <c r="E10" s="61">
        <f t="shared" si="0"/>
        <v>2</v>
      </c>
      <c r="F10" s="60">
        <f>VLOOKUP($A10,'Return Data'!$B$7:$R$2292,11,0)</f>
        <v>14.019399999999999</v>
      </c>
      <c r="G10" s="61">
        <f t="shared" si="1"/>
        <v>2</v>
      </c>
      <c r="H10" s="60">
        <f>VLOOKUP($A10,'Return Data'!$B$7:$R$2292,12,0)</f>
        <v>10.7507</v>
      </c>
      <c r="I10" s="61">
        <f t="shared" si="2"/>
        <v>3</v>
      </c>
      <c r="J10" s="60">
        <f>VLOOKUP($A10,'Return Data'!$B$7:$R$2292,13,0)</f>
        <v>11.043900000000001</v>
      </c>
      <c r="K10" s="61">
        <f t="shared" si="3"/>
        <v>1</v>
      </c>
      <c r="L10" s="60">
        <f>VLOOKUP($A10,'Return Data'!$B$7:$R$2292,17,0)</f>
        <v>34.457500000000003</v>
      </c>
      <c r="M10" s="61">
        <f>RANK(L10,L$8:L$14,0)</f>
        <v>1</v>
      </c>
      <c r="N10" s="60">
        <f>VLOOKUP($A10,'Return Data'!$B$7:$R$2292,14,0)</f>
        <v>23.286200000000001</v>
      </c>
      <c r="O10" s="61">
        <f>RANK(N10,N$8:N$14,0)</f>
        <v>2</v>
      </c>
      <c r="P10" s="60">
        <f>VLOOKUP($A10,'Return Data'!$B$7:$R$2292,15,0)</f>
        <v>10.2986</v>
      </c>
      <c r="Q10" s="61">
        <f>RANK(P10,P$8:P$14,0)</f>
        <v>4</v>
      </c>
      <c r="R10" s="60">
        <f>VLOOKUP($A10,'Return Data'!$B$7:$R$2292,16,0)</f>
        <v>13.4605</v>
      </c>
      <c r="S10" s="62">
        <f t="shared" si="4"/>
        <v>6</v>
      </c>
    </row>
    <row r="11" spans="1:20" x14ac:dyDescent="0.3">
      <c r="A11" s="58" t="s">
        <v>741</v>
      </c>
      <c r="B11" s="59">
        <f>VLOOKUP($A11,'Return Data'!$B$7:$R$2292,3,0)</f>
        <v>44888</v>
      </c>
      <c r="C11" s="60">
        <f>VLOOKUP($A11,'Return Data'!$B$7:$R$2292,4,0)</f>
        <v>17.440000000000001</v>
      </c>
      <c r="D11" s="60">
        <f>VLOOKUP($A11,'Return Data'!$B$7:$R$2292,10,0)</f>
        <v>1.6316999999999999</v>
      </c>
      <c r="E11" s="61">
        <f t="shared" si="0"/>
        <v>5</v>
      </c>
      <c r="F11" s="60">
        <f>VLOOKUP($A11,'Return Data'!$B$7:$R$2292,11,0)</f>
        <v>11.7949</v>
      </c>
      <c r="G11" s="61">
        <f t="shared" si="1"/>
        <v>4</v>
      </c>
      <c r="H11" s="60">
        <f>VLOOKUP($A11,'Return Data'!$B$7:$R$2292,12,0)</f>
        <v>4.7446999999999999</v>
      </c>
      <c r="I11" s="61">
        <f t="shared" si="2"/>
        <v>6</v>
      </c>
      <c r="J11" s="60">
        <f>VLOOKUP($A11,'Return Data'!$B$7:$R$2292,13,0)</f>
        <v>0.751</v>
      </c>
      <c r="K11" s="61">
        <f t="shared" si="3"/>
        <v>6</v>
      </c>
      <c r="L11" s="60">
        <f>VLOOKUP($A11,'Return Data'!$B$7:$R$2292,17,0)</f>
        <v>18.118600000000001</v>
      </c>
      <c r="M11" s="61">
        <f>RANK(L11,L$8:L$14,0)</f>
        <v>6</v>
      </c>
      <c r="N11" s="60">
        <f>VLOOKUP($A11,'Return Data'!$B$7:$R$2292,14,0)</f>
        <v>17.613399999999999</v>
      </c>
      <c r="O11" s="61">
        <f>RANK(N11,N$8:N$14,0)</f>
        <v>5</v>
      </c>
      <c r="P11" s="60"/>
      <c r="Q11" s="61"/>
      <c r="R11" s="60">
        <f>VLOOKUP($A11,'Return Data'!$B$7:$R$2292,16,0)</f>
        <v>15.219099999999999</v>
      </c>
      <c r="S11" s="62">
        <f t="shared" si="4"/>
        <v>3</v>
      </c>
    </row>
    <row r="12" spans="1:20" x14ac:dyDescent="0.3">
      <c r="A12" s="58" t="s">
        <v>1902</v>
      </c>
      <c r="B12" s="59">
        <f>VLOOKUP($A12,'Return Data'!$B$7:$R$2292,3,0)</f>
        <v>44888</v>
      </c>
      <c r="C12" s="60">
        <f>VLOOKUP($A12,'Return Data'!$B$7:$R$2292,4,0)</f>
        <v>88.344700000000003</v>
      </c>
      <c r="D12" s="60">
        <f>VLOOKUP($A12,'Return Data'!$B$7:$R$2292,10,0)</f>
        <v>3.5045000000000002</v>
      </c>
      <c r="E12" s="61">
        <f t="shared" si="0"/>
        <v>4</v>
      </c>
      <c r="F12" s="60">
        <f>VLOOKUP($A12,'Return Data'!$B$7:$R$2292,11,0)</f>
        <v>10.476000000000001</v>
      </c>
      <c r="G12" s="61">
        <f t="shared" si="1"/>
        <v>5</v>
      </c>
      <c r="H12" s="60">
        <f>VLOOKUP($A12,'Return Data'!$B$7:$R$2292,12,0)</f>
        <v>6.7286000000000001</v>
      </c>
      <c r="I12" s="61">
        <f t="shared" si="2"/>
        <v>4</v>
      </c>
      <c r="J12" s="60">
        <f>VLOOKUP($A12,'Return Data'!$B$7:$R$2292,13,0)</f>
        <v>3.5693999999999999</v>
      </c>
      <c r="K12" s="61">
        <f t="shared" si="3"/>
        <v>5</v>
      </c>
      <c r="L12" s="60">
        <f>VLOOKUP($A12,'Return Data'!$B$7:$R$2292,17,0)</f>
        <v>20.611499999999999</v>
      </c>
      <c r="M12" s="61">
        <f>RANK(L12,L$8:L$14,0)</f>
        <v>4</v>
      </c>
      <c r="N12" s="60">
        <f>VLOOKUP($A12,'Return Data'!$B$7:$R$2292,14,0)</f>
        <v>17.949300000000001</v>
      </c>
      <c r="O12" s="61">
        <f>RANK(N12,N$8:N$14,0)</f>
        <v>4</v>
      </c>
      <c r="P12" s="60">
        <f>VLOOKUP($A12,'Return Data'!$B$7:$R$2292,15,0)</f>
        <v>11.005599999999999</v>
      </c>
      <c r="Q12" s="61">
        <f>RANK(P12,P$8:P$14,0)</f>
        <v>2</v>
      </c>
      <c r="R12" s="60">
        <f>VLOOKUP($A12,'Return Data'!$B$7:$R$2292,16,0)</f>
        <v>12.777799999999999</v>
      </c>
      <c r="S12" s="62">
        <f t="shared" si="4"/>
        <v>7</v>
      </c>
    </row>
    <row r="13" spans="1:20" x14ac:dyDescent="0.3">
      <c r="A13" s="58" t="s">
        <v>742</v>
      </c>
      <c r="B13" s="59">
        <f>VLOOKUP($A13,'Return Data'!$B$7:$R$2292,3,0)</f>
        <v>44888</v>
      </c>
      <c r="C13" s="60">
        <f>VLOOKUP($A13,'Return Data'!$B$7:$R$2292,4,0)</f>
        <v>86.020899999999997</v>
      </c>
      <c r="D13" s="60">
        <f>VLOOKUP($A13,'Return Data'!$B$7:$R$2292,10,0)</f>
        <v>1.5129999999999999</v>
      </c>
      <c r="E13" s="61">
        <f t="shared" si="0"/>
        <v>6</v>
      </c>
      <c r="F13" s="60">
        <f>VLOOKUP($A13,'Return Data'!$B$7:$R$2292,11,0)</f>
        <v>5.4713000000000003</v>
      </c>
      <c r="G13" s="61">
        <f t="shared" si="1"/>
        <v>7</v>
      </c>
      <c r="H13" s="60">
        <f>VLOOKUP($A13,'Return Data'!$B$7:$R$2292,12,0)</f>
        <v>6.6669</v>
      </c>
      <c r="I13" s="61">
        <f t="shared" si="2"/>
        <v>5</v>
      </c>
      <c r="J13" s="60">
        <f>VLOOKUP($A13,'Return Data'!$B$7:$R$2292,13,0)</f>
        <v>5.4287999999999998</v>
      </c>
      <c r="K13" s="61">
        <f t="shared" si="3"/>
        <v>4</v>
      </c>
      <c r="L13" s="60">
        <f>VLOOKUP($A13,'Return Data'!$B$7:$R$2292,17,0)</f>
        <v>29.4069</v>
      </c>
      <c r="M13" s="61">
        <f>RANK(L13,L$8:L$14,0)</f>
        <v>2</v>
      </c>
      <c r="N13" s="60">
        <f>VLOOKUP($A13,'Return Data'!$B$7:$R$2292,14,0)</f>
        <v>23.588100000000001</v>
      </c>
      <c r="O13" s="61">
        <f>RANK(N13,N$8:N$14,0)</f>
        <v>1</v>
      </c>
      <c r="P13" s="60">
        <f>VLOOKUP($A13,'Return Data'!$B$7:$R$2292,15,0)</f>
        <v>12.885300000000001</v>
      </c>
      <c r="Q13" s="61">
        <f>RANK(P13,P$8:P$14,0)</f>
        <v>1</v>
      </c>
      <c r="R13" s="60">
        <f>VLOOKUP($A13,'Return Data'!$B$7:$R$2292,16,0)</f>
        <v>13.9053</v>
      </c>
      <c r="S13" s="62">
        <f t="shared" si="4"/>
        <v>5</v>
      </c>
    </row>
    <row r="14" spans="1:20" x14ac:dyDescent="0.3">
      <c r="A14" s="58" t="s">
        <v>745</v>
      </c>
      <c r="B14" s="59">
        <f>VLOOKUP($A14,'Return Data'!$B$7:$R$2292,3,0)</f>
        <v>44888</v>
      </c>
      <c r="C14" s="60">
        <f>VLOOKUP($A14,'Return Data'!$B$7:$R$2292,4,0)</f>
        <v>102.7176</v>
      </c>
      <c r="D14" s="60">
        <f>VLOOKUP($A14,'Return Data'!$B$7:$R$2292,10,0)</f>
        <v>6.8099999999999994E-2</v>
      </c>
      <c r="E14" s="61">
        <f t="shared" si="0"/>
        <v>7</v>
      </c>
      <c r="F14" s="60">
        <f>VLOOKUP($A14,'Return Data'!$B$7:$R$2292,11,0)</f>
        <v>5.9333999999999998</v>
      </c>
      <c r="G14" s="61">
        <f t="shared" si="1"/>
        <v>6</v>
      </c>
      <c r="H14" s="60">
        <f>VLOOKUP($A14,'Return Data'!$B$7:$R$2292,12,0)</f>
        <v>1.0193000000000001</v>
      </c>
      <c r="I14" s="61">
        <f t="shared" si="2"/>
        <v>7</v>
      </c>
      <c r="J14" s="60">
        <f>VLOOKUP($A14,'Return Data'!$B$7:$R$2292,13,0)</f>
        <v>-4.6376999999999997</v>
      </c>
      <c r="K14" s="61">
        <f t="shared" si="3"/>
        <v>7</v>
      </c>
      <c r="L14" s="60">
        <f>VLOOKUP($A14,'Return Data'!$B$7:$R$2292,17,0)</f>
        <v>19.639700000000001</v>
      </c>
      <c r="M14" s="61">
        <f>RANK(L14,L$8:L$14,0)</f>
        <v>5</v>
      </c>
      <c r="N14" s="60">
        <f>VLOOKUP($A14,'Return Data'!$B$7:$R$2292,14,0)</f>
        <v>16.632899999999999</v>
      </c>
      <c r="O14" s="61">
        <f>RANK(N14,N$8:N$14,0)</f>
        <v>6</v>
      </c>
      <c r="P14" s="60">
        <f>VLOOKUP($A14,'Return Data'!$B$7:$R$2292,15,0)</f>
        <v>10.692299999999999</v>
      </c>
      <c r="Q14" s="61">
        <f>RANK(P14,P$8:P$14,0)</f>
        <v>3</v>
      </c>
      <c r="R14" s="60">
        <f>VLOOKUP($A14,'Return Data'!$B$7:$R$2292,16,0)</f>
        <v>14.1769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3.3925857142857145</v>
      </c>
      <c r="E16" s="69"/>
      <c r="F16" s="70">
        <f>AVERAGE(F8:F14)</f>
        <v>10.869514285714287</v>
      </c>
      <c r="G16" s="69"/>
      <c r="H16" s="70">
        <f>AVERAGE(H8:H14)</f>
        <v>7.6193285714285723</v>
      </c>
      <c r="I16" s="69"/>
      <c r="J16" s="70">
        <f>AVERAGE(J8:J14)</f>
        <v>4.4009000000000009</v>
      </c>
      <c r="K16" s="69"/>
      <c r="L16" s="70">
        <f>AVERAGE(L8:L14)</f>
        <v>24.456450000000004</v>
      </c>
      <c r="M16" s="69"/>
      <c r="N16" s="70">
        <f>AVERAGE(N8:N14)</f>
        <v>19.791233333333334</v>
      </c>
      <c r="O16" s="69"/>
      <c r="P16" s="70">
        <f>AVERAGE(P8:P14)</f>
        <v>10.70712</v>
      </c>
      <c r="Q16" s="69"/>
      <c r="R16" s="70">
        <f>AVERAGE(R8:R14)</f>
        <v>16.041114285714283</v>
      </c>
      <c r="S16" s="71"/>
    </row>
    <row r="17" spans="1:19" x14ac:dyDescent="0.3">
      <c r="A17" s="68" t="s">
        <v>28</v>
      </c>
      <c r="B17" s="69"/>
      <c r="C17" s="69"/>
      <c r="D17" s="70">
        <f>MIN(D8:D14)</f>
        <v>6.8099999999999994E-2</v>
      </c>
      <c r="E17" s="69"/>
      <c r="F17" s="70">
        <f>MIN(F8:F14)</f>
        <v>5.4713000000000003</v>
      </c>
      <c r="G17" s="69"/>
      <c r="H17" s="70">
        <f>MIN(H8:H14)</f>
        <v>1.0193000000000001</v>
      </c>
      <c r="I17" s="69"/>
      <c r="J17" s="70">
        <f>MIN(J8:J14)</f>
        <v>-4.6376999999999997</v>
      </c>
      <c r="K17" s="69"/>
      <c r="L17" s="70">
        <f>MIN(L8:L14)</f>
        <v>18.118600000000001</v>
      </c>
      <c r="M17" s="69"/>
      <c r="N17" s="70">
        <f>MIN(N8:N14)</f>
        <v>16.632899999999999</v>
      </c>
      <c r="O17" s="69"/>
      <c r="P17" s="70">
        <f>MIN(P8:P14)</f>
        <v>8.6538000000000004</v>
      </c>
      <c r="Q17" s="69"/>
      <c r="R17" s="70">
        <f>MIN(R8:R14)</f>
        <v>12.777799999999999</v>
      </c>
      <c r="S17" s="71"/>
    </row>
    <row r="18" spans="1:19" ht="15" thickBot="1" x14ac:dyDescent="0.35">
      <c r="A18" s="72" t="s">
        <v>29</v>
      </c>
      <c r="B18" s="73"/>
      <c r="C18" s="73"/>
      <c r="D18" s="74">
        <f>MAX(D8:D14)</f>
        <v>6.8654999999999999</v>
      </c>
      <c r="E18" s="73"/>
      <c r="F18" s="74">
        <f>MAX(F8:F14)</f>
        <v>15.5181</v>
      </c>
      <c r="G18" s="73"/>
      <c r="H18" s="74">
        <f>MAX(H8:H14)</f>
        <v>12.2736</v>
      </c>
      <c r="I18" s="73"/>
      <c r="J18" s="74">
        <f>MAX(J8:J14)</f>
        <v>11.043900000000001</v>
      </c>
      <c r="K18" s="73"/>
      <c r="L18" s="74">
        <f>MAX(L8:L14)</f>
        <v>34.457500000000003</v>
      </c>
      <c r="M18" s="73"/>
      <c r="N18" s="74">
        <f>MAX(N8:N14)</f>
        <v>23.588100000000001</v>
      </c>
      <c r="O18" s="73"/>
      <c r="P18" s="74">
        <f>MAX(P8:P14)</f>
        <v>12.885300000000001</v>
      </c>
      <c r="Q18" s="73"/>
      <c r="R18" s="74">
        <f>MAX(R8:R14)</f>
        <v>24.6294</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44888</v>
      </c>
      <c r="C8" s="60">
        <f>VLOOKUP($A8,'Return Data'!$B$7:$R$2292,4,0)</f>
        <v>102.902</v>
      </c>
      <c r="D8" s="60">
        <f>VLOOKUP($A8,'Return Data'!$B$7:$R$2292,10,0)</f>
        <v>3.1703999999999999</v>
      </c>
      <c r="E8" s="61">
        <f t="shared" ref="E8:E28" si="0">RANK(D8,D$8:D$28,0)</f>
        <v>13</v>
      </c>
      <c r="F8" s="60">
        <f>VLOOKUP($A8,'Return Data'!$B$7:$R$2292,11,0)</f>
        <v>12.800800000000001</v>
      </c>
      <c r="G8" s="61">
        <f t="shared" ref="G8:G28" si="1">RANK(F8,F$8:F$28,0)</f>
        <v>13</v>
      </c>
      <c r="H8" s="60">
        <f>VLOOKUP($A8,'Return Data'!$B$7:$R$2292,12,0)</f>
        <v>6.0841000000000003</v>
      </c>
      <c r="I8" s="61">
        <f t="shared" ref="I8:I28" si="2">RANK(H8,H$8:H$28,0)</f>
        <v>11</v>
      </c>
      <c r="J8" s="60">
        <f>VLOOKUP($A8,'Return Data'!$B$7:$R$2292,13,0)</f>
        <v>1.8083</v>
      </c>
      <c r="K8" s="61">
        <f t="shared" ref="K8:K28" si="3">RANK(J8,J$8:J$28,0)</f>
        <v>12</v>
      </c>
      <c r="L8" s="60">
        <f>VLOOKUP($A8,'Return Data'!$B$7:$R$2292,17,0)</f>
        <v>19.32</v>
      </c>
      <c r="M8" s="61">
        <f>RANK(L8,L$8:L$28,0)</f>
        <v>13</v>
      </c>
      <c r="N8" s="60">
        <f>VLOOKUP($A8,'Return Data'!$B$7:$R$2292,14,0)</f>
        <v>15.950200000000001</v>
      </c>
      <c r="O8" s="61">
        <f t="shared" ref="O8:O17" si="4">RANK(N8,N$8:N$28,0)</f>
        <v>14</v>
      </c>
      <c r="P8" s="60">
        <f>VLOOKUP($A8,'Return Data'!$B$7:$R$2292,15,0)</f>
        <v>11.220499999999999</v>
      </c>
      <c r="Q8" s="61">
        <f t="shared" ref="Q8:Q17" si="5">RANK(P8,P$8:P$28,0)</f>
        <v>9</v>
      </c>
      <c r="R8" s="60">
        <f>VLOOKUP($A8,'Return Data'!$B$7:$R$2292,16,0)</f>
        <v>14.8087</v>
      </c>
      <c r="S8" s="62">
        <f>RANK(R8,R$8:R$28,0)</f>
        <v>11</v>
      </c>
    </row>
    <row r="9" spans="1:20" x14ac:dyDescent="0.3">
      <c r="A9" s="58" t="s">
        <v>788</v>
      </c>
      <c r="B9" s="59">
        <f>VLOOKUP($A9,'Return Data'!$B$7:$R$2292,3,0)</f>
        <v>44888</v>
      </c>
      <c r="C9" s="60">
        <f>VLOOKUP($A9,'Return Data'!$B$7:$R$2292,4,0)</f>
        <v>45.41</v>
      </c>
      <c r="D9" s="60">
        <f>VLOOKUP($A9,'Return Data'!$B$7:$R$2292,10,0)</f>
        <v>-2.5535999999999999</v>
      </c>
      <c r="E9" s="61">
        <f t="shared" si="0"/>
        <v>21</v>
      </c>
      <c r="F9" s="60">
        <f>VLOOKUP($A9,'Return Data'!$B$7:$R$2292,11,0)</f>
        <v>6.7214999999999998</v>
      </c>
      <c r="G9" s="61">
        <f t="shared" si="1"/>
        <v>21</v>
      </c>
      <c r="H9" s="60">
        <f>VLOOKUP($A9,'Return Data'!$B$7:$R$2292,12,0)</f>
        <v>-4.6007999999999996</v>
      </c>
      <c r="I9" s="61">
        <f t="shared" si="2"/>
        <v>21</v>
      </c>
      <c r="J9" s="60">
        <f>VLOOKUP($A9,'Return Data'!$B$7:$R$2292,13,0)</f>
        <v>-12.957599999999999</v>
      </c>
      <c r="K9" s="61">
        <f t="shared" si="3"/>
        <v>21</v>
      </c>
      <c r="L9" s="60">
        <f>VLOOKUP($A9,'Return Data'!$B$7:$R$2292,17,0)</f>
        <v>9.4313000000000002</v>
      </c>
      <c r="M9" s="61">
        <f t="shared" ref="M9:M28" si="6">RANK(L9,L$8:L$28,0)</f>
        <v>21</v>
      </c>
      <c r="N9" s="60">
        <f>VLOOKUP($A9,'Return Data'!$B$7:$R$2292,14,0)</f>
        <v>11.4764</v>
      </c>
      <c r="O9" s="61">
        <f t="shared" si="4"/>
        <v>18</v>
      </c>
      <c r="P9" s="60">
        <f>VLOOKUP($A9,'Return Data'!$B$7:$R$2292,15,0)</f>
        <v>11.1579</v>
      </c>
      <c r="Q9" s="61">
        <f t="shared" si="5"/>
        <v>11</v>
      </c>
      <c r="R9" s="60">
        <f>VLOOKUP($A9,'Return Data'!$B$7:$R$2292,16,0)</f>
        <v>14.722899999999999</v>
      </c>
      <c r="S9" s="62">
        <f t="shared" ref="S9:S28" si="7">RANK(R9,R$8:R$28,0)</f>
        <v>13</v>
      </c>
    </row>
    <row r="10" spans="1:20" x14ac:dyDescent="0.3">
      <c r="A10" s="58" t="s">
        <v>1966</v>
      </c>
      <c r="B10" s="59">
        <f>VLOOKUP($A10,'Return Data'!$B$7:$R$2292,3,0)</f>
        <v>44888</v>
      </c>
      <c r="C10" s="60">
        <f>VLOOKUP($A10,'Return Data'!$B$7:$R$2292,4,0)</f>
        <v>16.236599999999999</v>
      </c>
      <c r="D10" s="60">
        <f>VLOOKUP($A10,'Return Data'!$B$7:$R$2292,10,0)</f>
        <v>2.3332000000000002</v>
      </c>
      <c r="E10" s="61">
        <f t="shared" si="0"/>
        <v>15</v>
      </c>
      <c r="F10" s="60">
        <f>VLOOKUP($A10,'Return Data'!$B$7:$R$2292,11,0)</f>
        <v>13.159700000000001</v>
      </c>
      <c r="G10" s="61">
        <f t="shared" si="1"/>
        <v>12</v>
      </c>
      <c r="H10" s="60">
        <f>VLOOKUP($A10,'Return Data'!$B$7:$R$2292,12,0)</f>
        <v>8.5841999999999992</v>
      </c>
      <c r="I10" s="61">
        <f t="shared" si="2"/>
        <v>8</v>
      </c>
      <c r="J10" s="60">
        <f>VLOOKUP($A10,'Return Data'!$B$7:$R$2292,13,0)</f>
        <v>4.3014000000000001</v>
      </c>
      <c r="K10" s="61">
        <f t="shared" si="3"/>
        <v>8</v>
      </c>
      <c r="L10" s="60">
        <f>VLOOKUP($A10,'Return Data'!$B$7:$R$2292,17,0)</f>
        <v>19.0349</v>
      </c>
      <c r="M10" s="61">
        <f t="shared" si="6"/>
        <v>15</v>
      </c>
      <c r="N10" s="60">
        <f>VLOOKUP($A10,'Return Data'!$B$7:$R$2292,14,0)</f>
        <v>16.5914</v>
      </c>
      <c r="O10" s="61">
        <f t="shared" si="4"/>
        <v>13</v>
      </c>
      <c r="P10" s="60">
        <f>VLOOKUP($A10,'Return Data'!$B$7:$R$2292,15,0)</f>
        <v>9.8155000000000001</v>
      </c>
      <c r="Q10" s="61">
        <f t="shared" si="5"/>
        <v>12</v>
      </c>
      <c r="R10" s="60">
        <f>VLOOKUP($A10,'Return Data'!$B$7:$R$2292,16,0)</f>
        <v>9.9001000000000001</v>
      </c>
      <c r="S10" s="62">
        <f t="shared" si="7"/>
        <v>21</v>
      </c>
    </row>
    <row r="11" spans="1:20" x14ac:dyDescent="0.3">
      <c r="A11" s="58" t="s">
        <v>790</v>
      </c>
      <c r="B11" s="59">
        <f>VLOOKUP($A11,'Return Data'!$B$7:$R$2292,3,0)</f>
        <v>44888</v>
      </c>
      <c r="C11" s="60">
        <f>VLOOKUP($A11,'Return Data'!$B$7:$R$2292,4,0)</f>
        <v>36.436</v>
      </c>
      <c r="D11" s="60">
        <f>VLOOKUP($A11,'Return Data'!$B$7:$R$2292,10,0)</f>
        <v>0.44940000000000002</v>
      </c>
      <c r="E11" s="61">
        <f t="shared" si="0"/>
        <v>20</v>
      </c>
      <c r="F11" s="60">
        <f>VLOOKUP($A11,'Return Data'!$B$7:$R$2292,11,0)</f>
        <v>11.883599999999999</v>
      </c>
      <c r="G11" s="61">
        <f t="shared" si="1"/>
        <v>16</v>
      </c>
      <c r="H11" s="60">
        <f>VLOOKUP($A11,'Return Data'!$B$7:$R$2292,12,0)</f>
        <v>4.8155999999999999</v>
      </c>
      <c r="I11" s="61">
        <f t="shared" si="2"/>
        <v>16</v>
      </c>
      <c r="J11" s="60">
        <f>VLOOKUP($A11,'Return Data'!$B$7:$R$2292,13,0)</f>
        <v>-1.3964000000000001</v>
      </c>
      <c r="K11" s="61">
        <f t="shared" si="3"/>
        <v>17</v>
      </c>
      <c r="L11" s="60">
        <f>VLOOKUP($A11,'Return Data'!$B$7:$R$2292,17,0)</f>
        <v>14.6838</v>
      </c>
      <c r="M11" s="61">
        <f t="shared" si="6"/>
        <v>17</v>
      </c>
      <c r="N11" s="60">
        <f>VLOOKUP($A11,'Return Data'!$B$7:$R$2292,14,0)</f>
        <v>11.2402</v>
      </c>
      <c r="O11" s="61">
        <f t="shared" si="4"/>
        <v>19</v>
      </c>
      <c r="P11" s="60">
        <f>VLOOKUP($A11,'Return Data'!$B$7:$R$2292,15,0)</f>
        <v>9.5051000000000005</v>
      </c>
      <c r="Q11" s="61">
        <f t="shared" si="5"/>
        <v>13</v>
      </c>
      <c r="R11" s="60">
        <f>VLOOKUP($A11,'Return Data'!$B$7:$R$2292,16,0)</f>
        <v>12.7866</v>
      </c>
      <c r="S11" s="62">
        <f t="shared" si="7"/>
        <v>18</v>
      </c>
    </row>
    <row r="12" spans="1:20" x14ac:dyDescent="0.3">
      <c r="A12" s="58" t="s">
        <v>793</v>
      </c>
      <c r="B12" s="59">
        <f>VLOOKUP($A12,'Return Data'!$B$7:$R$2292,3,0)</f>
        <v>44888</v>
      </c>
      <c r="C12" s="60">
        <f>VLOOKUP($A12,'Return Data'!$B$7:$R$2292,4,0)</f>
        <v>78.763400000000004</v>
      </c>
      <c r="D12" s="60">
        <f>VLOOKUP($A12,'Return Data'!$B$7:$R$2292,10,0)</f>
        <v>5.7450000000000001</v>
      </c>
      <c r="E12" s="61">
        <f t="shared" si="0"/>
        <v>4</v>
      </c>
      <c r="F12" s="60">
        <f>VLOOKUP($A12,'Return Data'!$B$7:$R$2292,11,0)</f>
        <v>17.729299999999999</v>
      </c>
      <c r="G12" s="61">
        <f t="shared" si="1"/>
        <v>2</v>
      </c>
      <c r="H12" s="60">
        <f>VLOOKUP($A12,'Return Data'!$B$7:$R$2292,12,0)</f>
        <v>10.9559</v>
      </c>
      <c r="I12" s="61">
        <f t="shared" si="2"/>
        <v>3</v>
      </c>
      <c r="J12" s="60">
        <f>VLOOKUP($A12,'Return Data'!$B$7:$R$2292,13,0)</f>
        <v>8.2281999999999993</v>
      </c>
      <c r="K12" s="61">
        <f t="shared" si="3"/>
        <v>2</v>
      </c>
      <c r="L12" s="60">
        <f>VLOOKUP($A12,'Return Data'!$B$7:$R$2292,17,0)</f>
        <v>30.2879</v>
      </c>
      <c r="M12" s="61">
        <f t="shared" si="6"/>
        <v>3</v>
      </c>
      <c r="N12" s="60">
        <f>VLOOKUP($A12,'Return Data'!$B$7:$R$2292,14,0)</f>
        <v>20.538499999999999</v>
      </c>
      <c r="O12" s="61">
        <f t="shared" si="4"/>
        <v>6</v>
      </c>
      <c r="P12" s="60">
        <f>VLOOKUP($A12,'Return Data'!$B$7:$R$2292,15,0)</f>
        <v>12.974299999999999</v>
      </c>
      <c r="Q12" s="61">
        <f t="shared" si="5"/>
        <v>6</v>
      </c>
      <c r="R12" s="60">
        <f>VLOOKUP($A12,'Return Data'!$B$7:$R$2292,16,0)</f>
        <v>18.547599999999999</v>
      </c>
      <c r="S12" s="62">
        <f t="shared" si="7"/>
        <v>5</v>
      </c>
    </row>
    <row r="13" spans="1:20" x14ac:dyDescent="0.3">
      <c r="A13" s="58" t="s">
        <v>795</v>
      </c>
      <c r="B13" s="59">
        <f>VLOOKUP($A13,'Return Data'!$B$7:$R$2292,3,0)</f>
        <v>44888</v>
      </c>
      <c r="C13" s="60">
        <f>VLOOKUP($A13,'Return Data'!$B$7:$R$2292,4,0)</f>
        <v>147.72</v>
      </c>
      <c r="D13" s="60">
        <f>VLOOKUP($A13,'Return Data'!$B$7:$R$2292,10,0)</f>
        <v>8.1928000000000001</v>
      </c>
      <c r="E13" s="61">
        <f t="shared" si="0"/>
        <v>1</v>
      </c>
      <c r="F13" s="60">
        <f>VLOOKUP($A13,'Return Data'!$B$7:$R$2292,11,0)</f>
        <v>19.7607</v>
      </c>
      <c r="G13" s="61">
        <f t="shared" si="1"/>
        <v>1</v>
      </c>
      <c r="H13" s="60">
        <f>VLOOKUP($A13,'Return Data'!$B$7:$R$2292,12,0)</f>
        <v>21.6784</v>
      </c>
      <c r="I13" s="61">
        <f t="shared" si="2"/>
        <v>1</v>
      </c>
      <c r="J13" s="60">
        <f>VLOOKUP($A13,'Return Data'!$B$7:$R$2292,13,0)</f>
        <v>20.3049</v>
      </c>
      <c r="K13" s="61">
        <f t="shared" si="3"/>
        <v>1</v>
      </c>
      <c r="L13" s="60">
        <f>VLOOKUP($A13,'Return Data'!$B$7:$R$2292,17,0)</f>
        <v>37.014099999999999</v>
      </c>
      <c r="M13" s="61">
        <f t="shared" si="6"/>
        <v>1</v>
      </c>
      <c r="N13" s="60">
        <f>VLOOKUP($A13,'Return Data'!$B$7:$R$2292,14,0)</f>
        <v>21.419499999999999</v>
      </c>
      <c r="O13" s="61">
        <f t="shared" si="4"/>
        <v>5</v>
      </c>
      <c r="P13" s="60">
        <f>VLOOKUP($A13,'Return Data'!$B$7:$R$2292,15,0)</f>
        <v>11.164899999999999</v>
      </c>
      <c r="Q13" s="61">
        <f t="shared" si="5"/>
        <v>10</v>
      </c>
      <c r="R13" s="60">
        <f>VLOOKUP($A13,'Return Data'!$B$7:$R$2292,16,0)</f>
        <v>14.168200000000001</v>
      </c>
      <c r="S13" s="62">
        <f t="shared" si="7"/>
        <v>15</v>
      </c>
    </row>
    <row r="14" spans="1:20" x14ac:dyDescent="0.3">
      <c r="A14" s="58" t="s">
        <v>798</v>
      </c>
      <c r="B14" s="59">
        <f>VLOOKUP($A14,'Return Data'!$B$7:$R$2292,3,0)</f>
        <v>44888</v>
      </c>
      <c r="C14" s="60">
        <f>VLOOKUP($A14,'Return Data'!$B$7:$R$2292,4,0)</f>
        <v>58.17</v>
      </c>
      <c r="D14" s="60">
        <f>VLOOKUP($A14,'Return Data'!$B$7:$R$2292,10,0)</f>
        <v>4.6599000000000004</v>
      </c>
      <c r="E14" s="61">
        <f t="shared" si="0"/>
        <v>7</v>
      </c>
      <c r="F14" s="60">
        <f>VLOOKUP($A14,'Return Data'!$B$7:$R$2292,11,0)</f>
        <v>15.5083</v>
      </c>
      <c r="G14" s="61">
        <f t="shared" si="1"/>
        <v>6</v>
      </c>
      <c r="H14" s="60">
        <f>VLOOKUP($A14,'Return Data'!$B$7:$R$2292,12,0)</f>
        <v>10.631399999999999</v>
      </c>
      <c r="I14" s="61">
        <f t="shared" si="2"/>
        <v>4</v>
      </c>
      <c r="J14" s="60">
        <f>VLOOKUP($A14,'Return Data'!$B$7:$R$2292,13,0)</f>
        <v>6.8712</v>
      </c>
      <c r="K14" s="61">
        <f t="shared" si="3"/>
        <v>4</v>
      </c>
      <c r="L14" s="60">
        <f>VLOOKUP($A14,'Return Data'!$B$7:$R$2292,17,0)</f>
        <v>27.398900000000001</v>
      </c>
      <c r="M14" s="61">
        <f t="shared" si="6"/>
        <v>5</v>
      </c>
      <c r="N14" s="60">
        <f>VLOOKUP($A14,'Return Data'!$B$7:$R$2292,14,0)</f>
        <v>23.136900000000001</v>
      </c>
      <c r="O14" s="61">
        <f t="shared" si="4"/>
        <v>2</v>
      </c>
      <c r="P14" s="60">
        <f>VLOOKUP($A14,'Return Data'!$B$7:$R$2292,15,0)</f>
        <v>13.857799999999999</v>
      </c>
      <c r="Q14" s="61">
        <f t="shared" si="5"/>
        <v>4</v>
      </c>
      <c r="R14" s="60">
        <f>VLOOKUP($A14,'Return Data'!$B$7:$R$2292,16,0)</f>
        <v>14.440899999999999</v>
      </c>
      <c r="S14" s="62">
        <f t="shared" si="7"/>
        <v>14</v>
      </c>
    </row>
    <row r="15" spans="1:20" x14ac:dyDescent="0.3">
      <c r="A15" s="58" t="s">
        <v>799</v>
      </c>
      <c r="B15" s="59">
        <f>VLOOKUP($A15,'Return Data'!$B$7:$R$2292,3,0)</f>
        <v>44888</v>
      </c>
      <c r="C15" s="60">
        <f>VLOOKUP($A15,'Return Data'!$B$7:$R$2292,4,0)</f>
        <v>16.809999999999999</v>
      </c>
      <c r="D15" s="60">
        <f>VLOOKUP($A15,'Return Data'!$B$7:$R$2292,10,0)</f>
        <v>3.1920999999999999</v>
      </c>
      <c r="E15" s="61">
        <f t="shared" si="0"/>
        <v>12</v>
      </c>
      <c r="F15" s="60">
        <f>VLOOKUP($A15,'Return Data'!$B$7:$R$2292,11,0)</f>
        <v>12.5921</v>
      </c>
      <c r="G15" s="61">
        <f t="shared" si="1"/>
        <v>15</v>
      </c>
      <c r="H15" s="60">
        <f>VLOOKUP($A15,'Return Data'!$B$7:$R$2292,12,0)</f>
        <v>5.3917999999999999</v>
      </c>
      <c r="I15" s="61">
        <f t="shared" si="2"/>
        <v>15</v>
      </c>
      <c r="J15" s="60">
        <f>VLOOKUP($A15,'Return Data'!$B$7:$R$2292,13,0)</f>
        <v>1.1432</v>
      </c>
      <c r="K15" s="61">
        <f t="shared" si="3"/>
        <v>14</v>
      </c>
      <c r="L15" s="60">
        <f>VLOOKUP($A15,'Return Data'!$B$7:$R$2292,17,0)</f>
        <v>19.305099999999999</v>
      </c>
      <c r="M15" s="61">
        <f t="shared" si="6"/>
        <v>14</v>
      </c>
      <c r="N15" s="60">
        <f>VLOOKUP($A15,'Return Data'!$B$7:$R$2292,14,0)</f>
        <v>17.024699999999999</v>
      </c>
      <c r="O15" s="61">
        <f t="shared" si="4"/>
        <v>11</v>
      </c>
      <c r="P15" s="60"/>
      <c r="Q15" s="61"/>
      <c r="R15" s="60">
        <f>VLOOKUP($A15,'Return Data'!$B$7:$R$2292,16,0)</f>
        <v>10.9025</v>
      </c>
      <c r="S15" s="62">
        <f t="shared" si="7"/>
        <v>20</v>
      </c>
    </row>
    <row r="16" spans="1:20" x14ac:dyDescent="0.3">
      <c r="A16" s="58" t="s">
        <v>801</v>
      </c>
      <c r="B16" s="59">
        <f>VLOOKUP($A16,'Return Data'!$B$7:$R$2292,3,0)</f>
        <v>44888</v>
      </c>
      <c r="C16" s="60">
        <f>VLOOKUP($A16,'Return Data'!$B$7:$R$2292,4,0)</f>
        <v>60.744999999999997</v>
      </c>
      <c r="D16" s="60">
        <f>VLOOKUP($A16,'Return Data'!$B$7:$R$2292,10,0)</f>
        <v>1.0984</v>
      </c>
      <c r="E16" s="61">
        <f t="shared" si="0"/>
        <v>17</v>
      </c>
      <c r="F16" s="60">
        <f>VLOOKUP($A16,'Return Data'!$B$7:$R$2292,11,0)</f>
        <v>11.1325</v>
      </c>
      <c r="G16" s="61">
        <f t="shared" si="1"/>
        <v>17</v>
      </c>
      <c r="H16" s="60">
        <f>VLOOKUP($A16,'Return Data'!$B$7:$R$2292,12,0)</f>
        <v>2.0409999999999999</v>
      </c>
      <c r="I16" s="61">
        <f t="shared" si="2"/>
        <v>18</v>
      </c>
      <c r="J16" s="60">
        <f>VLOOKUP($A16,'Return Data'!$B$7:$R$2292,13,0)</f>
        <v>-7.3999999999999996E-2</v>
      </c>
      <c r="K16" s="61">
        <f t="shared" si="3"/>
        <v>16</v>
      </c>
      <c r="L16" s="60">
        <f>VLOOKUP($A16,'Return Data'!$B$7:$R$2292,17,0)</f>
        <v>14.653499999999999</v>
      </c>
      <c r="M16" s="61">
        <f t="shared" si="6"/>
        <v>18</v>
      </c>
      <c r="N16" s="60">
        <f>VLOOKUP($A16,'Return Data'!$B$7:$R$2292,14,0)</f>
        <v>13.881500000000001</v>
      </c>
      <c r="O16" s="61">
        <f t="shared" si="4"/>
        <v>16</v>
      </c>
      <c r="P16" s="60">
        <f>VLOOKUP($A16,'Return Data'!$B$7:$R$2292,15,0)</f>
        <v>7.81</v>
      </c>
      <c r="Q16" s="61">
        <f t="shared" si="5"/>
        <v>15</v>
      </c>
      <c r="R16" s="60">
        <f>VLOOKUP($A16,'Return Data'!$B$7:$R$2292,16,0)</f>
        <v>11.888199999999999</v>
      </c>
      <c r="S16" s="62">
        <f t="shared" si="7"/>
        <v>19</v>
      </c>
    </row>
    <row r="17" spans="1:19" x14ac:dyDescent="0.3">
      <c r="A17" s="58" t="s">
        <v>803</v>
      </c>
      <c r="B17" s="59">
        <f>VLOOKUP($A17,'Return Data'!$B$7:$R$2292,3,0)</f>
        <v>44888</v>
      </c>
      <c r="C17" s="60">
        <f>VLOOKUP($A17,'Return Data'!$B$7:$R$2292,4,0)</f>
        <v>34.161799999999999</v>
      </c>
      <c r="D17" s="60">
        <f>VLOOKUP($A17,'Return Data'!$B$7:$R$2292,10,0)</f>
        <v>5.9823000000000004</v>
      </c>
      <c r="E17" s="61">
        <f t="shared" si="0"/>
        <v>2</v>
      </c>
      <c r="F17" s="60">
        <f>VLOOKUP($A17,'Return Data'!$B$7:$R$2292,11,0)</f>
        <v>16.887599999999999</v>
      </c>
      <c r="G17" s="61">
        <f t="shared" si="1"/>
        <v>3</v>
      </c>
      <c r="H17" s="60">
        <f>VLOOKUP($A17,'Return Data'!$B$7:$R$2292,12,0)</f>
        <v>6.5711000000000004</v>
      </c>
      <c r="I17" s="61">
        <f t="shared" si="2"/>
        <v>10</v>
      </c>
      <c r="J17" s="60">
        <f>VLOOKUP($A17,'Return Data'!$B$7:$R$2292,13,0)</f>
        <v>2.0581</v>
      </c>
      <c r="K17" s="61">
        <f t="shared" si="3"/>
        <v>11</v>
      </c>
      <c r="L17" s="60">
        <f>VLOOKUP($A17,'Return Data'!$B$7:$R$2292,17,0)</f>
        <v>22.752500000000001</v>
      </c>
      <c r="M17" s="61">
        <f t="shared" si="6"/>
        <v>8</v>
      </c>
      <c r="N17" s="60">
        <f>VLOOKUP($A17,'Return Data'!$B$7:$R$2292,14,0)</f>
        <v>22.103999999999999</v>
      </c>
      <c r="O17" s="61">
        <f t="shared" si="4"/>
        <v>3</v>
      </c>
      <c r="P17" s="60">
        <f>VLOOKUP($A17,'Return Data'!$B$7:$R$2292,15,0)</f>
        <v>16.732099999999999</v>
      </c>
      <c r="Q17" s="61">
        <f t="shared" si="5"/>
        <v>1</v>
      </c>
      <c r="R17" s="60">
        <f>VLOOKUP($A17,'Return Data'!$B$7:$R$2292,16,0)</f>
        <v>16.4405</v>
      </c>
      <c r="S17" s="62">
        <f t="shared" si="7"/>
        <v>8</v>
      </c>
    </row>
    <row r="18" spans="1:19" x14ac:dyDescent="0.3">
      <c r="A18" s="58" t="s">
        <v>2004</v>
      </c>
      <c r="B18" s="59">
        <f>VLOOKUP($A18,'Return Data'!$B$7:$R$2292,3,0)</f>
        <v>44888</v>
      </c>
      <c r="C18" s="60">
        <f>VLOOKUP($A18,'Return Data'!$B$7:$R$2292,4,0)</f>
        <v>13.7972</v>
      </c>
      <c r="D18" s="60">
        <f>VLOOKUP($A18,'Return Data'!$B$7:$R$2292,10,0)</f>
        <v>5.1094999999999997</v>
      </c>
      <c r="E18" s="61">
        <f t="shared" si="0"/>
        <v>5</v>
      </c>
      <c r="F18" s="60">
        <f>VLOOKUP($A18,'Return Data'!$B$7:$R$2292,11,0)</f>
        <v>15.451000000000001</v>
      </c>
      <c r="G18" s="61">
        <f t="shared" si="1"/>
        <v>8</v>
      </c>
      <c r="H18" s="60">
        <f>VLOOKUP($A18,'Return Data'!$B$7:$R$2292,12,0)</f>
        <v>7.8141999999999996</v>
      </c>
      <c r="I18" s="61">
        <f t="shared" si="2"/>
        <v>9</v>
      </c>
      <c r="J18" s="60">
        <f>VLOOKUP($A18,'Return Data'!$B$7:$R$2292,13,0)</f>
        <v>4.6177999999999999</v>
      </c>
      <c r="K18" s="61">
        <f t="shared" si="3"/>
        <v>7</v>
      </c>
      <c r="L18" s="60">
        <f>VLOOKUP($A18,'Return Data'!$B$7:$R$2292,17,0)</f>
        <v>16.593800000000002</v>
      </c>
      <c r="M18" s="61">
        <f t="shared" si="6"/>
        <v>16</v>
      </c>
      <c r="N18" s="60">
        <f>VLOOKUP($A18,'Return Data'!$B$7:$R$2292,14,0)</f>
        <v>10.899900000000001</v>
      </c>
      <c r="O18" s="61">
        <f t="shared" ref="O18" si="8">RANK(N18,N$8:N$28,0)</f>
        <v>20</v>
      </c>
      <c r="P18" s="60">
        <f>VLOOKUP($A18,'Return Data'!$B$7:$R$2292,15,0)</f>
        <v>8.2703000000000007</v>
      </c>
      <c r="Q18" s="61">
        <f t="shared" ref="Q18" si="9">RANK(P18,P$8:P$28,0)</f>
        <v>14</v>
      </c>
      <c r="R18" s="60">
        <f>VLOOKUP($A18,'Return Data'!$B$7:$R$2292,16,0)</f>
        <v>13.6572</v>
      </c>
      <c r="S18" s="62">
        <f t="shared" si="7"/>
        <v>16</v>
      </c>
    </row>
    <row r="19" spans="1:19" x14ac:dyDescent="0.3">
      <c r="A19" s="58" t="s">
        <v>805</v>
      </c>
      <c r="B19" s="59">
        <f>VLOOKUP($A19,'Return Data'!$B$7:$R$2292,3,0)</f>
        <v>44888</v>
      </c>
      <c r="C19" s="60">
        <f>VLOOKUP($A19,'Return Data'!$B$7:$R$2292,4,0)</f>
        <v>17.843</v>
      </c>
      <c r="D19" s="60">
        <f>VLOOKUP($A19,'Return Data'!$B$7:$R$2292,10,0)</f>
        <v>3.5758000000000001</v>
      </c>
      <c r="E19" s="61">
        <f t="shared" si="0"/>
        <v>9</v>
      </c>
      <c r="F19" s="60">
        <f>VLOOKUP($A19,'Return Data'!$B$7:$R$2292,11,0)</f>
        <v>13.4474</v>
      </c>
      <c r="G19" s="61">
        <f t="shared" si="1"/>
        <v>10</v>
      </c>
      <c r="H19" s="60">
        <f>VLOOKUP($A19,'Return Data'!$B$7:$R$2292,12,0)</f>
        <v>5.6548999999999996</v>
      </c>
      <c r="I19" s="61">
        <f t="shared" si="2"/>
        <v>13</v>
      </c>
      <c r="J19" s="60">
        <f>VLOOKUP($A19,'Return Data'!$B$7:$R$2292,13,0)</f>
        <v>3.3357999999999999</v>
      </c>
      <c r="K19" s="61">
        <f t="shared" si="3"/>
        <v>9</v>
      </c>
      <c r="L19" s="60">
        <f>VLOOKUP($A19,'Return Data'!$B$7:$R$2292,17,0)</f>
        <v>22.8642</v>
      </c>
      <c r="M19" s="61">
        <f t="shared" si="6"/>
        <v>7</v>
      </c>
      <c r="N19" s="60">
        <f>VLOOKUP($A19,'Return Data'!$B$7:$R$2292,14,0)</f>
        <v>18.290800000000001</v>
      </c>
      <c r="O19" s="61">
        <f t="shared" ref="O19:O28" si="10">RANK(N19,N$8:N$28,0)</f>
        <v>10</v>
      </c>
      <c r="P19" s="60"/>
      <c r="Q19" s="61"/>
      <c r="R19" s="60">
        <f>VLOOKUP($A19,'Return Data'!$B$7:$R$2292,16,0)</f>
        <v>18.813600000000001</v>
      </c>
      <c r="S19" s="62">
        <f t="shared" si="7"/>
        <v>4</v>
      </c>
    </row>
    <row r="20" spans="1:19" x14ac:dyDescent="0.3">
      <c r="A20" s="58" t="s">
        <v>807</v>
      </c>
      <c r="B20" s="59">
        <f>VLOOKUP($A20,'Return Data'!$B$7:$R$2292,3,0)</f>
        <v>44888</v>
      </c>
      <c r="C20" s="60">
        <f>VLOOKUP($A20,'Return Data'!$B$7:$R$2292,4,0)</f>
        <v>16.481100000000001</v>
      </c>
      <c r="D20" s="60">
        <f>VLOOKUP($A20,'Return Data'!$B$7:$R$2292,10,0)</f>
        <v>0.95620000000000005</v>
      </c>
      <c r="E20" s="61">
        <f t="shared" si="0"/>
        <v>18</v>
      </c>
      <c r="F20" s="60">
        <f>VLOOKUP($A20,'Return Data'!$B$7:$R$2292,11,0)</f>
        <v>7.5297999999999998</v>
      </c>
      <c r="G20" s="61">
        <f t="shared" si="1"/>
        <v>20</v>
      </c>
      <c r="H20" s="60">
        <f>VLOOKUP($A20,'Return Data'!$B$7:$R$2292,12,0)</f>
        <v>4.2910000000000004</v>
      </c>
      <c r="I20" s="61">
        <f t="shared" si="2"/>
        <v>17</v>
      </c>
      <c r="J20" s="60">
        <f>VLOOKUP($A20,'Return Data'!$B$7:$R$2292,13,0)</f>
        <v>-1.4641999999999999</v>
      </c>
      <c r="K20" s="61">
        <f t="shared" si="3"/>
        <v>18</v>
      </c>
      <c r="L20" s="60">
        <f>VLOOKUP($A20,'Return Data'!$B$7:$R$2292,17,0)</f>
        <v>14.632999999999999</v>
      </c>
      <c r="M20" s="61">
        <f t="shared" si="6"/>
        <v>19</v>
      </c>
      <c r="N20" s="60">
        <f>VLOOKUP($A20,'Return Data'!$B$7:$R$2292,14,0)</f>
        <v>12.785299999999999</v>
      </c>
      <c r="O20" s="61">
        <f t="shared" si="10"/>
        <v>17</v>
      </c>
      <c r="P20" s="60"/>
      <c r="Q20" s="61"/>
      <c r="R20" s="60">
        <f>VLOOKUP($A20,'Return Data'!$B$7:$R$2292,16,0)</f>
        <v>13.1227</v>
      </c>
      <c r="S20" s="62">
        <f t="shared" si="7"/>
        <v>17</v>
      </c>
    </row>
    <row r="21" spans="1:19" x14ac:dyDescent="0.3">
      <c r="A21" s="58" t="s">
        <v>809</v>
      </c>
      <c r="B21" s="59">
        <f>VLOOKUP($A21,'Return Data'!$B$7:$R$2292,3,0)</f>
        <v>44888</v>
      </c>
      <c r="C21" s="60">
        <f>VLOOKUP($A21,'Return Data'!$B$7:$R$2292,4,0)</f>
        <v>19.861000000000001</v>
      </c>
      <c r="D21" s="60">
        <f>VLOOKUP($A21,'Return Data'!$B$7:$R$2292,10,0)</f>
        <v>0.80189999999999995</v>
      </c>
      <c r="E21" s="61">
        <f t="shared" si="0"/>
        <v>19</v>
      </c>
      <c r="F21" s="60">
        <f>VLOOKUP($A21,'Return Data'!$B$7:$R$2292,11,0)</f>
        <v>8.7797000000000001</v>
      </c>
      <c r="G21" s="61">
        <f t="shared" si="1"/>
        <v>19</v>
      </c>
      <c r="H21" s="60">
        <f>VLOOKUP($A21,'Return Data'!$B$7:$R$2292,12,0)</f>
        <v>0.20180000000000001</v>
      </c>
      <c r="I21" s="61">
        <f t="shared" si="2"/>
        <v>20</v>
      </c>
      <c r="J21" s="60">
        <f>VLOOKUP($A21,'Return Data'!$B$7:$R$2292,13,0)</f>
        <v>-5.2298</v>
      </c>
      <c r="K21" s="61">
        <f t="shared" si="3"/>
        <v>19</v>
      </c>
      <c r="L21" s="60">
        <f>VLOOKUP($A21,'Return Data'!$B$7:$R$2292,17,0)</f>
        <v>20.2197</v>
      </c>
      <c r="M21" s="61">
        <f t="shared" si="6"/>
        <v>11</v>
      </c>
      <c r="N21" s="60">
        <f>VLOOKUP($A21,'Return Data'!$B$7:$R$2292,14,0)</f>
        <v>19.069400000000002</v>
      </c>
      <c r="O21" s="61">
        <f t="shared" si="10"/>
        <v>9</v>
      </c>
      <c r="P21" s="60"/>
      <c r="Q21" s="61"/>
      <c r="R21" s="60">
        <f>VLOOKUP($A21,'Return Data'!$B$7:$R$2292,16,0)</f>
        <v>21.446100000000001</v>
      </c>
      <c r="S21" s="62">
        <f t="shared" si="7"/>
        <v>1</v>
      </c>
    </row>
    <row r="22" spans="1:19" x14ac:dyDescent="0.3">
      <c r="A22" s="58" t="s">
        <v>2060</v>
      </c>
      <c r="B22" s="59">
        <f>VLOOKUP($A22,'Return Data'!$B$7:$R$2292,3,0)</f>
        <v>44888</v>
      </c>
      <c r="C22" s="60">
        <f>VLOOKUP($A22,'Return Data'!$B$7:$R$2292,4,0)</f>
        <v>38.391599999999997</v>
      </c>
      <c r="D22" s="60">
        <f>VLOOKUP($A22,'Return Data'!$B$7:$R$2292,10,0)</f>
        <v>3.2317999999999998</v>
      </c>
      <c r="E22" s="61">
        <f t="shared" si="0"/>
        <v>11</v>
      </c>
      <c r="F22" s="60">
        <f>VLOOKUP($A22,'Return Data'!$B$7:$R$2292,11,0)</f>
        <v>15.5977</v>
      </c>
      <c r="G22" s="61">
        <f t="shared" si="1"/>
        <v>4</v>
      </c>
      <c r="H22" s="60">
        <f>VLOOKUP($A22,'Return Data'!$B$7:$R$2292,12,0)</f>
        <v>10.599399999999999</v>
      </c>
      <c r="I22" s="61">
        <f t="shared" si="2"/>
        <v>5</v>
      </c>
      <c r="J22" s="60">
        <f>VLOOKUP($A22,'Return Data'!$B$7:$R$2292,13,0)</f>
        <v>2.5335000000000001</v>
      </c>
      <c r="K22" s="61">
        <f t="shared" si="3"/>
        <v>10</v>
      </c>
      <c r="L22" s="60">
        <f>VLOOKUP($A22,'Return Data'!$B$7:$R$2292,17,0)</f>
        <v>13.722</v>
      </c>
      <c r="M22" s="61">
        <f t="shared" si="6"/>
        <v>20</v>
      </c>
      <c r="N22" s="60">
        <f>VLOOKUP($A22,'Return Data'!$B$7:$R$2292,14,0)</f>
        <v>14.2051</v>
      </c>
      <c r="O22" s="61">
        <f t="shared" si="10"/>
        <v>15</v>
      </c>
      <c r="P22" s="60">
        <f>VLOOKUP($A22,'Return Data'!$B$7:$R$2292,15,0)</f>
        <v>11.4467</v>
      </c>
      <c r="Q22" s="61">
        <f t="shared" ref="Q22:Q26" si="11">RANK(P22,P$8:P$28,0)</f>
        <v>8</v>
      </c>
      <c r="R22" s="60">
        <f>VLOOKUP($A22,'Return Data'!$B$7:$R$2292,16,0)</f>
        <v>15.148999999999999</v>
      </c>
      <c r="S22" s="62">
        <f t="shared" si="7"/>
        <v>10</v>
      </c>
    </row>
    <row r="23" spans="1:19" x14ac:dyDescent="0.3">
      <c r="A23" s="58" t="s">
        <v>812</v>
      </c>
      <c r="B23" s="59">
        <f>VLOOKUP($A23,'Return Data'!$B$7:$R$2292,3,0)</f>
        <v>44888</v>
      </c>
      <c r="C23" s="60">
        <f>VLOOKUP($A23,'Return Data'!$B$7:$R$2292,4,0)</f>
        <v>89.106499999999997</v>
      </c>
      <c r="D23" s="60">
        <f>VLOOKUP($A23,'Return Data'!$B$7:$R$2292,10,0)</f>
        <v>2.8008000000000002</v>
      </c>
      <c r="E23" s="61">
        <f t="shared" si="0"/>
        <v>14</v>
      </c>
      <c r="F23" s="60">
        <f>VLOOKUP($A23,'Return Data'!$B$7:$R$2292,11,0)</f>
        <v>14.0244</v>
      </c>
      <c r="G23" s="61">
        <f t="shared" si="1"/>
        <v>9</v>
      </c>
      <c r="H23" s="60">
        <f>VLOOKUP($A23,'Return Data'!$B$7:$R$2292,12,0)</f>
        <v>9.8184000000000005</v>
      </c>
      <c r="I23" s="61">
        <f t="shared" si="2"/>
        <v>6</v>
      </c>
      <c r="J23" s="60">
        <f>VLOOKUP($A23,'Return Data'!$B$7:$R$2292,13,0)</f>
        <v>5.9333999999999998</v>
      </c>
      <c r="K23" s="61">
        <f t="shared" si="3"/>
        <v>5</v>
      </c>
      <c r="L23" s="60">
        <f>VLOOKUP($A23,'Return Data'!$B$7:$R$2292,17,0)</f>
        <v>28.8889</v>
      </c>
      <c r="M23" s="61">
        <f t="shared" si="6"/>
        <v>4</v>
      </c>
      <c r="N23" s="60">
        <f>VLOOKUP($A23,'Return Data'!$B$7:$R$2292,14,0)</f>
        <v>22.0214</v>
      </c>
      <c r="O23" s="61">
        <f t="shared" si="10"/>
        <v>4</v>
      </c>
      <c r="P23" s="60">
        <f>VLOOKUP($A23,'Return Data'!$B$7:$R$2292,15,0)</f>
        <v>11.918699999999999</v>
      </c>
      <c r="Q23" s="61">
        <f t="shared" si="11"/>
        <v>7</v>
      </c>
      <c r="R23" s="60">
        <f>VLOOKUP($A23,'Return Data'!$B$7:$R$2292,16,0)</f>
        <v>18.017299999999999</v>
      </c>
      <c r="S23" s="62">
        <f t="shared" si="7"/>
        <v>6</v>
      </c>
    </row>
    <row r="24" spans="1:19" x14ac:dyDescent="0.3">
      <c r="A24" s="58" t="s">
        <v>814</v>
      </c>
      <c r="B24" s="59">
        <f>VLOOKUP($A24,'Return Data'!$B$7:$R$2292,3,0)</f>
        <v>44888</v>
      </c>
      <c r="C24" s="60">
        <f>VLOOKUP($A24,'Return Data'!$B$7:$R$2292,4,0)</f>
        <v>62.1999</v>
      </c>
      <c r="D24" s="60">
        <f>VLOOKUP($A24,'Return Data'!$B$7:$R$2292,10,0)</f>
        <v>4.8158000000000003</v>
      </c>
      <c r="E24" s="61">
        <f t="shared" si="0"/>
        <v>6</v>
      </c>
      <c r="F24" s="60">
        <f>VLOOKUP($A24,'Return Data'!$B$7:$R$2292,11,0)</f>
        <v>13.3626</v>
      </c>
      <c r="G24" s="61">
        <f t="shared" si="1"/>
        <v>11</v>
      </c>
      <c r="H24" s="60">
        <f>VLOOKUP($A24,'Return Data'!$B$7:$R$2292,12,0)</f>
        <v>16.4101</v>
      </c>
      <c r="I24" s="61">
        <f t="shared" si="2"/>
        <v>2</v>
      </c>
      <c r="J24" s="60">
        <f>VLOOKUP($A24,'Return Data'!$B$7:$R$2292,13,0)</f>
        <v>7.3982000000000001</v>
      </c>
      <c r="K24" s="61">
        <f t="shared" si="3"/>
        <v>3</v>
      </c>
      <c r="L24" s="60">
        <f>VLOOKUP($A24,'Return Data'!$B$7:$R$2292,17,0)</f>
        <v>31.310700000000001</v>
      </c>
      <c r="M24" s="61">
        <f t="shared" si="6"/>
        <v>2</v>
      </c>
      <c r="N24" s="60">
        <f>VLOOKUP($A24,'Return Data'!$B$7:$R$2292,14,0)</f>
        <v>23.464300000000001</v>
      </c>
      <c r="O24" s="61">
        <f t="shared" si="10"/>
        <v>1</v>
      </c>
      <c r="P24" s="60">
        <f>VLOOKUP($A24,'Return Data'!$B$7:$R$2292,15,0)</f>
        <v>14.4611</v>
      </c>
      <c r="Q24" s="61">
        <f t="shared" si="11"/>
        <v>2</v>
      </c>
      <c r="R24" s="60">
        <f>VLOOKUP($A24,'Return Data'!$B$7:$R$2292,16,0)</f>
        <v>17.527200000000001</v>
      </c>
      <c r="S24" s="62">
        <f t="shared" si="7"/>
        <v>7</v>
      </c>
    </row>
    <row r="25" spans="1:19" x14ac:dyDescent="0.3">
      <c r="A25" s="58" t="s">
        <v>815</v>
      </c>
      <c r="B25" s="59">
        <f>VLOOKUP($A25,'Return Data'!$B$7:$R$2292,3,0)</f>
        <v>44888</v>
      </c>
      <c r="C25" s="60">
        <f>VLOOKUP($A25,'Return Data'!$B$7:$R$2292,4,0)</f>
        <v>255.4599</v>
      </c>
      <c r="D25" s="60">
        <f>VLOOKUP($A25,'Return Data'!$B$7:$R$2292,10,0)</f>
        <v>1.772</v>
      </c>
      <c r="E25" s="61">
        <f t="shared" si="0"/>
        <v>16</v>
      </c>
      <c r="F25" s="60">
        <f>VLOOKUP($A25,'Return Data'!$B$7:$R$2292,11,0)</f>
        <v>10.3285</v>
      </c>
      <c r="G25" s="61">
        <f t="shared" si="1"/>
        <v>18</v>
      </c>
      <c r="H25" s="60">
        <f>VLOOKUP($A25,'Return Data'!$B$7:$R$2292,12,0)</f>
        <v>1.7927999999999999</v>
      </c>
      <c r="I25" s="61">
        <f t="shared" si="2"/>
        <v>19</v>
      </c>
      <c r="J25" s="60">
        <f>VLOOKUP($A25,'Return Data'!$B$7:$R$2292,13,0)</f>
        <v>-8.1410999999999998</v>
      </c>
      <c r="K25" s="61">
        <f t="shared" si="3"/>
        <v>20</v>
      </c>
      <c r="L25" s="60">
        <f>VLOOKUP($A25,'Return Data'!$B$7:$R$2292,17,0)</f>
        <v>19.908999999999999</v>
      </c>
      <c r="M25" s="61">
        <f t="shared" si="6"/>
        <v>12</v>
      </c>
      <c r="N25" s="60">
        <f>VLOOKUP($A25,'Return Data'!$B$7:$R$2292,14,0)</f>
        <v>16.7363</v>
      </c>
      <c r="O25" s="61">
        <f t="shared" si="10"/>
        <v>12</v>
      </c>
      <c r="P25" s="60">
        <f>VLOOKUP($A25,'Return Data'!$B$7:$R$2292,15,0)</f>
        <v>13.6043</v>
      </c>
      <c r="Q25" s="61">
        <f t="shared" si="11"/>
        <v>5</v>
      </c>
      <c r="R25" s="60">
        <f>VLOOKUP($A25,'Return Data'!$B$7:$R$2292,16,0)</f>
        <v>15.48</v>
      </c>
      <c r="S25" s="62">
        <f t="shared" si="7"/>
        <v>9</v>
      </c>
    </row>
    <row r="26" spans="1:19" x14ac:dyDescent="0.3">
      <c r="A26" s="58" t="s">
        <v>1910</v>
      </c>
      <c r="B26" s="59">
        <f>VLOOKUP($A26,'Return Data'!$B$7:$R$2292,3,0)</f>
        <v>44888</v>
      </c>
      <c r="C26" s="60">
        <f>VLOOKUP($A26,'Return Data'!$B$7:$R$2292,4,0)</f>
        <v>120.9918</v>
      </c>
      <c r="D26" s="60">
        <f>VLOOKUP($A26,'Return Data'!$B$7:$R$2292,10,0)</f>
        <v>4.2625000000000002</v>
      </c>
      <c r="E26" s="61">
        <f t="shared" si="0"/>
        <v>8</v>
      </c>
      <c r="F26" s="60">
        <f>VLOOKUP($A26,'Return Data'!$B$7:$R$2292,11,0)</f>
        <v>15.512700000000001</v>
      </c>
      <c r="G26" s="61">
        <f t="shared" si="1"/>
        <v>5</v>
      </c>
      <c r="H26" s="60">
        <f>VLOOKUP($A26,'Return Data'!$B$7:$R$2292,12,0)</f>
        <v>6.0707000000000004</v>
      </c>
      <c r="I26" s="61">
        <f t="shared" si="2"/>
        <v>12</v>
      </c>
      <c r="J26" s="60">
        <f>VLOOKUP($A26,'Return Data'!$B$7:$R$2292,13,0)</f>
        <v>1.7164999999999999</v>
      </c>
      <c r="K26" s="61">
        <f t="shared" si="3"/>
        <v>13</v>
      </c>
      <c r="L26" s="60">
        <f>VLOOKUP($A26,'Return Data'!$B$7:$R$2292,17,0)</f>
        <v>22.4602</v>
      </c>
      <c r="M26" s="61">
        <f t="shared" si="6"/>
        <v>9</v>
      </c>
      <c r="N26" s="60">
        <f>VLOOKUP($A26,'Return Data'!$B$7:$R$2292,14,0)</f>
        <v>19.703800000000001</v>
      </c>
      <c r="O26" s="61">
        <f t="shared" si="10"/>
        <v>7</v>
      </c>
      <c r="P26" s="60">
        <f>VLOOKUP($A26,'Return Data'!$B$7:$R$2292,15,0)</f>
        <v>13.9156</v>
      </c>
      <c r="Q26" s="61">
        <f t="shared" si="11"/>
        <v>3</v>
      </c>
      <c r="R26" s="60">
        <f>VLOOKUP($A26,'Return Data'!$B$7:$R$2292,16,0)</f>
        <v>14.744199999999999</v>
      </c>
      <c r="S26" s="62">
        <f t="shared" si="7"/>
        <v>12</v>
      </c>
    </row>
    <row r="27" spans="1:19" x14ac:dyDescent="0.3">
      <c r="A27" s="58" t="s">
        <v>819</v>
      </c>
      <c r="B27" s="59">
        <f>VLOOKUP($A27,'Return Data'!$B$7:$R$2292,3,0)</f>
        <v>44888</v>
      </c>
      <c r="C27" s="60">
        <f>VLOOKUP($A27,'Return Data'!$B$7:$R$2292,4,0)</f>
        <v>16.7105</v>
      </c>
      <c r="D27" s="60">
        <f>VLOOKUP($A27,'Return Data'!$B$7:$R$2292,10,0)</f>
        <v>5.9424000000000001</v>
      </c>
      <c r="E27" s="61">
        <f t="shared" si="0"/>
        <v>3</v>
      </c>
      <c r="F27" s="60">
        <f>VLOOKUP($A27,'Return Data'!$B$7:$R$2292,11,0)</f>
        <v>15.5037</v>
      </c>
      <c r="G27" s="61">
        <f t="shared" si="1"/>
        <v>7</v>
      </c>
      <c r="H27" s="60">
        <f>VLOOKUP($A27,'Return Data'!$B$7:$R$2292,12,0)</f>
        <v>9.6776999999999997</v>
      </c>
      <c r="I27" s="61">
        <f t="shared" si="2"/>
        <v>7</v>
      </c>
      <c r="J27" s="60">
        <f>VLOOKUP($A27,'Return Data'!$B$7:$R$2292,13,0)</f>
        <v>5.9295999999999998</v>
      </c>
      <c r="K27" s="61">
        <f t="shared" si="3"/>
        <v>6</v>
      </c>
      <c r="L27" s="60">
        <f>VLOOKUP($A27,'Return Data'!$B$7:$R$2292,17,0)</f>
        <v>24.885100000000001</v>
      </c>
      <c r="M27" s="61">
        <f t="shared" si="6"/>
        <v>6</v>
      </c>
      <c r="N27" s="60"/>
      <c r="O27" s="61"/>
      <c r="P27" s="60"/>
      <c r="Q27" s="61"/>
      <c r="R27" s="60">
        <f>VLOOKUP($A27,'Return Data'!$B$7:$R$2292,16,0)</f>
        <v>18.873200000000001</v>
      </c>
      <c r="S27" s="62">
        <f t="shared" si="7"/>
        <v>3</v>
      </c>
    </row>
    <row r="28" spans="1:19" x14ac:dyDescent="0.3">
      <c r="A28" s="58" t="s">
        <v>821</v>
      </c>
      <c r="B28" s="59">
        <f>VLOOKUP($A28,'Return Data'!$B$7:$R$2292,3,0)</f>
        <v>44888</v>
      </c>
      <c r="C28" s="60">
        <f>VLOOKUP($A28,'Return Data'!$B$7:$R$2292,4,0)</f>
        <v>18.829999999999998</v>
      </c>
      <c r="D28" s="60">
        <f>VLOOKUP($A28,'Return Data'!$B$7:$R$2292,10,0)</f>
        <v>3.3479999999999999</v>
      </c>
      <c r="E28" s="61">
        <f t="shared" si="0"/>
        <v>10</v>
      </c>
      <c r="F28" s="60">
        <f>VLOOKUP($A28,'Return Data'!$B$7:$R$2292,11,0)</f>
        <v>12.686999999999999</v>
      </c>
      <c r="G28" s="61">
        <f t="shared" si="1"/>
        <v>14</v>
      </c>
      <c r="H28" s="60">
        <f>VLOOKUP($A28,'Return Data'!$B$7:$R$2292,12,0)</f>
        <v>5.4310999999999998</v>
      </c>
      <c r="I28" s="61">
        <f t="shared" si="2"/>
        <v>14</v>
      </c>
      <c r="J28" s="60">
        <f>VLOOKUP($A28,'Return Data'!$B$7:$R$2292,13,0)</f>
        <v>0.31969999999999998</v>
      </c>
      <c r="K28" s="61">
        <f t="shared" si="3"/>
        <v>15</v>
      </c>
      <c r="L28" s="60">
        <f>VLOOKUP($A28,'Return Data'!$B$7:$R$2292,17,0)</f>
        <v>21.241299999999999</v>
      </c>
      <c r="M28" s="61">
        <f t="shared" si="6"/>
        <v>10</v>
      </c>
      <c r="N28" s="60">
        <f>VLOOKUP($A28,'Return Data'!$B$7:$R$2292,14,0)</f>
        <v>19.261399999999998</v>
      </c>
      <c r="O28" s="61">
        <f t="shared" si="10"/>
        <v>8</v>
      </c>
      <c r="P28" s="60"/>
      <c r="Q28" s="61"/>
      <c r="R28" s="60">
        <f>VLOOKUP($A28,'Return Data'!$B$7:$R$2292,16,0)</f>
        <v>21.1112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3.2803142857142866</v>
      </c>
      <c r="E30" s="69"/>
      <c r="F30" s="70">
        <f>AVERAGE(F8:F28)</f>
        <v>13.352409523809522</v>
      </c>
      <c r="G30" s="69"/>
      <c r="H30" s="70">
        <f>AVERAGE(H8:H28)</f>
        <v>7.138799999999998</v>
      </c>
      <c r="I30" s="69"/>
      <c r="J30" s="70">
        <f>AVERAGE(J8:J28)</f>
        <v>2.2493666666666661</v>
      </c>
      <c r="K30" s="69"/>
      <c r="L30" s="70">
        <f>AVERAGE(L8:L28)</f>
        <v>21.457614285714286</v>
      </c>
      <c r="M30" s="69"/>
      <c r="N30" s="70">
        <f>AVERAGE(N8:N28)</f>
        <v>17.490049999999997</v>
      </c>
      <c r="O30" s="69"/>
      <c r="P30" s="70">
        <f>AVERAGE(P8:P28)</f>
        <v>11.856986666666668</v>
      </c>
      <c r="Q30" s="69"/>
      <c r="R30" s="70">
        <f>AVERAGE(R8:R28)</f>
        <v>15.549900000000001</v>
      </c>
      <c r="S30" s="71"/>
    </row>
    <row r="31" spans="1:19" x14ac:dyDescent="0.3">
      <c r="A31" s="68" t="s">
        <v>28</v>
      </c>
      <c r="B31" s="69"/>
      <c r="C31" s="69"/>
      <c r="D31" s="70">
        <f>MIN(D8:D28)</f>
        <v>-2.5535999999999999</v>
      </c>
      <c r="E31" s="69"/>
      <c r="F31" s="70">
        <f>MIN(F8:F28)</f>
        <v>6.7214999999999998</v>
      </c>
      <c r="G31" s="69"/>
      <c r="H31" s="70">
        <f>MIN(H8:H28)</f>
        <v>-4.6007999999999996</v>
      </c>
      <c r="I31" s="69"/>
      <c r="J31" s="70">
        <f>MIN(J8:J28)</f>
        <v>-12.957599999999999</v>
      </c>
      <c r="K31" s="69"/>
      <c r="L31" s="70">
        <f>MIN(L8:L28)</f>
        <v>9.4313000000000002</v>
      </c>
      <c r="M31" s="69"/>
      <c r="N31" s="70">
        <f>MIN(N8:N28)</f>
        <v>10.899900000000001</v>
      </c>
      <c r="O31" s="69"/>
      <c r="P31" s="70">
        <f>MIN(P8:P28)</f>
        <v>7.81</v>
      </c>
      <c r="Q31" s="69"/>
      <c r="R31" s="70">
        <f>MIN(R8:R28)</f>
        <v>9.9001000000000001</v>
      </c>
      <c r="S31" s="71"/>
    </row>
    <row r="32" spans="1:19" ht="15" thickBot="1" x14ac:dyDescent="0.35">
      <c r="A32" s="72" t="s">
        <v>29</v>
      </c>
      <c r="B32" s="73"/>
      <c r="C32" s="73"/>
      <c r="D32" s="74">
        <f>MAX(D8:D28)</f>
        <v>8.1928000000000001</v>
      </c>
      <c r="E32" s="73"/>
      <c r="F32" s="74">
        <f>MAX(F8:F28)</f>
        <v>19.7607</v>
      </c>
      <c r="G32" s="73"/>
      <c r="H32" s="74">
        <f>MAX(H8:H28)</f>
        <v>21.6784</v>
      </c>
      <c r="I32" s="73"/>
      <c r="J32" s="74">
        <f>MAX(J8:J28)</f>
        <v>20.3049</v>
      </c>
      <c r="K32" s="73"/>
      <c r="L32" s="74">
        <f>MAX(L8:L28)</f>
        <v>37.014099999999999</v>
      </c>
      <c r="M32" s="73"/>
      <c r="N32" s="74">
        <f>MAX(N8:N28)</f>
        <v>23.464300000000001</v>
      </c>
      <c r="O32" s="73"/>
      <c r="P32" s="74">
        <f>MAX(P8:P28)</f>
        <v>16.732099999999999</v>
      </c>
      <c r="Q32" s="73"/>
      <c r="R32" s="74">
        <f>MAX(R8:R28)</f>
        <v>21.446100000000001</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44888</v>
      </c>
      <c r="C8" s="60">
        <f>VLOOKUP($A8,'Return Data'!$B$7:$R$2292,4,0)</f>
        <v>93.652500000000003</v>
      </c>
      <c r="D8" s="60">
        <f>VLOOKUP($A8,'Return Data'!$B$7:$R$2292,10,0)</f>
        <v>2.8744999999999998</v>
      </c>
      <c r="E8" s="61">
        <f t="shared" ref="E8:E28" si="0">RANK(D8,D$8:D$28,0)</f>
        <v>13</v>
      </c>
      <c r="F8" s="60">
        <f>VLOOKUP($A8,'Return Data'!$B$7:$R$2292,11,0)</f>
        <v>12.173500000000001</v>
      </c>
      <c r="G8" s="61">
        <f t="shared" ref="G8:G28" si="1">RANK(F8,F$8:F$28,0)</f>
        <v>12</v>
      </c>
      <c r="H8" s="60">
        <f>VLOOKUP($A8,'Return Data'!$B$7:$R$2292,12,0)</f>
        <v>5.2714999999999996</v>
      </c>
      <c r="I8" s="61">
        <f t="shared" ref="I8:I28" si="2">RANK(H8,H$8:H$28,0)</f>
        <v>11</v>
      </c>
      <c r="J8" s="60">
        <f>VLOOKUP($A8,'Return Data'!$B$7:$R$2292,13,0)</f>
        <v>0.79830000000000001</v>
      </c>
      <c r="K8" s="61">
        <f t="shared" ref="K8:K28" si="3">RANK(J8,J$8:J$28,0)</f>
        <v>12</v>
      </c>
      <c r="L8" s="60">
        <f>VLOOKUP($A8,'Return Data'!$B$7:$R$2292,17,0)</f>
        <v>18.212900000000001</v>
      </c>
      <c r="M8" s="61">
        <f t="shared" ref="M8:M28" si="4">RANK(L8,L$8:L$28,0)</f>
        <v>14</v>
      </c>
      <c r="N8" s="60">
        <f>VLOOKUP($A8,'Return Data'!$B$7:$R$2292,14,0)</f>
        <v>14.884600000000001</v>
      </c>
      <c r="O8" s="61">
        <f t="shared" ref="O8" si="5">RANK(N8,N$8:N$28,0)</f>
        <v>13</v>
      </c>
      <c r="P8" s="60">
        <f>VLOOKUP($A8,'Return Data'!$B$7:$R$2292,15,0)</f>
        <v>10.1595</v>
      </c>
      <c r="Q8" s="61">
        <f>RANK(P8,P$8:P$28,0)</f>
        <v>8</v>
      </c>
      <c r="R8" s="60">
        <f>VLOOKUP($A8,'Return Data'!$B$7:$R$2292,16,0)</f>
        <v>13.982100000000001</v>
      </c>
      <c r="S8" s="62">
        <f t="shared" ref="S8:S28" si="6">RANK(R8,R$8:R$28,0)</f>
        <v>11</v>
      </c>
    </row>
    <row r="9" spans="1:20" x14ac:dyDescent="0.3">
      <c r="A9" s="58" t="s">
        <v>789</v>
      </c>
      <c r="B9" s="59">
        <f>VLOOKUP($A9,'Return Data'!$B$7:$R$2292,3,0)</f>
        <v>44888</v>
      </c>
      <c r="C9" s="60">
        <f>VLOOKUP($A9,'Return Data'!$B$7:$R$2292,4,0)</f>
        <v>40.35</v>
      </c>
      <c r="D9" s="60">
        <f>VLOOKUP($A9,'Return Data'!$B$7:$R$2292,10,0)</f>
        <v>-2.7945000000000002</v>
      </c>
      <c r="E9" s="61">
        <f t="shared" si="0"/>
        <v>21</v>
      </c>
      <c r="F9" s="60">
        <f>VLOOKUP($A9,'Return Data'!$B$7:$R$2292,11,0)</f>
        <v>6.1562999999999999</v>
      </c>
      <c r="G9" s="61">
        <f t="shared" si="1"/>
        <v>21</v>
      </c>
      <c r="H9" s="60">
        <f>VLOOKUP($A9,'Return Data'!$B$7:$R$2292,12,0)</f>
        <v>-5.3483000000000001</v>
      </c>
      <c r="I9" s="61">
        <f t="shared" si="2"/>
        <v>21</v>
      </c>
      <c r="J9" s="60">
        <f>VLOOKUP($A9,'Return Data'!$B$7:$R$2292,13,0)</f>
        <v>-13.8924</v>
      </c>
      <c r="K9" s="61">
        <f t="shared" si="3"/>
        <v>21</v>
      </c>
      <c r="L9" s="60">
        <f>VLOOKUP($A9,'Return Data'!$B$7:$R$2292,17,0)</f>
        <v>8.2406000000000006</v>
      </c>
      <c r="M9" s="61">
        <f t="shared" si="4"/>
        <v>21</v>
      </c>
      <c r="N9" s="60">
        <f>VLOOKUP($A9,'Return Data'!$B$7:$R$2292,14,0)</f>
        <v>10.2301</v>
      </c>
      <c r="O9" s="61">
        <f t="shared" ref="O9:O28" si="7">RANK(N9,N$8:N$28,0)</f>
        <v>18</v>
      </c>
      <c r="P9" s="60">
        <f>VLOOKUP($A9,'Return Data'!$B$7:$R$2292,15,0)</f>
        <v>9.8492999999999995</v>
      </c>
      <c r="Q9" s="61">
        <f t="shared" ref="Q9:Q26" si="8">RANK(P9,P$8:P$28,0)</f>
        <v>11</v>
      </c>
      <c r="R9" s="60">
        <f>VLOOKUP($A9,'Return Data'!$B$7:$R$2292,16,0)</f>
        <v>14.342599999999999</v>
      </c>
      <c r="S9" s="62">
        <f t="shared" si="6"/>
        <v>9</v>
      </c>
    </row>
    <row r="10" spans="1:20" x14ac:dyDescent="0.3">
      <c r="A10" s="58" t="s">
        <v>1967</v>
      </c>
      <c r="B10" s="59">
        <f>VLOOKUP($A10,'Return Data'!$B$7:$R$2292,3,0)</f>
        <v>44888</v>
      </c>
      <c r="C10" s="60">
        <f>VLOOKUP($A10,'Return Data'!$B$7:$R$2292,4,0)</f>
        <v>15.0426</v>
      </c>
      <c r="D10" s="60">
        <f>VLOOKUP($A10,'Return Data'!$B$7:$R$2292,10,0)</f>
        <v>1.8525</v>
      </c>
      <c r="E10" s="61">
        <f t="shared" si="0"/>
        <v>15</v>
      </c>
      <c r="F10" s="60">
        <f>VLOOKUP($A10,'Return Data'!$B$7:$R$2292,11,0)</f>
        <v>12.146100000000001</v>
      </c>
      <c r="G10" s="61">
        <f t="shared" si="1"/>
        <v>13</v>
      </c>
      <c r="H10" s="60">
        <f>VLOOKUP($A10,'Return Data'!$B$7:$R$2292,12,0)</f>
        <v>7.1944999999999997</v>
      </c>
      <c r="I10" s="61">
        <f t="shared" si="2"/>
        <v>8</v>
      </c>
      <c r="J10" s="60">
        <f>VLOOKUP($A10,'Return Data'!$B$7:$R$2292,13,0)</f>
        <v>2.5329000000000002</v>
      </c>
      <c r="K10" s="61">
        <f t="shared" si="3"/>
        <v>8</v>
      </c>
      <c r="L10" s="60">
        <f>VLOOKUP($A10,'Return Data'!$B$7:$R$2292,17,0)</f>
        <v>17.079000000000001</v>
      </c>
      <c r="M10" s="61">
        <f t="shared" si="4"/>
        <v>15</v>
      </c>
      <c r="N10" s="60">
        <f>VLOOKUP($A10,'Return Data'!$B$7:$R$2292,14,0)</f>
        <v>14.769299999999999</v>
      </c>
      <c r="O10" s="61">
        <f t="shared" si="7"/>
        <v>14</v>
      </c>
      <c r="P10" s="60">
        <f>VLOOKUP($A10,'Return Data'!$B$7:$R$2292,15,0)</f>
        <v>8.1984999999999992</v>
      </c>
      <c r="Q10" s="61">
        <f t="shared" si="8"/>
        <v>13</v>
      </c>
      <c r="R10" s="60">
        <f>VLOOKUP($A10,'Return Data'!$B$7:$R$2292,16,0)</f>
        <v>8.2773000000000003</v>
      </c>
      <c r="S10" s="62">
        <f t="shared" si="6"/>
        <v>20</v>
      </c>
    </row>
    <row r="11" spans="1:20" x14ac:dyDescent="0.3">
      <c r="A11" s="58" t="s">
        <v>791</v>
      </c>
      <c r="B11" s="59">
        <f>VLOOKUP($A11,'Return Data'!$B$7:$R$2292,3,0)</f>
        <v>44888</v>
      </c>
      <c r="C11" s="60">
        <f>VLOOKUP($A11,'Return Data'!$B$7:$R$2292,4,0)</f>
        <v>33.552</v>
      </c>
      <c r="D11" s="60">
        <f>VLOOKUP($A11,'Return Data'!$B$7:$R$2292,10,0)</f>
        <v>0.17910000000000001</v>
      </c>
      <c r="E11" s="61">
        <f t="shared" si="0"/>
        <v>20</v>
      </c>
      <c r="F11" s="60">
        <f>VLOOKUP($A11,'Return Data'!$B$7:$R$2292,11,0)</f>
        <v>11.2799</v>
      </c>
      <c r="G11" s="61">
        <f t="shared" si="1"/>
        <v>16</v>
      </c>
      <c r="H11" s="60">
        <f>VLOOKUP($A11,'Return Data'!$B$7:$R$2292,12,0)</f>
        <v>3.976</v>
      </c>
      <c r="I11" s="61">
        <f t="shared" si="2"/>
        <v>16</v>
      </c>
      <c r="J11" s="60">
        <f>VLOOKUP($A11,'Return Data'!$B$7:$R$2292,13,0)</f>
        <v>-2.4481000000000002</v>
      </c>
      <c r="K11" s="61">
        <f t="shared" si="3"/>
        <v>17</v>
      </c>
      <c r="L11" s="60">
        <f>VLOOKUP($A11,'Return Data'!$B$7:$R$2292,17,0)</f>
        <v>13.467599999999999</v>
      </c>
      <c r="M11" s="61">
        <f t="shared" si="4"/>
        <v>17</v>
      </c>
      <c r="N11" s="60">
        <f>VLOOKUP($A11,'Return Data'!$B$7:$R$2292,14,0)</f>
        <v>10.053699999999999</v>
      </c>
      <c r="O11" s="61">
        <f t="shared" si="7"/>
        <v>19</v>
      </c>
      <c r="P11" s="60">
        <f>VLOOKUP($A11,'Return Data'!$B$7:$R$2292,15,0)</f>
        <v>8.4103999999999992</v>
      </c>
      <c r="Q11" s="61">
        <f t="shared" si="8"/>
        <v>12</v>
      </c>
      <c r="R11" s="60">
        <f>VLOOKUP($A11,'Return Data'!$B$7:$R$2292,16,0)</f>
        <v>10.200200000000001</v>
      </c>
      <c r="S11" s="62">
        <f t="shared" si="6"/>
        <v>18</v>
      </c>
    </row>
    <row r="12" spans="1:20" x14ac:dyDescent="0.3">
      <c r="A12" s="58" t="s">
        <v>792</v>
      </c>
      <c r="B12" s="59">
        <f>VLOOKUP($A12,'Return Data'!$B$7:$R$2292,3,0)</f>
        <v>44888</v>
      </c>
      <c r="C12" s="60">
        <f>VLOOKUP($A12,'Return Data'!$B$7:$R$2292,4,0)</f>
        <v>71.458799999999997</v>
      </c>
      <c r="D12" s="60">
        <f>VLOOKUP($A12,'Return Data'!$B$7:$R$2292,10,0)</f>
        <v>5.5294999999999996</v>
      </c>
      <c r="E12" s="61">
        <f t="shared" si="0"/>
        <v>3</v>
      </c>
      <c r="F12" s="60">
        <f>VLOOKUP($A12,'Return Data'!$B$7:$R$2292,11,0)</f>
        <v>17.2499</v>
      </c>
      <c r="G12" s="61">
        <f t="shared" si="1"/>
        <v>2</v>
      </c>
      <c r="H12" s="60">
        <f>VLOOKUP($A12,'Return Data'!$B$7:$R$2292,12,0)</f>
        <v>10.2948</v>
      </c>
      <c r="I12" s="61">
        <f t="shared" si="2"/>
        <v>3</v>
      </c>
      <c r="J12" s="60">
        <f>VLOOKUP($A12,'Return Data'!$B$7:$R$2292,13,0)</f>
        <v>7.3768000000000002</v>
      </c>
      <c r="K12" s="61">
        <f t="shared" si="3"/>
        <v>2</v>
      </c>
      <c r="L12" s="60">
        <f>VLOOKUP($A12,'Return Data'!$B$7:$R$2292,17,0)</f>
        <v>29.2483</v>
      </c>
      <c r="M12" s="61">
        <f t="shared" si="4"/>
        <v>2</v>
      </c>
      <c r="N12" s="60">
        <f>VLOOKUP($A12,'Return Data'!$B$7:$R$2292,14,0)</f>
        <v>19.565200000000001</v>
      </c>
      <c r="O12" s="61">
        <f t="shared" si="7"/>
        <v>6</v>
      </c>
      <c r="P12" s="60">
        <f>VLOOKUP($A12,'Return Data'!$B$7:$R$2292,15,0)</f>
        <v>11.955299999999999</v>
      </c>
      <c r="Q12" s="61">
        <f t="shared" si="8"/>
        <v>6</v>
      </c>
      <c r="R12" s="60">
        <f>VLOOKUP($A12,'Return Data'!$B$7:$R$2292,16,0)</f>
        <v>13.677899999999999</v>
      </c>
      <c r="S12" s="62">
        <f t="shared" si="6"/>
        <v>12</v>
      </c>
    </row>
    <row r="13" spans="1:20" x14ac:dyDescent="0.3">
      <c r="A13" s="58" t="s">
        <v>794</v>
      </c>
      <c r="B13" s="59">
        <f>VLOOKUP($A13,'Return Data'!$B$7:$R$2292,3,0)</f>
        <v>44888</v>
      </c>
      <c r="C13" s="60">
        <f>VLOOKUP($A13,'Return Data'!$B$7:$R$2292,4,0)</f>
        <v>134.501</v>
      </c>
      <c r="D13" s="60">
        <f>VLOOKUP($A13,'Return Data'!$B$7:$R$2292,10,0)</f>
        <v>7.8329000000000004</v>
      </c>
      <c r="E13" s="61">
        <f t="shared" si="0"/>
        <v>1</v>
      </c>
      <c r="F13" s="60">
        <f>VLOOKUP($A13,'Return Data'!$B$7:$R$2292,11,0)</f>
        <v>18.963200000000001</v>
      </c>
      <c r="G13" s="61">
        <f t="shared" si="1"/>
        <v>1</v>
      </c>
      <c r="H13" s="60">
        <f>VLOOKUP($A13,'Return Data'!$B$7:$R$2292,12,0)</f>
        <v>20.4407</v>
      </c>
      <c r="I13" s="61">
        <f t="shared" si="2"/>
        <v>1</v>
      </c>
      <c r="J13" s="60">
        <f>VLOOKUP($A13,'Return Data'!$B$7:$R$2292,13,0)</f>
        <v>18.637899999999998</v>
      </c>
      <c r="K13" s="61">
        <f t="shared" si="3"/>
        <v>1</v>
      </c>
      <c r="L13" s="60">
        <f>VLOOKUP($A13,'Return Data'!$B$7:$R$2292,17,0)</f>
        <v>35.284700000000001</v>
      </c>
      <c r="M13" s="61">
        <f t="shared" si="4"/>
        <v>1</v>
      </c>
      <c r="N13" s="60">
        <f>VLOOKUP($A13,'Return Data'!$B$7:$R$2292,14,0)</f>
        <v>20.014600000000002</v>
      </c>
      <c r="O13" s="61">
        <f t="shared" si="7"/>
        <v>5</v>
      </c>
      <c r="P13" s="60">
        <f>VLOOKUP($A13,'Return Data'!$B$7:$R$2292,15,0)</f>
        <v>9.9807000000000006</v>
      </c>
      <c r="Q13" s="61">
        <f t="shared" si="8"/>
        <v>10</v>
      </c>
      <c r="R13" s="60">
        <f>VLOOKUP($A13,'Return Data'!$B$7:$R$2292,16,0)</f>
        <v>15.355</v>
      </c>
      <c r="S13" s="62">
        <f t="shared" si="6"/>
        <v>6</v>
      </c>
    </row>
    <row r="14" spans="1:20" x14ac:dyDescent="0.3">
      <c r="A14" s="58" t="s">
        <v>797</v>
      </c>
      <c r="B14" s="59">
        <f>VLOOKUP($A14,'Return Data'!$B$7:$R$2292,3,0)</f>
        <v>44888</v>
      </c>
      <c r="C14" s="60">
        <f>VLOOKUP($A14,'Return Data'!$B$7:$R$2292,4,0)</f>
        <v>52.39</v>
      </c>
      <c r="D14" s="60">
        <f>VLOOKUP($A14,'Return Data'!$B$7:$R$2292,10,0)</f>
        <v>4.3002000000000002</v>
      </c>
      <c r="E14" s="61">
        <f t="shared" si="0"/>
        <v>7</v>
      </c>
      <c r="F14" s="60">
        <f>VLOOKUP($A14,'Return Data'!$B$7:$R$2292,11,0)</f>
        <v>14.7143</v>
      </c>
      <c r="G14" s="61">
        <f t="shared" si="1"/>
        <v>7</v>
      </c>
      <c r="H14" s="60">
        <f>VLOOKUP($A14,'Return Data'!$B$7:$R$2292,12,0)</f>
        <v>9.5566999999999993</v>
      </c>
      <c r="I14" s="61">
        <f t="shared" si="2"/>
        <v>5</v>
      </c>
      <c r="J14" s="60">
        <f>VLOOKUP($A14,'Return Data'!$B$7:$R$2292,13,0)</f>
        <v>5.4549000000000003</v>
      </c>
      <c r="K14" s="61">
        <f t="shared" si="3"/>
        <v>3</v>
      </c>
      <c r="L14" s="60">
        <f>VLOOKUP($A14,'Return Data'!$B$7:$R$2292,17,0)</f>
        <v>25.7896</v>
      </c>
      <c r="M14" s="61">
        <f t="shared" si="4"/>
        <v>5</v>
      </c>
      <c r="N14" s="60">
        <f>VLOOKUP($A14,'Return Data'!$B$7:$R$2292,14,0)</f>
        <v>21.650099999999998</v>
      </c>
      <c r="O14" s="61">
        <f t="shared" si="7"/>
        <v>1</v>
      </c>
      <c r="P14" s="60">
        <f>VLOOKUP($A14,'Return Data'!$B$7:$R$2292,15,0)</f>
        <v>12.587899999999999</v>
      </c>
      <c r="Q14" s="61">
        <f t="shared" si="8"/>
        <v>4</v>
      </c>
      <c r="R14" s="60">
        <f>VLOOKUP($A14,'Return Data'!$B$7:$R$2292,16,0)</f>
        <v>13.0533</v>
      </c>
      <c r="S14" s="62">
        <f t="shared" si="6"/>
        <v>15</v>
      </c>
    </row>
    <row r="15" spans="1:20" x14ac:dyDescent="0.3">
      <c r="A15" s="58" t="s">
        <v>800</v>
      </c>
      <c r="B15" s="59">
        <f>VLOOKUP($A15,'Return Data'!$B$7:$R$2292,3,0)</f>
        <v>44888</v>
      </c>
      <c r="C15" s="60">
        <f>VLOOKUP($A15,'Return Data'!$B$7:$R$2292,4,0)</f>
        <v>15.68</v>
      </c>
      <c r="D15" s="60">
        <f>VLOOKUP($A15,'Return Data'!$B$7:$R$2292,10,0)</f>
        <v>2.9546999999999999</v>
      </c>
      <c r="E15" s="61">
        <f t="shared" si="0"/>
        <v>11</v>
      </c>
      <c r="F15" s="60">
        <f>VLOOKUP($A15,'Return Data'!$B$7:$R$2292,11,0)</f>
        <v>12.0801</v>
      </c>
      <c r="G15" s="61">
        <f t="shared" si="1"/>
        <v>15</v>
      </c>
      <c r="H15" s="60">
        <f>VLOOKUP($A15,'Return Data'!$B$7:$R$2292,12,0)</f>
        <v>4.7427999999999999</v>
      </c>
      <c r="I15" s="61">
        <f t="shared" si="2"/>
        <v>13</v>
      </c>
      <c r="J15" s="60">
        <f>VLOOKUP($A15,'Return Data'!$B$7:$R$2292,13,0)</f>
        <v>0.25580000000000003</v>
      </c>
      <c r="K15" s="61">
        <f t="shared" si="3"/>
        <v>14</v>
      </c>
      <c r="L15" s="60">
        <f>VLOOKUP($A15,'Return Data'!$B$7:$R$2292,17,0)</f>
        <v>18.268799999999999</v>
      </c>
      <c r="M15" s="61">
        <f t="shared" si="4"/>
        <v>13</v>
      </c>
      <c r="N15" s="60">
        <f>VLOOKUP($A15,'Return Data'!$B$7:$R$2292,14,0)</f>
        <v>15.989800000000001</v>
      </c>
      <c r="O15" s="61">
        <f t="shared" si="7"/>
        <v>11</v>
      </c>
      <c r="P15" s="60"/>
      <c r="Q15" s="61"/>
      <c r="R15" s="60">
        <f>VLOOKUP($A15,'Return Data'!$B$7:$R$2292,16,0)</f>
        <v>9.3755000000000006</v>
      </c>
      <c r="S15" s="62">
        <f t="shared" si="6"/>
        <v>19</v>
      </c>
    </row>
    <row r="16" spans="1:20" x14ac:dyDescent="0.3">
      <c r="A16" s="58" t="s">
        <v>802</v>
      </c>
      <c r="B16" s="59">
        <f>VLOOKUP($A16,'Return Data'!$B$7:$R$2292,3,0)</f>
        <v>44888</v>
      </c>
      <c r="C16" s="60">
        <f>VLOOKUP($A16,'Return Data'!$B$7:$R$2292,4,0)</f>
        <v>53.381</v>
      </c>
      <c r="D16" s="60">
        <f>VLOOKUP($A16,'Return Data'!$B$7:$R$2292,10,0)</f>
        <v>0.75690000000000002</v>
      </c>
      <c r="E16" s="61">
        <f t="shared" si="0"/>
        <v>17</v>
      </c>
      <c r="F16" s="60">
        <f>VLOOKUP($A16,'Return Data'!$B$7:$R$2292,11,0)</f>
        <v>10.3825</v>
      </c>
      <c r="G16" s="61">
        <f t="shared" si="1"/>
        <v>17</v>
      </c>
      <c r="H16" s="60">
        <f>VLOOKUP($A16,'Return Data'!$B$7:$R$2292,12,0)</f>
        <v>1.0238</v>
      </c>
      <c r="I16" s="61">
        <f t="shared" si="2"/>
        <v>19</v>
      </c>
      <c r="J16" s="60">
        <f>VLOOKUP($A16,'Return Data'!$B$7:$R$2292,13,0)</f>
        <v>-1.4200999999999999</v>
      </c>
      <c r="K16" s="61">
        <f t="shared" si="3"/>
        <v>16</v>
      </c>
      <c r="L16" s="60">
        <f>VLOOKUP($A16,'Return Data'!$B$7:$R$2292,17,0)</f>
        <v>13.1153</v>
      </c>
      <c r="M16" s="61">
        <f t="shared" si="4"/>
        <v>19</v>
      </c>
      <c r="N16" s="60">
        <f>VLOOKUP($A16,'Return Data'!$B$7:$R$2292,14,0)</f>
        <v>12.3575</v>
      </c>
      <c r="O16" s="61">
        <f t="shared" si="7"/>
        <v>16</v>
      </c>
      <c r="P16" s="60">
        <f>VLOOKUP($A16,'Return Data'!$B$7:$R$2292,15,0)</f>
        <v>6.2869000000000002</v>
      </c>
      <c r="Q16" s="61">
        <f t="shared" si="8"/>
        <v>15</v>
      </c>
      <c r="R16" s="60">
        <f>VLOOKUP($A16,'Return Data'!$B$7:$R$2292,16,0)</f>
        <v>10.548400000000001</v>
      </c>
      <c r="S16" s="62">
        <f t="shared" si="6"/>
        <v>17</v>
      </c>
    </row>
    <row r="17" spans="1:19" x14ac:dyDescent="0.3">
      <c r="A17" s="58" t="s">
        <v>804</v>
      </c>
      <c r="B17" s="59">
        <f>VLOOKUP($A17,'Return Data'!$B$7:$R$2292,3,0)</f>
        <v>44888</v>
      </c>
      <c r="C17" s="60">
        <f>VLOOKUP($A17,'Return Data'!$B$7:$R$2292,4,0)</f>
        <v>30.9313</v>
      </c>
      <c r="D17" s="60">
        <f>VLOOKUP($A17,'Return Data'!$B$7:$R$2292,10,0)</f>
        <v>5.7089999999999996</v>
      </c>
      <c r="E17" s="61">
        <f t="shared" si="0"/>
        <v>2</v>
      </c>
      <c r="F17" s="60">
        <f>VLOOKUP($A17,'Return Data'!$B$7:$R$2292,11,0)</f>
        <v>16.277000000000001</v>
      </c>
      <c r="G17" s="61">
        <f t="shared" si="1"/>
        <v>3</v>
      </c>
      <c r="H17" s="60">
        <f>VLOOKUP($A17,'Return Data'!$B$7:$R$2292,12,0)</f>
        <v>5.7393999999999998</v>
      </c>
      <c r="I17" s="61">
        <f t="shared" si="2"/>
        <v>10</v>
      </c>
      <c r="J17" s="60">
        <f>VLOOKUP($A17,'Return Data'!$B$7:$R$2292,13,0)</f>
        <v>0.98270000000000002</v>
      </c>
      <c r="K17" s="61">
        <f t="shared" si="3"/>
        <v>11</v>
      </c>
      <c r="L17" s="60">
        <f>VLOOKUP($A17,'Return Data'!$B$7:$R$2292,17,0)</f>
        <v>21.4437</v>
      </c>
      <c r="M17" s="61">
        <f t="shared" si="4"/>
        <v>7</v>
      </c>
      <c r="N17" s="60">
        <f>VLOOKUP($A17,'Return Data'!$B$7:$R$2292,14,0)</f>
        <v>20.6769</v>
      </c>
      <c r="O17" s="61">
        <f t="shared" si="7"/>
        <v>4</v>
      </c>
      <c r="P17" s="60">
        <f>VLOOKUP($A17,'Return Data'!$B$7:$R$2292,15,0)</f>
        <v>15.2255</v>
      </c>
      <c r="Q17" s="61">
        <f t="shared" si="8"/>
        <v>1</v>
      </c>
      <c r="R17" s="60">
        <f>VLOOKUP($A17,'Return Data'!$B$7:$R$2292,16,0)</f>
        <v>15.0161</v>
      </c>
      <c r="S17" s="62">
        <f t="shared" si="6"/>
        <v>8</v>
      </c>
    </row>
    <row r="18" spans="1:19" x14ac:dyDescent="0.3">
      <c r="A18" s="58" t="s">
        <v>2005</v>
      </c>
      <c r="B18" s="59">
        <f>VLOOKUP($A18,'Return Data'!$B$7:$R$2292,3,0)</f>
        <v>44888</v>
      </c>
      <c r="C18" s="60">
        <f>VLOOKUP($A18,'Return Data'!$B$7:$R$2292,4,0)</f>
        <v>12.221299999999999</v>
      </c>
      <c r="D18" s="60">
        <f>VLOOKUP($A18,'Return Data'!$B$7:$R$2292,10,0)</f>
        <v>4.9002999999999997</v>
      </c>
      <c r="E18" s="61">
        <f t="shared" si="0"/>
        <v>5</v>
      </c>
      <c r="F18" s="60">
        <f>VLOOKUP($A18,'Return Data'!$B$7:$R$2292,11,0)</f>
        <v>14.980700000000001</v>
      </c>
      <c r="G18" s="61">
        <f t="shared" si="1"/>
        <v>4</v>
      </c>
      <c r="H18" s="60">
        <f>VLOOKUP($A18,'Return Data'!$B$7:$R$2292,12,0)</f>
        <v>7.1752000000000002</v>
      </c>
      <c r="I18" s="61">
        <f t="shared" si="2"/>
        <v>9</v>
      </c>
      <c r="J18" s="60">
        <f>VLOOKUP($A18,'Return Data'!$B$7:$R$2292,13,0)</f>
        <v>3.7294</v>
      </c>
      <c r="K18" s="61">
        <f t="shared" si="3"/>
        <v>7</v>
      </c>
      <c r="L18" s="60">
        <f>VLOOKUP($A18,'Return Data'!$B$7:$R$2292,17,0)</f>
        <v>15.4604</v>
      </c>
      <c r="M18" s="61">
        <f t="shared" si="4"/>
        <v>16</v>
      </c>
      <c r="N18" s="60">
        <f>VLOOKUP($A18,'Return Data'!$B$7:$R$2292,14,0)</f>
        <v>9.6204000000000001</v>
      </c>
      <c r="O18" s="61">
        <f t="shared" si="7"/>
        <v>20</v>
      </c>
      <c r="P18" s="60">
        <f>VLOOKUP($A18,'Return Data'!$B$7:$R$2292,15,0)</f>
        <v>6.9116</v>
      </c>
      <c r="Q18" s="61">
        <f t="shared" si="8"/>
        <v>14</v>
      </c>
      <c r="R18" s="60">
        <f>VLOOKUP($A18,'Return Data'!$B$7:$R$2292,16,0)</f>
        <v>1.3712</v>
      </c>
      <c r="S18" s="62">
        <f t="shared" si="6"/>
        <v>21</v>
      </c>
    </row>
    <row r="19" spans="1:19" x14ac:dyDescent="0.3">
      <c r="A19" s="58" t="s">
        <v>806</v>
      </c>
      <c r="B19" s="59">
        <f>VLOOKUP($A19,'Return Data'!$B$7:$R$2292,3,0)</f>
        <v>44888</v>
      </c>
      <c r="C19" s="60">
        <f>VLOOKUP($A19,'Return Data'!$B$7:$R$2292,4,0)</f>
        <v>16.853000000000002</v>
      </c>
      <c r="D19" s="60">
        <f>VLOOKUP($A19,'Return Data'!$B$7:$R$2292,10,0)</f>
        <v>3.1585000000000001</v>
      </c>
      <c r="E19" s="61">
        <f t="shared" si="0"/>
        <v>9</v>
      </c>
      <c r="F19" s="60">
        <f>VLOOKUP($A19,'Return Data'!$B$7:$R$2292,11,0)</f>
        <v>12.5334</v>
      </c>
      <c r="G19" s="61">
        <f t="shared" si="1"/>
        <v>10</v>
      </c>
      <c r="H19" s="60">
        <f>VLOOKUP($A19,'Return Data'!$B$7:$R$2292,12,0)</f>
        <v>4.3853</v>
      </c>
      <c r="I19" s="61">
        <f t="shared" si="2"/>
        <v>15</v>
      </c>
      <c r="J19" s="60">
        <f>VLOOKUP($A19,'Return Data'!$B$7:$R$2292,13,0)</f>
        <v>1.6772</v>
      </c>
      <c r="K19" s="61">
        <f t="shared" si="3"/>
        <v>9</v>
      </c>
      <c r="L19" s="60">
        <f>VLOOKUP($A19,'Return Data'!$B$7:$R$2292,17,0)</f>
        <v>20.8522</v>
      </c>
      <c r="M19" s="61">
        <f t="shared" si="4"/>
        <v>9</v>
      </c>
      <c r="N19" s="60">
        <f>VLOOKUP($A19,'Return Data'!$B$7:$R$2292,14,0)</f>
        <v>16.310099999999998</v>
      </c>
      <c r="O19" s="61">
        <f t="shared" si="7"/>
        <v>10</v>
      </c>
      <c r="P19" s="60"/>
      <c r="Q19" s="61"/>
      <c r="R19" s="60">
        <f>VLOOKUP($A19,'Return Data'!$B$7:$R$2292,16,0)</f>
        <v>16.811499999999999</v>
      </c>
      <c r="S19" s="62">
        <f t="shared" si="6"/>
        <v>4</v>
      </c>
    </row>
    <row r="20" spans="1:19" x14ac:dyDescent="0.3">
      <c r="A20" s="58" t="s">
        <v>808</v>
      </c>
      <c r="B20" s="59">
        <f>VLOOKUP($A20,'Return Data'!$B$7:$R$2292,3,0)</f>
        <v>44888</v>
      </c>
      <c r="C20" s="60">
        <f>VLOOKUP($A20,'Return Data'!$B$7:$R$2292,4,0)</f>
        <v>15.7233</v>
      </c>
      <c r="D20" s="60">
        <f>VLOOKUP($A20,'Return Data'!$B$7:$R$2292,10,0)</f>
        <v>0.64839999999999998</v>
      </c>
      <c r="E20" s="61">
        <f t="shared" si="0"/>
        <v>18</v>
      </c>
      <c r="F20" s="60">
        <f>VLOOKUP($A20,'Return Data'!$B$7:$R$2292,11,0)</f>
        <v>6.8739999999999997</v>
      </c>
      <c r="G20" s="61">
        <f t="shared" si="1"/>
        <v>20</v>
      </c>
      <c r="H20" s="60">
        <f>VLOOKUP($A20,'Return Data'!$B$7:$R$2292,12,0)</f>
        <v>3.3408000000000002</v>
      </c>
      <c r="I20" s="61">
        <f t="shared" si="2"/>
        <v>17</v>
      </c>
      <c r="J20" s="60">
        <f>VLOOKUP($A20,'Return Data'!$B$7:$R$2292,13,0)</f>
        <v>-2.6661999999999999</v>
      </c>
      <c r="K20" s="61">
        <f t="shared" si="3"/>
        <v>18</v>
      </c>
      <c r="L20" s="60">
        <f>VLOOKUP($A20,'Return Data'!$B$7:$R$2292,17,0)</f>
        <v>13.247</v>
      </c>
      <c r="M20" s="61">
        <f t="shared" si="4"/>
        <v>18</v>
      </c>
      <c r="N20" s="60">
        <f>VLOOKUP($A20,'Return Data'!$B$7:$R$2292,14,0)</f>
        <v>11.4444</v>
      </c>
      <c r="O20" s="61">
        <f t="shared" si="7"/>
        <v>17</v>
      </c>
      <c r="P20" s="60"/>
      <c r="Q20" s="61"/>
      <c r="R20" s="60">
        <f>VLOOKUP($A20,'Return Data'!$B$7:$R$2292,16,0)</f>
        <v>11.8162</v>
      </c>
      <c r="S20" s="62">
        <f t="shared" si="6"/>
        <v>16</v>
      </c>
    </row>
    <row r="21" spans="1:19" x14ac:dyDescent="0.3">
      <c r="A21" s="58" t="s">
        <v>810</v>
      </c>
      <c r="B21" s="59">
        <f>VLOOKUP($A21,'Return Data'!$B$7:$R$2292,3,0)</f>
        <v>44888</v>
      </c>
      <c r="C21" s="60">
        <f>VLOOKUP($A21,'Return Data'!$B$7:$R$2292,4,0)</f>
        <v>18.834</v>
      </c>
      <c r="D21" s="60">
        <f>VLOOKUP($A21,'Return Data'!$B$7:$R$2292,10,0)</f>
        <v>0.48549999999999999</v>
      </c>
      <c r="E21" s="61">
        <f t="shared" si="0"/>
        <v>19</v>
      </c>
      <c r="F21" s="60">
        <f>VLOOKUP($A21,'Return Data'!$B$7:$R$2292,11,0)</f>
        <v>8.0922999999999998</v>
      </c>
      <c r="G21" s="61">
        <f t="shared" si="1"/>
        <v>19</v>
      </c>
      <c r="H21" s="60">
        <f>VLOOKUP($A21,'Return Data'!$B$7:$R$2292,12,0)</f>
        <v>-0.7379</v>
      </c>
      <c r="I21" s="61">
        <f t="shared" si="2"/>
        <v>20</v>
      </c>
      <c r="J21" s="60">
        <f>VLOOKUP($A21,'Return Data'!$B$7:$R$2292,13,0)</f>
        <v>-6.4428000000000001</v>
      </c>
      <c r="K21" s="61">
        <f t="shared" si="3"/>
        <v>19</v>
      </c>
      <c r="L21" s="60">
        <f>VLOOKUP($A21,'Return Data'!$B$7:$R$2292,17,0)</f>
        <v>18.563600000000001</v>
      </c>
      <c r="M21" s="61">
        <f t="shared" si="4"/>
        <v>12</v>
      </c>
      <c r="N21" s="60">
        <f>VLOOKUP($A21,'Return Data'!$B$7:$R$2292,14,0)</f>
        <v>17.3476</v>
      </c>
      <c r="O21" s="61">
        <f t="shared" si="7"/>
        <v>9</v>
      </c>
      <c r="P21" s="60"/>
      <c r="Q21" s="61"/>
      <c r="R21" s="60">
        <f>VLOOKUP($A21,'Return Data'!$B$7:$R$2292,16,0)</f>
        <v>19.633900000000001</v>
      </c>
      <c r="S21" s="62">
        <f t="shared" si="6"/>
        <v>2</v>
      </c>
    </row>
    <row r="22" spans="1:19" x14ac:dyDescent="0.3">
      <c r="A22" s="58" t="s">
        <v>2061</v>
      </c>
      <c r="B22" s="59">
        <f>VLOOKUP($A22,'Return Data'!$B$7:$R$2292,3,0)</f>
        <v>44888</v>
      </c>
      <c r="C22" s="60">
        <f>VLOOKUP($A22,'Return Data'!$B$7:$R$2292,4,0)</f>
        <v>33.856699999999996</v>
      </c>
      <c r="D22" s="60">
        <f>VLOOKUP($A22,'Return Data'!$B$7:$R$2292,10,0)</f>
        <v>2.9198</v>
      </c>
      <c r="E22" s="61">
        <f t="shared" si="0"/>
        <v>12</v>
      </c>
      <c r="F22" s="60">
        <f>VLOOKUP($A22,'Return Data'!$B$7:$R$2292,11,0)</f>
        <v>14.9079</v>
      </c>
      <c r="G22" s="61">
        <f t="shared" si="1"/>
        <v>6</v>
      </c>
      <c r="H22" s="60">
        <f>VLOOKUP($A22,'Return Data'!$B$7:$R$2292,12,0)</f>
        <v>9.6359999999999992</v>
      </c>
      <c r="I22" s="61">
        <f t="shared" si="2"/>
        <v>4</v>
      </c>
      <c r="J22" s="60">
        <f>VLOOKUP($A22,'Return Data'!$B$7:$R$2292,13,0)</f>
        <v>1.3449</v>
      </c>
      <c r="K22" s="61">
        <f t="shared" si="3"/>
        <v>10</v>
      </c>
      <c r="L22" s="60">
        <f>VLOOKUP($A22,'Return Data'!$B$7:$R$2292,17,0)</f>
        <v>12.382400000000001</v>
      </c>
      <c r="M22" s="61">
        <f t="shared" si="4"/>
        <v>20</v>
      </c>
      <c r="N22" s="60">
        <f>VLOOKUP($A22,'Return Data'!$B$7:$R$2292,14,0)</f>
        <v>12.8149</v>
      </c>
      <c r="O22" s="61">
        <f t="shared" si="7"/>
        <v>15</v>
      </c>
      <c r="P22" s="60">
        <f>VLOOKUP($A22,'Return Data'!$B$7:$R$2292,15,0)</f>
        <v>10.086600000000001</v>
      </c>
      <c r="Q22" s="61">
        <f t="shared" si="8"/>
        <v>9</v>
      </c>
      <c r="R22" s="60">
        <f>VLOOKUP($A22,'Return Data'!$B$7:$R$2292,16,0)</f>
        <v>13.6412</v>
      </c>
      <c r="S22" s="62">
        <f t="shared" si="6"/>
        <v>13</v>
      </c>
    </row>
    <row r="23" spans="1:19" x14ac:dyDescent="0.3">
      <c r="A23" s="58" t="s">
        <v>811</v>
      </c>
      <c r="B23" s="59">
        <f>VLOOKUP($A23,'Return Data'!$B$7:$R$2292,3,0)</f>
        <v>44888</v>
      </c>
      <c r="C23" s="60">
        <f>VLOOKUP($A23,'Return Data'!$B$7:$R$2292,4,0)</f>
        <v>82.480199999999996</v>
      </c>
      <c r="D23" s="60">
        <f>VLOOKUP($A23,'Return Data'!$B$7:$R$2292,10,0)</f>
        <v>2.6425000000000001</v>
      </c>
      <c r="E23" s="61">
        <f t="shared" si="0"/>
        <v>14</v>
      </c>
      <c r="F23" s="60">
        <f>VLOOKUP($A23,'Return Data'!$B$7:$R$2292,11,0)</f>
        <v>13.6805</v>
      </c>
      <c r="G23" s="61">
        <f t="shared" si="1"/>
        <v>9</v>
      </c>
      <c r="H23" s="60">
        <f>VLOOKUP($A23,'Return Data'!$B$7:$R$2292,12,0)</f>
        <v>9.2271000000000001</v>
      </c>
      <c r="I23" s="61">
        <f t="shared" si="2"/>
        <v>6</v>
      </c>
      <c r="J23" s="60">
        <f>VLOOKUP($A23,'Return Data'!$B$7:$R$2292,13,0)</f>
        <v>5.1826999999999996</v>
      </c>
      <c r="K23" s="61">
        <f t="shared" si="3"/>
        <v>5</v>
      </c>
      <c r="L23" s="60">
        <f>VLOOKUP($A23,'Return Data'!$B$7:$R$2292,17,0)</f>
        <v>28.001300000000001</v>
      </c>
      <c r="M23" s="61">
        <f t="shared" si="4"/>
        <v>4</v>
      </c>
      <c r="N23" s="60">
        <f>VLOOKUP($A23,'Return Data'!$B$7:$R$2292,14,0)</f>
        <v>21.189800000000002</v>
      </c>
      <c r="O23" s="61">
        <f t="shared" si="7"/>
        <v>2</v>
      </c>
      <c r="P23" s="60">
        <f>VLOOKUP($A23,'Return Data'!$B$7:$R$2292,15,0)</f>
        <v>11.097200000000001</v>
      </c>
      <c r="Q23" s="61">
        <f t="shared" si="8"/>
        <v>7</v>
      </c>
      <c r="R23" s="60">
        <f>VLOOKUP($A23,'Return Data'!$B$7:$R$2292,16,0)</f>
        <v>14.1715</v>
      </c>
      <c r="S23" s="62">
        <f t="shared" si="6"/>
        <v>10</v>
      </c>
    </row>
    <row r="24" spans="1:19" x14ac:dyDescent="0.3">
      <c r="A24" s="58" t="s">
        <v>813</v>
      </c>
      <c r="B24" s="59">
        <f>VLOOKUP($A24,'Return Data'!$B$7:$R$2292,3,0)</f>
        <v>44888</v>
      </c>
      <c r="C24" s="60">
        <f>VLOOKUP($A24,'Return Data'!$B$7:$R$2292,4,0)</f>
        <v>58.463000000000001</v>
      </c>
      <c r="D24" s="60">
        <f>VLOOKUP($A24,'Return Data'!$B$7:$R$2292,10,0)</f>
        <v>4.3116000000000003</v>
      </c>
      <c r="E24" s="61">
        <f t="shared" si="0"/>
        <v>6</v>
      </c>
      <c r="F24" s="60">
        <f>VLOOKUP($A24,'Return Data'!$B$7:$R$2292,11,0)</f>
        <v>12.233499999999999</v>
      </c>
      <c r="G24" s="61">
        <f t="shared" si="1"/>
        <v>11</v>
      </c>
      <c r="H24" s="60">
        <f>VLOOKUP($A24,'Return Data'!$B$7:$R$2292,12,0)</f>
        <v>14.776199999999999</v>
      </c>
      <c r="I24" s="61">
        <f t="shared" si="2"/>
        <v>2</v>
      </c>
      <c r="J24" s="60">
        <f>VLOOKUP($A24,'Return Data'!$B$7:$R$2292,13,0)</f>
        <v>5.3342000000000001</v>
      </c>
      <c r="K24" s="61">
        <f t="shared" si="3"/>
        <v>4</v>
      </c>
      <c r="L24" s="60">
        <f>VLOOKUP($A24,'Return Data'!$B$7:$R$2292,17,0)</f>
        <v>28.627099999999999</v>
      </c>
      <c r="M24" s="61">
        <f t="shared" si="4"/>
        <v>3</v>
      </c>
      <c r="N24" s="60">
        <f>VLOOKUP($A24,'Return Data'!$B$7:$R$2292,14,0)</f>
        <v>21.1675</v>
      </c>
      <c r="O24" s="61">
        <f t="shared" si="7"/>
        <v>3</v>
      </c>
      <c r="P24" s="60">
        <f>VLOOKUP($A24,'Return Data'!$B$7:$R$2292,15,0)</f>
        <v>12.808999999999999</v>
      </c>
      <c r="Q24" s="61">
        <f t="shared" si="8"/>
        <v>3</v>
      </c>
      <c r="R24" s="60">
        <f>VLOOKUP($A24,'Return Data'!$B$7:$R$2292,16,0)</f>
        <v>13.122999999999999</v>
      </c>
      <c r="S24" s="62">
        <f t="shared" si="6"/>
        <v>14</v>
      </c>
    </row>
    <row r="25" spans="1:19" x14ac:dyDescent="0.3">
      <c r="A25" s="58" t="s">
        <v>816</v>
      </c>
      <c r="B25" s="59">
        <f>VLOOKUP($A25,'Return Data'!$B$7:$R$2292,3,0)</f>
        <v>44888</v>
      </c>
      <c r="C25" s="60">
        <f>VLOOKUP($A25,'Return Data'!$B$7:$R$2292,4,0)</f>
        <v>232.7714</v>
      </c>
      <c r="D25" s="60">
        <f>VLOOKUP($A25,'Return Data'!$B$7:$R$2292,10,0)</f>
        <v>1.5226999999999999</v>
      </c>
      <c r="E25" s="61">
        <f t="shared" si="0"/>
        <v>16</v>
      </c>
      <c r="F25" s="60">
        <f>VLOOKUP($A25,'Return Data'!$B$7:$R$2292,11,0)</f>
        <v>9.7916000000000007</v>
      </c>
      <c r="G25" s="61">
        <f t="shared" si="1"/>
        <v>18</v>
      </c>
      <c r="H25" s="60">
        <f>VLOOKUP($A25,'Return Data'!$B$7:$R$2292,12,0)</f>
        <v>1.0255000000000001</v>
      </c>
      <c r="I25" s="61">
        <f t="shared" si="2"/>
        <v>18</v>
      </c>
      <c r="J25" s="60">
        <f>VLOOKUP($A25,'Return Data'!$B$7:$R$2292,13,0)</f>
        <v>-9.0806000000000004</v>
      </c>
      <c r="K25" s="61">
        <f t="shared" si="3"/>
        <v>20</v>
      </c>
      <c r="L25" s="60">
        <f>VLOOKUP($A25,'Return Data'!$B$7:$R$2292,17,0)</f>
        <v>18.652799999999999</v>
      </c>
      <c r="M25" s="61">
        <f t="shared" si="4"/>
        <v>11</v>
      </c>
      <c r="N25" s="60">
        <f>VLOOKUP($A25,'Return Data'!$B$7:$R$2292,14,0)</f>
        <v>15.517799999999999</v>
      </c>
      <c r="O25" s="61">
        <f t="shared" si="7"/>
        <v>12</v>
      </c>
      <c r="P25" s="60">
        <f>VLOOKUP($A25,'Return Data'!$B$7:$R$2292,15,0)</f>
        <v>12.438499999999999</v>
      </c>
      <c r="Q25" s="61">
        <f t="shared" si="8"/>
        <v>5</v>
      </c>
      <c r="R25" s="60">
        <f>VLOOKUP($A25,'Return Data'!$B$7:$R$2292,16,0)</f>
        <v>18.96</v>
      </c>
      <c r="S25" s="62">
        <f t="shared" si="6"/>
        <v>3</v>
      </c>
    </row>
    <row r="26" spans="1:19" x14ac:dyDescent="0.3">
      <c r="A26" s="58" t="s">
        <v>1909</v>
      </c>
      <c r="B26" s="59">
        <f>VLOOKUP($A26,'Return Data'!$B$7:$R$2292,3,0)</f>
        <v>44888</v>
      </c>
      <c r="C26" s="60">
        <f>VLOOKUP($A26,'Return Data'!$B$7:$R$2292,4,0)</f>
        <v>112.3081</v>
      </c>
      <c r="D26" s="60">
        <f>VLOOKUP($A26,'Return Data'!$B$7:$R$2292,10,0)</f>
        <v>3.9996999999999998</v>
      </c>
      <c r="E26" s="61">
        <f t="shared" si="0"/>
        <v>8</v>
      </c>
      <c r="F26" s="60">
        <f>VLOOKUP($A26,'Return Data'!$B$7:$R$2292,11,0)</f>
        <v>14.9178</v>
      </c>
      <c r="G26" s="61">
        <f t="shared" si="1"/>
        <v>5</v>
      </c>
      <c r="H26" s="60">
        <f>VLOOKUP($A26,'Return Data'!$B$7:$R$2292,12,0)</f>
        <v>5.2488000000000001</v>
      </c>
      <c r="I26" s="61">
        <f t="shared" si="2"/>
        <v>12</v>
      </c>
      <c r="J26" s="60">
        <f>VLOOKUP($A26,'Return Data'!$B$7:$R$2292,13,0)</f>
        <v>0.67959999999999998</v>
      </c>
      <c r="K26" s="61">
        <f t="shared" si="3"/>
        <v>13</v>
      </c>
      <c r="L26" s="60">
        <f>VLOOKUP($A26,'Return Data'!$B$7:$R$2292,17,0)</f>
        <v>21.2515</v>
      </c>
      <c r="M26" s="61">
        <f t="shared" si="4"/>
        <v>8</v>
      </c>
      <c r="N26" s="60">
        <f>VLOOKUP($A26,'Return Data'!$B$7:$R$2292,14,0)</f>
        <v>18.6053</v>
      </c>
      <c r="O26" s="61">
        <f t="shared" si="7"/>
        <v>7</v>
      </c>
      <c r="P26" s="60">
        <f>VLOOKUP($A26,'Return Data'!$B$7:$R$2292,15,0)</f>
        <v>12.939299999999999</v>
      </c>
      <c r="Q26" s="61">
        <f t="shared" si="8"/>
        <v>2</v>
      </c>
      <c r="R26" s="60">
        <f>VLOOKUP($A26,'Return Data'!$B$7:$R$2292,16,0)</f>
        <v>15.2471</v>
      </c>
      <c r="S26" s="62">
        <f t="shared" si="6"/>
        <v>7</v>
      </c>
    </row>
    <row r="27" spans="1:19" x14ac:dyDescent="0.3">
      <c r="A27" s="58" t="s">
        <v>820</v>
      </c>
      <c r="B27" s="59">
        <f>VLOOKUP($A27,'Return Data'!$B$7:$R$2292,3,0)</f>
        <v>44888</v>
      </c>
      <c r="C27" s="60">
        <f>VLOOKUP($A27,'Return Data'!$B$7:$R$2292,4,0)</f>
        <v>15.8261</v>
      </c>
      <c r="D27" s="60">
        <f>VLOOKUP($A27,'Return Data'!$B$7:$R$2292,10,0)</f>
        <v>5.4672999999999998</v>
      </c>
      <c r="E27" s="61">
        <f t="shared" si="0"/>
        <v>4</v>
      </c>
      <c r="F27" s="60">
        <f>VLOOKUP($A27,'Return Data'!$B$7:$R$2292,11,0)</f>
        <v>14.4894</v>
      </c>
      <c r="G27" s="61">
        <f t="shared" si="1"/>
        <v>8</v>
      </c>
      <c r="H27" s="60">
        <f>VLOOKUP($A27,'Return Data'!$B$7:$R$2292,12,0)</f>
        <v>8.2697000000000003</v>
      </c>
      <c r="I27" s="61">
        <f t="shared" si="2"/>
        <v>7</v>
      </c>
      <c r="J27" s="60">
        <f>VLOOKUP($A27,'Return Data'!$B$7:$R$2292,13,0)</f>
        <v>4.1135999999999999</v>
      </c>
      <c r="K27" s="61">
        <f t="shared" si="3"/>
        <v>6</v>
      </c>
      <c r="L27" s="60">
        <f>VLOOKUP($A27,'Return Data'!$B$7:$R$2292,17,0)</f>
        <v>22.7712</v>
      </c>
      <c r="M27" s="61">
        <f t="shared" si="4"/>
        <v>6</v>
      </c>
      <c r="N27" s="60"/>
      <c r="O27" s="61"/>
      <c r="P27" s="60"/>
      <c r="Q27" s="61"/>
      <c r="R27" s="60">
        <f>VLOOKUP($A27,'Return Data'!$B$7:$R$2292,16,0)</f>
        <v>16.7165</v>
      </c>
      <c r="S27" s="62">
        <f t="shared" si="6"/>
        <v>5</v>
      </c>
    </row>
    <row r="28" spans="1:19" x14ac:dyDescent="0.3">
      <c r="A28" s="58" t="s">
        <v>822</v>
      </c>
      <c r="B28" s="59">
        <f>VLOOKUP($A28,'Return Data'!$B$7:$R$2292,3,0)</f>
        <v>44888</v>
      </c>
      <c r="C28" s="60">
        <f>VLOOKUP($A28,'Return Data'!$B$7:$R$2292,4,0)</f>
        <v>18.27</v>
      </c>
      <c r="D28" s="60">
        <f>VLOOKUP($A28,'Return Data'!$B$7:$R$2292,10,0)</f>
        <v>3.1038000000000001</v>
      </c>
      <c r="E28" s="61">
        <f t="shared" si="0"/>
        <v>10</v>
      </c>
      <c r="F28" s="60">
        <f>VLOOKUP($A28,'Return Data'!$B$7:$R$2292,11,0)</f>
        <v>12.085900000000001</v>
      </c>
      <c r="G28" s="61">
        <f t="shared" si="1"/>
        <v>14</v>
      </c>
      <c r="H28" s="60">
        <f>VLOOKUP($A28,'Return Data'!$B$7:$R$2292,12,0)</f>
        <v>4.5792999999999999</v>
      </c>
      <c r="I28" s="61">
        <f t="shared" si="2"/>
        <v>14</v>
      </c>
      <c r="J28" s="60">
        <f>VLOOKUP($A28,'Return Data'!$B$7:$R$2292,13,0)</f>
        <v>-0.70650000000000002</v>
      </c>
      <c r="K28" s="61">
        <f t="shared" si="3"/>
        <v>15</v>
      </c>
      <c r="L28" s="60">
        <f>VLOOKUP($A28,'Return Data'!$B$7:$R$2292,17,0)</f>
        <v>20.177700000000002</v>
      </c>
      <c r="M28" s="61">
        <f t="shared" si="4"/>
        <v>10</v>
      </c>
      <c r="N28" s="60">
        <f>VLOOKUP($A28,'Return Data'!$B$7:$R$2292,14,0)</f>
        <v>18.211400000000001</v>
      </c>
      <c r="O28" s="61">
        <f t="shared" si="7"/>
        <v>8</v>
      </c>
      <c r="P28" s="60"/>
      <c r="Q28" s="61"/>
      <c r="R28" s="60">
        <f>VLOOKUP($A28,'Return Data'!$B$7:$R$2292,16,0)</f>
        <v>20.009599999999999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2.9692809523809527</v>
      </c>
      <c r="E30" s="69"/>
      <c r="F30" s="70">
        <f>AVERAGE(F8:F28)</f>
        <v>12.667133333333332</v>
      </c>
      <c r="G30" s="69"/>
      <c r="H30" s="70">
        <f>AVERAGE(H8:H28)</f>
        <v>6.181804761904762</v>
      </c>
      <c r="I30" s="69"/>
      <c r="J30" s="70">
        <f>AVERAGE(J8:J28)</f>
        <v>1.021152380952381</v>
      </c>
      <c r="K30" s="69"/>
      <c r="L30" s="70">
        <f>AVERAGE(L8:L28)</f>
        <v>20.006557142857147</v>
      </c>
      <c r="M30" s="69"/>
      <c r="N30" s="70">
        <f>AVERAGE(N8:N28)</f>
        <v>16.12105</v>
      </c>
      <c r="O30" s="69"/>
      <c r="P30" s="70">
        <f>AVERAGE(P8:P28)</f>
        <v>10.595746666666667</v>
      </c>
      <c r="Q30" s="69"/>
      <c r="R30" s="70">
        <f>AVERAGE(R8:R28)</f>
        <v>13.58714761904762</v>
      </c>
      <c r="S30" s="71"/>
    </row>
    <row r="31" spans="1:19" x14ac:dyDescent="0.3">
      <c r="A31" s="68" t="s">
        <v>28</v>
      </c>
      <c r="B31" s="69"/>
      <c r="C31" s="69"/>
      <c r="D31" s="70">
        <f>MIN(D8:D28)</f>
        <v>-2.7945000000000002</v>
      </c>
      <c r="E31" s="69"/>
      <c r="F31" s="70">
        <f>MIN(F8:F28)</f>
        <v>6.1562999999999999</v>
      </c>
      <c r="G31" s="69"/>
      <c r="H31" s="70">
        <f>MIN(H8:H28)</f>
        <v>-5.3483000000000001</v>
      </c>
      <c r="I31" s="69"/>
      <c r="J31" s="70">
        <f>MIN(J8:J28)</f>
        <v>-13.8924</v>
      </c>
      <c r="K31" s="69"/>
      <c r="L31" s="70">
        <f>MIN(L8:L28)</f>
        <v>8.2406000000000006</v>
      </c>
      <c r="M31" s="69"/>
      <c r="N31" s="70">
        <f>MIN(N8:N28)</f>
        <v>9.6204000000000001</v>
      </c>
      <c r="O31" s="69"/>
      <c r="P31" s="70">
        <f>MIN(P8:P28)</f>
        <v>6.2869000000000002</v>
      </c>
      <c r="Q31" s="69"/>
      <c r="R31" s="70">
        <f>MIN(R8:R28)</f>
        <v>1.3712</v>
      </c>
      <c r="S31" s="71"/>
    </row>
    <row r="32" spans="1:19" ht="15" thickBot="1" x14ac:dyDescent="0.35">
      <c r="A32" s="72" t="s">
        <v>29</v>
      </c>
      <c r="B32" s="73"/>
      <c r="C32" s="73"/>
      <c r="D32" s="74">
        <f>MAX(D8:D28)</f>
        <v>7.8329000000000004</v>
      </c>
      <c r="E32" s="73"/>
      <c r="F32" s="74">
        <f>MAX(F8:F28)</f>
        <v>18.963200000000001</v>
      </c>
      <c r="G32" s="73"/>
      <c r="H32" s="74">
        <f>MAX(H8:H28)</f>
        <v>20.4407</v>
      </c>
      <c r="I32" s="73"/>
      <c r="J32" s="74">
        <f>MAX(J8:J28)</f>
        <v>18.637899999999998</v>
      </c>
      <c r="K32" s="73"/>
      <c r="L32" s="74">
        <f>MAX(L8:L28)</f>
        <v>35.284700000000001</v>
      </c>
      <c r="M32" s="73"/>
      <c r="N32" s="74">
        <f>MAX(N8:N28)</f>
        <v>21.650099999999998</v>
      </c>
      <c r="O32" s="73"/>
      <c r="P32" s="74">
        <f>MAX(P8:P28)</f>
        <v>15.2255</v>
      </c>
      <c r="Q32" s="73"/>
      <c r="R32" s="74">
        <f>MAX(R8:R28)</f>
        <v>20.009599999999999</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44888</v>
      </c>
      <c r="C8" s="60">
        <f>VLOOKUP($A8,'Return Data'!$B$7:$R$2292,4,0)</f>
        <v>56.933999999999997</v>
      </c>
      <c r="D8" s="60">
        <f>VLOOKUP($A8,'Return Data'!$B$7:$R$2292,10,0)</f>
        <v>0.60170000000000001</v>
      </c>
      <c r="E8" s="61">
        <f t="shared" ref="E8:E29" si="0">RANK(D8,D$8:D$29,0)</f>
        <v>21</v>
      </c>
      <c r="F8" s="60">
        <f>VLOOKUP($A8,'Return Data'!$B$7:$R$2292,11,0)</f>
        <v>8.5428999999999995</v>
      </c>
      <c r="G8" s="61">
        <f t="shared" ref="G8:G29" si="1">RANK(F8,F$8:F$29,0)</f>
        <v>18</v>
      </c>
      <c r="H8" s="60">
        <f>VLOOKUP($A8,'Return Data'!$B$7:$R$2292,12,0)</f>
        <v>2.9508999999999999</v>
      </c>
      <c r="I8" s="61">
        <f t="shared" ref="I8:I29" si="2">RANK(H8,H$8:H$29,0)</f>
        <v>21</v>
      </c>
      <c r="J8" s="60">
        <f>VLOOKUP($A8,'Return Data'!$B$7:$R$2292,13,0)</f>
        <v>-4.8784999999999998</v>
      </c>
      <c r="K8" s="61">
        <f t="shared" ref="K8:K29" si="3">RANK(J8,J$8:J$29,0)</f>
        <v>21</v>
      </c>
      <c r="L8" s="60">
        <f>VLOOKUP($A8,'Return Data'!$B$7:$R$2292,17,0)</f>
        <v>25.419699999999999</v>
      </c>
      <c r="M8" s="61">
        <f t="shared" ref="M8:M18" si="4">RANK(L8,L$8:L$29,0)</f>
        <v>21</v>
      </c>
      <c r="N8" s="60">
        <f>VLOOKUP($A8,'Return Data'!$B$7:$R$2292,14,0)</f>
        <v>20.854500000000002</v>
      </c>
      <c r="O8" s="61">
        <f>RANK(N8,N$8:N$29,0)</f>
        <v>20</v>
      </c>
      <c r="P8" s="60">
        <f>VLOOKUP($A8,'Return Data'!$B$7:$R$2292,15,0)</f>
        <v>4.9890999999999996</v>
      </c>
      <c r="Q8" s="61">
        <f>RANK(P8,P$8:P$29,0)</f>
        <v>15</v>
      </c>
      <c r="R8" s="60">
        <f>VLOOKUP($A8,'Return Data'!$B$7:$R$2292,16,0)</f>
        <v>15.850899999999999</v>
      </c>
      <c r="S8" s="62">
        <f t="shared" ref="S8:S29" si="5">RANK(R8,R$8:R$29,0)</f>
        <v>20</v>
      </c>
    </row>
    <row r="9" spans="1:20" x14ac:dyDescent="0.3">
      <c r="A9" s="58" t="s">
        <v>1352</v>
      </c>
      <c r="B9" s="59">
        <f>VLOOKUP($A9,'Return Data'!$B$7:$R$2292,3,0)</f>
        <v>44888</v>
      </c>
      <c r="C9" s="60">
        <f>VLOOKUP($A9,'Return Data'!$B$7:$R$2292,4,0)</f>
        <v>71.430000000000007</v>
      </c>
      <c r="D9" s="60">
        <f>VLOOKUP($A9,'Return Data'!$B$7:$R$2292,10,0)</f>
        <v>3.4167999999999998</v>
      </c>
      <c r="E9" s="61">
        <f t="shared" si="0"/>
        <v>12</v>
      </c>
      <c r="F9" s="60">
        <f>VLOOKUP($A9,'Return Data'!$B$7:$R$2292,11,0)</f>
        <v>12.170199999999999</v>
      </c>
      <c r="G9" s="61">
        <f t="shared" si="1"/>
        <v>15</v>
      </c>
      <c r="H9" s="60">
        <f>VLOOKUP($A9,'Return Data'!$B$7:$R$2292,12,0)</f>
        <v>10.214499999999999</v>
      </c>
      <c r="I9" s="61">
        <f t="shared" si="2"/>
        <v>12</v>
      </c>
      <c r="J9" s="60">
        <f>VLOOKUP($A9,'Return Data'!$B$7:$R$2292,13,0)</f>
        <v>6.8352000000000004</v>
      </c>
      <c r="K9" s="61">
        <f t="shared" si="3"/>
        <v>9</v>
      </c>
      <c r="L9" s="60">
        <f>VLOOKUP($A9,'Return Data'!$B$7:$R$2292,17,0)</f>
        <v>33.216299999999997</v>
      </c>
      <c r="M9" s="61">
        <f t="shared" si="4"/>
        <v>17</v>
      </c>
      <c r="N9" s="60">
        <f>VLOOKUP($A9,'Return Data'!$B$7:$R$2292,14,0)</f>
        <v>28.599599999999999</v>
      </c>
      <c r="O9" s="61">
        <f>RANK(N9,N$8:N$29,0)</f>
        <v>15</v>
      </c>
      <c r="P9" s="60">
        <f>VLOOKUP($A9,'Return Data'!$B$7:$R$2292,15,0)</f>
        <v>19.727499999999999</v>
      </c>
      <c r="Q9" s="61">
        <f>RANK(P9,P$8:P$29,0)</f>
        <v>2</v>
      </c>
      <c r="R9" s="60">
        <f>VLOOKUP($A9,'Return Data'!$B$7:$R$2292,16,0)</f>
        <v>24.449000000000002</v>
      </c>
      <c r="S9" s="62">
        <f t="shared" si="5"/>
        <v>8</v>
      </c>
    </row>
    <row r="10" spans="1:20" x14ac:dyDescent="0.3">
      <c r="A10" s="58" t="s">
        <v>2034</v>
      </c>
      <c r="B10" s="59">
        <f>VLOOKUP($A10,'Return Data'!$B$7:$R$2292,3,0)</f>
        <v>44888</v>
      </c>
      <c r="C10" s="60">
        <f>VLOOKUP($A10,'Return Data'!$B$7:$R$2292,4,0)</f>
        <v>29.04</v>
      </c>
      <c r="D10" s="60">
        <f>VLOOKUP($A10,'Return Data'!$B$7:$R$2292,10,0)</f>
        <v>4.3478000000000003</v>
      </c>
      <c r="E10" s="61">
        <f t="shared" si="0"/>
        <v>9</v>
      </c>
      <c r="F10" s="60">
        <f>VLOOKUP($A10,'Return Data'!$B$7:$R$2292,11,0)</f>
        <v>16.532900000000001</v>
      </c>
      <c r="G10" s="61">
        <f t="shared" si="1"/>
        <v>4</v>
      </c>
      <c r="H10" s="60">
        <f>VLOOKUP($A10,'Return Data'!$B$7:$R$2292,12,0)</f>
        <v>9.9167000000000005</v>
      </c>
      <c r="I10" s="61">
        <f t="shared" si="2"/>
        <v>13</v>
      </c>
      <c r="J10" s="60">
        <f>VLOOKUP($A10,'Return Data'!$B$7:$R$2292,13,0)</f>
        <v>5.8695000000000004</v>
      </c>
      <c r="K10" s="61">
        <f t="shared" si="3"/>
        <v>12</v>
      </c>
      <c r="L10" s="60">
        <f>VLOOKUP($A10,'Return Data'!$B$7:$R$2292,17,0)</f>
        <v>37.859499999999997</v>
      </c>
      <c r="M10" s="61">
        <f t="shared" si="4"/>
        <v>10</v>
      </c>
      <c r="N10" s="60">
        <f>VLOOKUP($A10,'Return Data'!$B$7:$R$2292,14,0)</f>
        <v>40.819099999999999</v>
      </c>
      <c r="O10" s="61">
        <f>RANK(N10,N$8:N$29,0)</f>
        <v>2</v>
      </c>
      <c r="P10" s="60"/>
      <c r="Q10" s="61"/>
      <c r="R10" s="60">
        <f>VLOOKUP($A10,'Return Data'!$B$7:$R$2292,16,0)</f>
        <v>31.1492</v>
      </c>
      <c r="S10" s="62">
        <f t="shared" si="5"/>
        <v>2</v>
      </c>
    </row>
    <row r="11" spans="1:20" x14ac:dyDescent="0.3">
      <c r="A11" s="58" t="s">
        <v>1354</v>
      </c>
      <c r="B11" s="59">
        <f>VLOOKUP($A11,'Return Data'!$B$7:$R$2292,3,0)</f>
        <v>44888</v>
      </c>
      <c r="C11" s="60">
        <f>VLOOKUP($A11,'Return Data'!$B$7:$R$2292,4,0)</f>
        <v>26.38</v>
      </c>
      <c r="D11" s="60">
        <f>VLOOKUP($A11,'Return Data'!$B$7:$R$2292,10,0)</f>
        <v>2.6059999999999999</v>
      </c>
      <c r="E11" s="61">
        <f t="shared" si="0"/>
        <v>17</v>
      </c>
      <c r="F11" s="60">
        <f>VLOOKUP($A11,'Return Data'!$B$7:$R$2292,11,0)</f>
        <v>11.7797</v>
      </c>
      <c r="G11" s="61">
        <f t="shared" si="1"/>
        <v>16</v>
      </c>
      <c r="H11" s="60">
        <f>VLOOKUP($A11,'Return Data'!$B$7:$R$2292,12,0)</f>
        <v>11.637700000000001</v>
      </c>
      <c r="I11" s="61">
        <f t="shared" si="2"/>
        <v>6</v>
      </c>
      <c r="J11" s="60">
        <f>VLOOKUP($A11,'Return Data'!$B$7:$R$2292,13,0)</f>
        <v>12.1122</v>
      </c>
      <c r="K11" s="61">
        <f t="shared" si="3"/>
        <v>2</v>
      </c>
      <c r="L11" s="60">
        <f>VLOOKUP($A11,'Return Data'!$B$7:$R$2292,17,0)</f>
        <v>43.503599999999999</v>
      </c>
      <c r="M11" s="61">
        <f t="shared" si="4"/>
        <v>3</v>
      </c>
      <c r="N11" s="60">
        <f>VLOOKUP($A11,'Return Data'!$B$7:$R$2292,14,0)</f>
        <v>40.469099999999997</v>
      </c>
      <c r="O11" s="61">
        <f t="shared" ref="O11:O25" si="6">RANK(N11,N$8:N$29,0)</f>
        <v>3</v>
      </c>
      <c r="P11" s="60"/>
      <c r="Q11" s="61"/>
      <c r="R11" s="60">
        <f>VLOOKUP($A11,'Return Data'!$B$7:$R$2292,16,0)</f>
        <v>29.320399999999999</v>
      </c>
      <c r="S11" s="62">
        <f t="shared" si="5"/>
        <v>4</v>
      </c>
    </row>
    <row r="12" spans="1:20" x14ac:dyDescent="0.3">
      <c r="A12" s="58" t="s">
        <v>1356</v>
      </c>
      <c r="B12" s="59">
        <f>VLOOKUP($A12,'Return Data'!$B$7:$R$2292,3,0)</f>
        <v>44888</v>
      </c>
      <c r="C12" s="60">
        <f>VLOOKUP($A12,'Return Data'!$B$7:$R$2292,4,0)</f>
        <v>120.464</v>
      </c>
      <c r="D12" s="60">
        <f>VLOOKUP($A12,'Return Data'!$B$7:$R$2292,10,0)</f>
        <v>1.6651</v>
      </c>
      <c r="E12" s="61">
        <f t="shared" si="0"/>
        <v>18</v>
      </c>
      <c r="F12" s="60">
        <f>VLOOKUP($A12,'Return Data'!$B$7:$R$2292,11,0)</f>
        <v>6.7497999999999996</v>
      </c>
      <c r="G12" s="61">
        <f t="shared" si="1"/>
        <v>22</v>
      </c>
      <c r="H12" s="60">
        <f>VLOOKUP($A12,'Return Data'!$B$7:$R$2292,12,0)</f>
        <v>7.9851999999999999</v>
      </c>
      <c r="I12" s="61">
        <f t="shared" si="2"/>
        <v>18</v>
      </c>
      <c r="J12" s="60">
        <f>VLOOKUP($A12,'Return Data'!$B$7:$R$2292,13,0)</f>
        <v>4.6456999999999997</v>
      </c>
      <c r="K12" s="61">
        <f t="shared" si="3"/>
        <v>14</v>
      </c>
      <c r="L12" s="60">
        <f>VLOOKUP($A12,'Return Data'!$B$7:$R$2292,17,0)</f>
        <v>32.154800000000002</v>
      </c>
      <c r="M12" s="61">
        <f t="shared" si="4"/>
        <v>18</v>
      </c>
      <c r="N12" s="60">
        <f>VLOOKUP($A12,'Return Data'!$B$7:$R$2292,14,0)</f>
        <v>30.4922</v>
      </c>
      <c r="O12" s="61">
        <f t="shared" si="6"/>
        <v>9</v>
      </c>
      <c r="P12" s="60">
        <f>VLOOKUP($A12,'Return Data'!$B$7:$R$2292,15,0)</f>
        <v>12.247400000000001</v>
      </c>
      <c r="Q12" s="61">
        <f t="shared" ref="Q12:Q29" si="7">RANK(P12,P$8:P$29,0)</f>
        <v>11</v>
      </c>
      <c r="R12" s="60">
        <f>VLOOKUP($A12,'Return Data'!$B$7:$R$2292,16,0)</f>
        <v>21.4937</v>
      </c>
      <c r="S12" s="62">
        <f t="shared" si="5"/>
        <v>10</v>
      </c>
    </row>
    <row r="13" spans="1:20" x14ac:dyDescent="0.3">
      <c r="A13" s="58" t="s">
        <v>1358</v>
      </c>
      <c r="B13" s="59">
        <f>VLOOKUP($A13,'Return Data'!$B$7:$R$2292,3,0)</f>
        <v>44888</v>
      </c>
      <c r="C13" s="60">
        <f>VLOOKUP($A13,'Return Data'!$B$7:$R$2292,4,0)</f>
        <v>26.951000000000001</v>
      </c>
      <c r="D13" s="60">
        <f>VLOOKUP($A13,'Return Data'!$B$7:$R$2292,10,0)</f>
        <v>3.3001</v>
      </c>
      <c r="E13" s="61">
        <f t="shared" si="0"/>
        <v>15</v>
      </c>
      <c r="F13" s="60">
        <f>VLOOKUP($A13,'Return Data'!$B$7:$R$2292,11,0)</f>
        <v>14.534000000000001</v>
      </c>
      <c r="G13" s="61">
        <f t="shared" si="1"/>
        <v>9</v>
      </c>
      <c r="H13" s="60">
        <f>VLOOKUP($A13,'Return Data'!$B$7:$R$2292,12,0)</f>
        <v>10.914</v>
      </c>
      <c r="I13" s="61">
        <f t="shared" si="2"/>
        <v>9</v>
      </c>
      <c r="J13" s="60">
        <f>VLOOKUP($A13,'Return Data'!$B$7:$R$2292,13,0)</f>
        <v>6.9993999999999996</v>
      </c>
      <c r="K13" s="61">
        <f t="shared" si="3"/>
        <v>8</v>
      </c>
      <c r="L13" s="60">
        <f>VLOOKUP($A13,'Return Data'!$B$7:$R$2292,17,0)</f>
        <v>38.6479</v>
      </c>
      <c r="M13" s="61">
        <f t="shared" si="4"/>
        <v>9</v>
      </c>
      <c r="N13" s="60">
        <f>VLOOKUP($A13,'Return Data'!$B$7:$R$2292,14,0)</f>
        <v>34.963099999999997</v>
      </c>
      <c r="O13" s="61">
        <f t="shared" si="6"/>
        <v>5</v>
      </c>
      <c r="P13" s="60"/>
      <c r="Q13" s="61"/>
      <c r="R13" s="60">
        <f>VLOOKUP($A13,'Return Data'!$B$7:$R$2292,16,0)</f>
        <v>29.859200000000001</v>
      </c>
      <c r="S13" s="62">
        <f t="shared" si="5"/>
        <v>3</v>
      </c>
    </row>
    <row r="14" spans="1:20" x14ac:dyDescent="0.3">
      <c r="A14" s="58" t="s">
        <v>1361</v>
      </c>
      <c r="B14" s="59">
        <f>VLOOKUP($A14,'Return Data'!$B$7:$R$2292,3,0)</f>
        <v>44888</v>
      </c>
      <c r="C14" s="60">
        <f>VLOOKUP($A14,'Return Data'!$B$7:$R$2292,4,0)</f>
        <v>104.6627</v>
      </c>
      <c r="D14" s="60">
        <f>VLOOKUP($A14,'Return Data'!$B$7:$R$2292,10,0)</f>
        <v>6.85</v>
      </c>
      <c r="E14" s="61">
        <f t="shared" si="0"/>
        <v>3</v>
      </c>
      <c r="F14" s="60">
        <f>VLOOKUP($A14,'Return Data'!$B$7:$R$2292,11,0)</f>
        <v>15.876200000000001</v>
      </c>
      <c r="G14" s="61">
        <f t="shared" si="1"/>
        <v>5</v>
      </c>
      <c r="H14" s="60">
        <f>VLOOKUP($A14,'Return Data'!$B$7:$R$2292,12,0)</f>
        <v>9.6416000000000004</v>
      </c>
      <c r="I14" s="61">
        <f t="shared" si="2"/>
        <v>15</v>
      </c>
      <c r="J14" s="60">
        <f>VLOOKUP($A14,'Return Data'!$B$7:$R$2292,13,0)</f>
        <v>4.4126000000000003</v>
      </c>
      <c r="K14" s="61">
        <f t="shared" si="3"/>
        <v>15</v>
      </c>
      <c r="L14" s="60">
        <f>VLOOKUP($A14,'Return Data'!$B$7:$R$2292,17,0)</f>
        <v>34.124699999999997</v>
      </c>
      <c r="M14" s="61">
        <f t="shared" si="4"/>
        <v>14</v>
      </c>
      <c r="N14" s="60">
        <f>VLOOKUP($A14,'Return Data'!$B$7:$R$2292,14,0)</f>
        <v>25.602699999999999</v>
      </c>
      <c r="O14" s="61">
        <f t="shared" si="6"/>
        <v>18</v>
      </c>
      <c r="P14" s="60">
        <f>VLOOKUP($A14,'Return Data'!$B$7:$R$2292,15,0)</f>
        <v>10.3705</v>
      </c>
      <c r="Q14" s="61">
        <f t="shared" si="7"/>
        <v>12</v>
      </c>
      <c r="R14" s="60">
        <f>VLOOKUP($A14,'Return Data'!$B$7:$R$2292,16,0)</f>
        <v>20.0124</v>
      </c>
      <c r="S14" s="62">
        <f t="shared" si="5"/>
        <v>12</v>
      </c>
    </row>
    <row r="15" spans="1:20" x14ac:dyDescent="0.3">
      <c r="A15" s="58" t="s">
        <v>1362</v>
      </c>
      <c r="B15" s="59">
        <f>VLOOKUP($A15,'Return Data'!$B$7:$R$2292,3,0)</f>
        <v>44888</v>
      </c>
      <c r="C15" s="60">
        <f>VLOOKUP($A15,'Return Data'!$B$7:$R$2292,4,0)</f>
        <v>86.804000000000002</v>
      </c>
      <c r="D15" s="60">
        <f>VLOOKUP($A15,'Return Data'!$B$7:$R$2292,10,0)</f>
        <v>6.2237999999999998</v>
      </c>
      <c r="E15" s="61">
        <f t="shared" si="0"/>
        <v>5</v>
      </c>
      <c r="F15" s="60">
        <f>VLOOKUP($A15,'Return Data'!$B$7:$R$2292,11,0)</f>
        <v>17.147600000000001</v>
      </c>
      <c r="G15" s="61">
        <f t="shared" si="1"/>
        <v>3</v>
      </c>
      <c r="H15" s="60">
        <f>VLOOKUP($A15,'Return Data'!$B$7:$R$2292,12,0)</f>
        <v>13.042199999999999</v>
      </c>
      <c r="I15" s="61">
        <f t="shared" si="2"/>
        <v>5</v>
      </c>
      <c r="J15" s="60">
        <f>VLOOKUP($A15,'Return Data'!$B$7:$R$2292,13,0)</f>
        <v>7.6919000000000004</v>
      </c>
      <c r="K15" s="61">
        <f t="shared" si="3"/>
        <v>7</v>
      </c>
      <c r="L15" s="60">
        <f>VLOOKUP($A15,'Return Data'!$B$7:$R$2292,17,0)</f>
        <v>38.684399999999997</v>
      </c>
      <c r="M15" s="61">
        <f t="shared" si="4"/>
        <v>8</v>
      </c>
      <c r="N15" s="60">
        <f>VLOOKUP($A15,'Return Data'!$B$7:$R$2292,14,0)</f>
        <v>28.323499999999999</v>
      </c>
      <c r="O15" s="61">
        <f t="shared" si="6"/>
        <v>16</v>
      </c>
      <c r="P15" s="60">
        <f>VLOOKUP($A15,'Return Data'!$B$7:$R$2292,15,0)</f>
        <v>13.908200000000001</v>
      </c>
      <c r="Q15" s="61">
        <f t="shared" si="7"/>
        <v>8</v>
      </c>
      <c r="R15" s="60">
        <f>VLOOKUP($A15,'Return Data'!$B$7:$R$2292,16,0)</f>
        <v>18.6983</v>
      </c>
      <c r="S15" s="62">
        <f t="shared" si="5"/>
        <v>14</v>
      </c>
    </row>
    <row r="16" spans="1:20" x14ac:dyDescent="0.3">
      <c r="A16" s="58" t="s">
        <v>1365</v>
      </c>
      <c r="B16" s="59">
        <f>VLOOKUP($A16,'Return Data'!$B$7:$R$2292,3,0)</f>
        <v>44888</v>
      </c>
      <c r="C16" s="60">
        <f>VLOOKUP($A16,'Return Data'!$B$7:$R$2292,4,0)</f>
        <v>89.737700000000004</v>
      </c>
      <c r="D16" s="60">
        <f>VLOOKUP($A16,'Return Data'!$B$7:$R$2292,10,0)</f>
        <v>3.3660000000000001</v>
      </c>
      <c r="E16" s="61">
        <f t="shared" si="0"/>
        <v>14</v>
      </c>
      <c r="F16" s="60">
        <f>VLOOKUP($A16,'Return Data'!$B$7:$R$2292,11,0)</f>
        <v>7.3285</v>
      </c>
      <c r="G16" s="61">
        <f t="shared" si="1"/>
        <v>21</v>
      </c>
      <c r="H16" s="60">
        <f>VLOOKUP($A16,'Return Data'!$B$7:$R$2292,12,0)</f>
        <v>-0.60880000000000001</v>
      </c>
      <c r="I16" s="61">
        <f t="shared" si="2"/>
        <v>22</v>
      </c>
      <c r="J16" s="60">
        <f>VLOOKUP($A16,'Return Data'!$B$7:$R$2292,13,0)</f>
        <v>-8.3188999999999993</v>
      </c>
      <c r="K16" s="61">
        <f t="shared" si="3"/>
        <v>22</v>
      </c>
      <c r="L16" s="60">
        <f>VLOOKUP($A16,'Return Data'!$B$7:$R$2292,17,0)</f>
        <v>27.7197</v>
      </c>
      <c r="M16" s="61">
        <f t="shared" si="4"/>
        <v>19</v>
      </c>
      <c r="N16" s="60">
        <f>VLOOKUP($A16,'Return Data'!$B$7:$R$2292,14,0)</f>
        <v>25.491599999999998</v>
      </c>
      <c r="O16" s="61">
        <f t="shared" si="6"/>
        <v>19</v>
      </c>
      <c r="P16" s="60">
        <f>VLOOKUP($A16,'Return Data'!$B$7:$R$2292,15,0)</f>
        <v>7.5185000000000004</v>
      </c>
      <c r="Q16" s="61">
        <f t="shared" si="7"/>
        <v>14</v>
      </c>
      <c r="R16" s="60">
        <f>VLOOKUP($A16,'Return Data'!$B$7:$R$2292,16,0)</f>
        <v>15.979699999999999</v>
      </c>
      <c r="S16" s="62">
        <f t="shared" si="5"/>
        <v>18</v>
      </c>
    </row>
    <row r="17" spans="1:19" x14ac:dyDescent="0.3">
      <c r="A17" s="58" t="s">
        <v>1367</v>
      </c>
      <c r="B17" s="59">
        <f>VLOOKUP($A17,'Return Data'!$B$7:$R$2292,3,0)</f>
        <v>44888</v>
      </c>
      <c r="C17" s="60">
        <f>VLOOKUP($A17,'Return Data'!$B$7:$R$2292,4,0)</f>
        <v>59.03</v>
      </c>
      <c r="D17" s="60">
        <f>VLOOKUP($A17,'Return Data'!$B$7:$R$2292,10,0)</f>
        <v>4.0542999999999996</v>
      </c>
      <c r="E17" s="61">
        <f t="shared" si="0"/>
        <v>10</v>
      </c>
      <c r="F17" s="60">
        <f>VLOOKUP($A17,'Return Data'!$B$7:$R$2292,11,0)</f>
        <v>11.651199999999999</v>
      </c>
      <c r="G17" s="61">
        <f t="shared" si="1"/>
        <v>17</v>
      </c>
      <c r="H17" s="60">
        <f>VLOOKUP($A17,'Return Data'!$B$7:$R$2292,12,0)</f>
        <v>14.3771</v>
      </c>
      <c r="I17" s="61">
        <f t="shared" si="2"/>
        <v>4</v>
      </c>
      <c r="J17" s="60">
        <f>VLOOKUP($A17,'Return Data'!$B$7:$R$2292,13,0)</f>
        <v>5.9785000000000004</v>
      </c>
      <c r="K17" s="61">
        <f t="shared" si="3"/>
        <v>11</v>
      </c>
      <c r="L17" s="60">
        <f>VLOOKUP($A17,'Return Data'!$B$7:$R$2292,17,0)</f>
        <v>39.877800000000001</v>
      </c>
      <c r="M17" s="61">
        <f t="shared" si="4"/>
        <v>6</v>
      </c>
      <c r="N17" s="60">
        <f>VLOOKUP($A17,'Return Data'!$B$7:$R$2292,14,0)</f>
        <v>31.131599999999999</v>
      </c>
      <c r="O17" s="61">
        <f t="shared" si="6"/>
        <v>8</v>
      </c>
      <c r="P17" s="60">
        <f>VLOOKUP($A17,'Return Data'!$B$7:$R$2292,15,0)</f>
        <v>14.487500000000001</v>
      </c>
      <c r="Q17" s="61">
        <f t="shared" si="7"/>
        <v>6</v>
      </c>
      <c r="R17" s="60">
        <f>VLOOKUP($A17,'Return Data'!$B$7:$R$2292,16,0)</f>
        <v>17.184200000000001</v>
      </c>
      <c r="S17" s="62">
        <f t="shared" si="5"/>
        <v>15</v>
      </c>
    </row>
    <row r="18" spans="1:19" x14ac:dyDescent="0.3">
      <c r="A18" s="58" t="s">
        <v>1369</v>
      </c>
      <c r="B18" s="59">
        <f>VLOOKUP($A18,'Return Data'!$B$7:$R$2292,3,0)</f>
        <v>44888</v>
      </c>
      <c r="C18" s="60">
        <f>VLOOKUP($A18,'Return Data'!$B$7:$R$2292,4,0)</f>
        <v>20.260000000000002</v>
      </c>
      <c r="D18" s="60">
        <f>VLOOKUP($A18,'Return Data'!$B$7:$R$2292,10,0)</f>
        <v>2.8948999999999998</v>
      </c>
      <c r="E18" s="61">
        <f t="shared" si="0"/>
        <v>16</v>
      </c>
      <c r="F18" s="60">
        <f>VLOOKUP($A18,'Return Data'!$B$7:$R$2292,11,0)</f>
        <v>15.2446</v>
      </c>
      <c r="G18" s="61">
        <f t="shared" si="1"/>
        <v>7</v>
      </c>
      <c r="H18" s="60">
        <f>VLOOKUP($A18,'Return Data'!$B$7:$R$2292,12,0)</f>
        <v>11.625299999999999</v>
      </c>
      <c r="I18" s="61">
        <f t="shared" si="2"/>
        <v>7</v>
      </c>
      <c r="J18" s="60">
        <f>VLOOKUP($A18,'Return Data'!$B$7:$R$2292,13,0)</f>
        <v>8.8077000000000005</v>
      </c>
      <c r="K18" s="61">
        <f t="shared" si="3"/>
        <v>5</v>
      </c>
      <c r="L18" s="60">
        <f>VLOOKUP($A18,'Return Data'!$B$7:$R$2292,17,0)</f>
        <v>39.172600000000003</v>
      </c>
      <c r="M18" s="61">
        <f t="shared" si="4"/>
        <v>7</v>
      </c>
      <c r="N18" s="60">
        <f>VLOOKUP($A18,'Return Data'!$B$7:$R$2292,14,0)</f>
        <v>29.021100000000001</v>
      </c>
      <c r="O18" s="61">
        <f t="shared" si="6"/>
        <v>13</v>
      </c>
      <c r="P18" s="60">
        <f>VLOOKUP($A18,'Return Data'!$B$7:$R$2292,15,0)</f>
        <v>13.738899999999999</v>
      </c>
      <c r="Q18" s="61">
        <f t="shared" si="7"/>
        <v>9</v>
      </c>
      <c r="R18" s="60">
        <f>VLOOKUP($A18,'Return Data'!$B$7:$R$2292,16,0)</f>
        <v>13.8934</v>
      </c>
      <c r="S18" s="62">
        <f t="shared" si="5"/>
        <v>22</v>
      </c>
    </row>
    <row r="19" spans="1:19" x14ac:dyDescent="0.3">
      <c r="A19" s="58" t="s">
        <v>1370</v>
      </c>
      <c r="B19" s="59">
        <f>VLOOKUP($A19,'Return Data'!$B$7:$R$2292,3,0)</f>
        <v>44888</v>
      </c>
      <c r="C19" s="60">
        <f>VLOOKUP($A19,'Return Data'!$B$7:$R$2292,4,0)</f>
        <v>22.166</v>
      </c>
      <c r="D19" s="60">
        <f>VLOOKUP($A19,'Return Data'!$B$7:$R$2292,10,0)</f>
        <v>0.88290000000000002</v>
      </c>
      <c r="E19" s="61">
        <f t="shared" si="0"/>
        <v>20</v>
      </c>
      <c r="F19" s="60">
        <f>VLOOKUP($A19,'Return Data'!$B$7:$R$2292,11,0)</f>
        <v>7.5496999999999996</v>
      </c>
      <c r="G19" s="61">
        <f t="shared" si="1"/>
        <v>19</v>
      </c>
      <c r="H19" s="60">
        <f>VLOOKUP($A19,'Return Data'!$B$7:$R$2292,12,0)</f>
        <v>4.2614999999999998</v>
      </c>
      <c r="I19" s="61">
        <f t="shared" si="2"/>
        <v>20</v>
      </c>
      <c r="J19" s="60">
        <f>VLOOKUP($A19,'Return Data'!$B$7:$R$2292,13,0)</f>
        <v>-3.2052</v>
      </c>
      <c r="K19" s="61">
        <f t="shared" si="3"/>
        <v>19</v>
      </c>
      <c r="L19" s="60">
        <f>VLOOKUP($A19,'Return Data'!$B$7:$R$2292,17,0)</f>
        <v>27.291899999999998</v>
      </c>
      <c r="M19" s="61">
        <f t="shared" ref="M19:M21" si="8">RANK(L19,L$8:L$29,0)</f>
        <v>20</v>
      </c>
      <c r="N19" s="60"/>
      <c r="O19" s="61"/>
      <c r="P19" s="60"/>
      <c r="Q19" s="61"/>
      <c r="R19" s="60">
        <f>VLOOKUP($A19,'Return Data'!$B$7:$R$2292,16,0)</f>
        <v>33.636200000000002</v>
      </c>
      <c r="S19" s="62">
        <f t="shared" si="5"/>
        <v>1</v>
      </c>
    </row>
    <row r="20" spans="1:19" x14ac:dyDescent="0.3">
      <c r="A20" s="58" t="s">
        <v>1372</v>
      </c>
      <c r="B20" s="59">
        <f>VLOOKUP($A20,'Return Data'!$B$7:$R$2292,3,0)</f>
        <v>44888</v>
      </c>
      <c r="C20" s="60">
        <f>VLOOKUP($A20,'Return Data'!$B$7:$R$2292,4,0)</f>
        <v>23.1</v>
      </c>
      <c r="D20" s="60">
        <f>VLOOKUP($A20,'Return Data'!$B$7:$R$2292,10,0)</f>
        <v>4.3832000000000004</v>
      </c>
      <c r="E20" s="61">
        <f t="shared" si="0"/>
        <v>8</v>
      </c>
      <c r="F20" s="60">
        <f>VLOOKUP($A20,'Return Data'!$B$7:$R$2292,11,0)</f>
        <v>13.681100000000001</v>
      </c>
      <c r="G20" s="61">
        <f t="shared" si="1"/>
        <v>12</v>
      </c>
      <c r="H20" s="60">
        <f>VLOOKUP($A20,'Return Data'!$B$7:$R$2292,12,0)</f>
        <v>10.526300000000001</v>
      </c>
      <c r="I20" s="61">
        <f t="shared" si="2"/>
        <v>10</v>
      </c>
      <c r="J20" s="60">
        <f>VLOOKUP($A20,'Return Data'!$B$7:$R$2292,13,0)</f>
        <v>3.6804000000000001</v>
      </c>
      <c r="K20" s="61">
        <f t="shared" si="3"/>
        <v>16</v>
      </c>
      <c r="L20" s="60">
        <f>VLOOKUP($A20,'Return Data'!$B$7:$R$2292,17,0)</f>
        <v>35.995600000000003</v>
      </c>
      <c r="M20" s="61">
        <f t="shared" si="8"/>
        <v>12</v>
      </c>
      <c r="N20" s="60">
        <f>VLOOKUP($A20,'Return Data'!$B$7:$R$2292,14,0)</f>
        <v>28.983000000000001</v>
      </c>
      <c r="O20" s="61">
        <f t="shared" si="6"/>
        <v>14</v>
      </c>
      <c r="P20" s="60"/>
      <c r="Q20" s="61"/>
      <c r="R20" s="60">
        <f>VLOOKUP($A20,'Return Data'!$B$7:$R$2292,16,0)</f>
        <v>22.849299999999999</v>
      </c>
      <c r="S20" s="62">
        <f t="shared" si="5"/>
        <v>9</v>
      </c>
    </row>
    <row r="21" spans="1:19" x14ac:dyDescent="0.3">
      <c r="A21" s="58" t="s">
        <v>1374</v>
      </c>
      <c r="B21" s="59">
        <f>VLOOKUP($A21,'Return Data'!$B$7:$R$2292,3,0)</f>
        <v>44888</v>
      </c>
      <c r="C21" s="60">
        <f>VLOOKUP($A21,'Return Data'!$B$7:$R$2292,4,0)</f>
        <v>15.3187</v>
      </c>
      <c r="D21" s="60">
        <f>VLOOKUP($A21,'Return Data'!$B$7:$R$2292,10,0)</f>
        <v>5.2577999999999996</v>
      </c>
      <c r="E21" s="61">
        <f t="shared" si="0"/>
        <v>6</v>
      </c>
      <c r="F21" s="60">
        <f>VLOOKUP($A21,'Return Data'!$B$7:$R$2292,11,0)</f>
        <v>14.4673</v>
      </c>
      <c r="G21" s="61">
        <f t="shared" si="1"/>
        <v>10</v>
      </c>
      <c r="H21" s="60">
        <f>VLOOKUP($A21,'Return Data'!$B$7:$R$2292,12,0)</f>
        <v>8.4563000000000006</v>
      </c>
      <c r="I21" s="61">
        <f t="shared" si="2"/>
        <v>17</v>
      </c>
      <c r="J21" s="60">
        <f>VLOOKUP($A21,'Return Data'!$B$7:$R$2292,13,0)</f>
        <v>-3.9538000000000002</v>
      </c>
      <c r="K21" s="61">
        <f t="shared" si="3"/>
        <v>20</v>
      </c>
      <c r="L21" s="60">
        <f>VLOOKUP($A21,'Return Data'!$B$7:$R$2292,17,0)</f>
        <v>21.123799999999999</v>
      </c>
      <c r="M21" s="61">
        <f t="shared" si="8"/>
        <v>22</v>
      </c>
      <c r="N21" s="60"/>
      <c r="O21" s="61"/>
      <c r="P21" s="60"/>
      <c r="Q21" s="61"/>
      <c r="R21" s="60">
        <f>VLOOKUP($A21,'Return Data'!$B$7:$R$2292,16,0)</f>
        <v>16.663900000000002</v>
      </c>
      <c r="S21" s="62">
        <f t="shared" si="5"/>
        <v>17</v>
      </c>
    </row>
    <row r="22" spans="1:19" x14ac:dyDescent="0.3">
      <c r="A22" s="58" t="s">
        <v>1377</v>
      </c>
      <c r="B22" s="59">
        <f>VLOOKUP($A22,'Return Data'!$B$7:$R$2292,3,0)</f>
        <v>44888</v>
      </c>
      <c r="C22" s="60">
        <f>VLOOKUP($A22,'Return Data'!$B$7:$R$2292,4,0)</f>
        <v>185.11699999999999</v>
      </c>
      <c r="D22" s="60">
        <f>VLOOKUP($A22,'Return Data'!$B$7:$R$2292,10,0)</f>
        <v>-0.42170000000000002</v>
      </c>
      <c r="E22" s="61">
        <f t="shared" si="0"/>
        <v>22</v>
      </c>
      <c r="F22" s="60">
        <f>VLOOKUP($A22,'Return Data'!$B$7:$R$2292,11,0)</f>
        <v>7.5255000000000001</v>
      </c>
      <c r="G22" s="61">
        <f t="shared" si="1"/>
        <v>20</v>
      </c>
      <c r="H22" s="60">
        <f>VLOOKUP($A22,'Return Data'!$B$7:$R$2292,12,0)</f>
        <v>4.7575000000000003</v>
      </c>
      <c r="I22" s="61">
        <f t="shared" si="2"/>
        <v>19</v>
      </c>
      <c r="J22" s="60">
        <f>VLOOKUP($A22,'Return Data'!$B$7:$R$2292,13,0)</f>
        <v>-1.5466</v>
      </c>
      <c r="K22" s="61">
        <f t="shared" si="3"/>
        <v>18</v>
      </c>
      <c r="L22" s="60">
        <f>VLOOKUP($A22,'Return Data'!$B$7:$R$2292,17,0)</f>
        <v>36.6218</v>
      </c>
      <c r="M22" s="61">
        <f t="shared" ref="M22:M29" si="9">RANK(L22,L$8:L$29,0)</f>
        <v>11</v>
      </c>
      <c r="N22" s="60">
        <f>VLOOKUP($A22,'Return Data'!$B$7:$R$2292,14,0)</f>
        <v>33.6387</v>
      </c>
      <c r="O22" s="61">
        <f t="shared" si="6"/>
        <v>6</v>
      </c>
      <c r="P22" s="60">
        <f>VLOOKUP($A22,'Return Data'!$B$7:$R$2292,15,0)</f>
        <v>17.103000000000002</v>
      </c>
      <c r="Q22" s="61">
        <f t="shared" si="7"/>
        <v>4</v>
      </c>
      <c r="R22" s="60">
        <f>VLOOKUP($A22,'Return Data'!$B$7:$R$2292,16,0)</f>
        <v>20.0124</v>
      </c>
      <c r="S22" s="62">
        <f t="shared" si="5"/>
        <v>12</v>
      </c>
    </row>
    <row r="23" spans="1:19" x14ac:dyDescent="0.3">
      <c r="A23" s="58" t="s">
        <v>1378</v>
      </c>
      <c r="B23" s="59">
        <f>VLOOKUP($A23,'Return Data'!$B$7:$R$2292,3,0)</f>
        <v>44888</v>
      </c>
      <c r="C23" s="60">
        <f>VLOOKUP($A23,'Return Data'!$B$7:$R$2292,4,0)</f>
        <v>51.016100000000002</v>
      </c>
      <c r="D23" s="60">
        <f>VLOOKUP($A23,'Return Data'!$B$7:$R$2292,10,0)</f>
        <v>3.3866000000000001</v>
      </c>
      <c r="E23" s="61">
        <f t="shared" si="0"/>
        <v>13</v>
      </c>
      <c r="F23" s="60">
        <f>VLOOKUP($A23,'Return Data'!$B$7:$R$2292,11,0)</f>
        <v>12.787599999999999</v>
      </c>
      <c r="G23" s="61">
        <f t="shared" si="1"/>
        <v>13</v>
      </c>
      <c r="H23" s="60">
        <f>VLOOKUP($A23,'Return Data'!$B$7:$R$2292,12,0)</f>
        <v>10.4245</v>
      </c>
      <c r="I23" s="61">
        <f t="shared" si="2"/>
        <v>11</v>
      </c>
      <c r="J23" s="60">
        <f>VLOOKUP($A23,'Return Data'!$B$7:$R$2292,13,0)</f>
        <v>7.7153</v>
      </c>
      <c r="K23" s="61">
        <f t="shared" si="3"/>
        <v>6</v>
      </c>
      <c r="L23" s="60">
        <f>VLOOKUP($A23,'Return Data'!$B$7:$R$2292,17,0)</f>
        <v>41.283099999999997</v>
      </c>
      <c r="M23" s="61">
        <f t="shared" si="9"/>
        <v>5</v>
      </c>
      <c r="N23" s="60">
        <f>VLOOKUP($A23,'Return Data'!$B$7:$R$2292,14,0)</f>
        <v>29.372699999999998</v>
      </c>
      <c r="O23" s="61">
        <f t="shared" si="6"/>
        <v>12</v>
      </c>
      <c r="P23" s="60">
        <f>VLOOKUP($A23,'Return Data'!$B$7:$R$2292,15,0)</f>
        <v>12.817500000000001</v>
      </c>
      <c r="Q23" s="61">
        <f t="shared" si="7"/>
        <v>10</v>
      </c>
      <c r="R23" s="60">
        <f>VLOOKUP($A23,'Return Data'!$B$7:$R$2292,16,0)</f>
        <v>21.0242</v>
      </c>
      <c r="S23" s="62">
        <f t="shared" si="5"/>
        <v>11</v>
      </c>
    </row>
    <row r="24" spans="1:19" x14ac:dyDescent="0.3">
      <c r="A24" s="58" t="s">
        <v>1381</v>
      </c>
      <c r="B24" s="59">
        <f>VLOOKUP($A24,'Return Data'!$B$7:$R$2292,3,0)</f>
        <v>44888</v>
      </c>
      <c r="C24" s="60">
        <f>VLOOKUP($A24,'Return Data'!$B$7:$R$2292,4,0)</f>
        <v>101.8403</v>
      </c>
      <c r="D24" s="60">
        <f>VLOOKUP($A24,'Return Data'!$B$7:$R$2292,10,0)</f>
        <v>6.4881000000000002</v>
      </c>
      <c r="E24" s="61">
        <f t="shared" si="0"/>
        <v>4</v>
      </c>
      <c r="F24" s="60">
        <f>VLOOKUP($A24,'Return Data'!$B$7:$R$2292,11,0)</f>
        <v>18.2287</v>
      </c>
      <c r="G24" s="61">
        <f t="shared" si="1"/>
        <v>1</v>
      </c>
      <c r="H24" s="60">
        <f>VLOOKUP($A24,'Return Data'!$B$7:$R$2292,12,0)</f>
        <v>15.5768</v>
      </c>
      <c r="I24" s="61">
        <f t="shared" si="2"/>
        <v>3</v>
      </c>
      <c r="J24" s="60">
        <f>VLOOKUP($A24,'Return Data'!$B$7:$R$2292,13,0)</f>
        <v>12.400700000000001</v>
      </c>
      <c r="K24" s="61">
        <f t="shared" si="3"/>
        <v>1</v>
      </c>
      <c r="L24" s="60">
        <f>VLOOKUP($A24,'Return Data'!$B$7:$R$2292,17,0)</f>
        <v>44.014200000000002</v>
      </c>
      <c r="M24" s="61">
        <f t="shared" si="9"/>
        <v>2</v>
      </c>
      <c r="N24" s="60">
        <f>VLOOKUP($A24,'Return Data'!$B$7:$R$2292,14,0)</f>
        <v>35.632599999999996</v>
      </c>
      <c r="O24" s="61">
        <f t="shared" si="6"/>
        <v>4</v>
      </c>
      <c r="P24" s="60">
        <f>VLOOKUP($A24,'Return Data'!$B$7:$R$2292,15,0)</f>
        <v>17.328600000000002</v>
      </c>
      <c r="Q24" s="61">
        <f t="shared" si="7"/>
        <v>3</v>
      </c>
      <c r="R24" s="60">
        <f>VLOOKUP($A24,'Return Data'!$B$7:$R$2292,16,0)</f>
        <v>25.218699999999998</v>
      </c>
      <c r="S24" s="62">
        <f t="shared" si="5"/>
        <v>7</v>
      </c>
    </row>
    <row r="25" spans="1:19" x14ac:dyDescent="0.3">
      <c r="A25" s="58" t="s">
        <v>1385</v>
      </c>
      <c r="B25" s="59">
        <f>VLOOKUP($A25,'Return Data'!$B$7:$R$2292,3,0)</f>
        <v>44888</v>
      </c>
      <c r="C25" s="60">
        <f>VLOOKUP($A25,'Return Data'!$B$7:$R$2292,4,0)</f>
        <v>146.38409999999999</v>
      </c>
      <c r="D25" s="60">
        <f>VLOOKUP($A25,'Return Data'!$B$7:$R$2292,10,0)</f>
        <v>8.4276999999999997</v>
      </c>
      <c r="E25" s="61">
        <f t="shared" si="0"/>
        <v>2</v>
      </c>
      <c r="F25" s="60">
        <f>VLOOKUP($A25,'Return Data'!$B$7:$R$2292,11,0)</f>
        <v>14.7136</v>
      </c>
      <c r="G25" s="61">
        <f t="shared" si="1"/>
        <v>8</v>
      </c>
      <c r="H25" s="60">
        <f>VLOOKUP($A25,'Return Data'!$B$7:$R$2292,12,0)</f>
        <v>11.4445</v>
      </c>
      <c r="I25" s="61">
        <f t="shared" si="2"/>
        <v>8</v>
      </c>
      <c r="J25" s="60">
        <f>VLOOKUP($A25,'Return Data'!$B$7:$R$2292,13,0)</f>
        <v>6.3464999999999998</v>
      </c>
      <c r="K25" s="61">
        <f t="shared" si="3"/>
        <v>10</v>
      </c>
      <c r="L25" s="60">
        <f>VLOOKUP($A25,'Return Data'!$B$7:$R$2292,17,0)</f>
        <v>49.307699999999997</v>
      </c>
      <c r="M25" s="61">
        <f t="shared" si="9"/>
        <v>1</v>
      </c>
      <c r="N25" s="60">
        <f>VLOOKUP($A25,'Return Data'!$B$7:$R$2292,14,0)</f>
        <v>52.348300000000002</v>
      </c>
      <c r="O25" s="61">
        <f t="shared" si="6"/>
        <v>1</v>
      </c>
      <c r="P25" s="60">
        <f>VLOOKUP($A25,'Return Data'!$B$7:$R$2292,15,0)</f>
        <v>23.191700000000001</v>
      </c>
      <c r="Q25" s="61">
        <f t="shared" si="7"/>
        <v>1</v>
      </c>
      <c r="R25" s="60">
        <f>VLOOKUP($A25,'Return Data'!$B$7:$R$2292,16,0)</f>
        <v>15.8819</v>
      </c>
      <c r="S25" s="62">
        <f t="shared" si="5"/>
        <v>19</v>
      </c>
    </row>
    <row r="26" spans="1:19" x14ac:dyDescent="0.3">
      <c r="A26" s="58" t="s">
        <v>1386</v>
      </c>
      <c r="B26" s="59">
        <f>VLOOKUP($A26,'Return Data'!$B$7:$R$2292,3,0)</f>
        <v>44888</v>
      </c>
      <c r="C26" s="60">
        <f>VLOOKUP($A26,'Return Data'!$B$7:$R$2292,4,0)</f>
        <v>127.74930000000001</v>
      </c>
      <c r="D26" s="60">
        <f>VLOOKUP($A26,'Return Data'!$B$7:$R$2292,10,0)</f>
        <v>4.5944000000000003</v>
      </c>
      <c r="E26" s="61">
        <f t="shared" si="0"/>
        <v>7</v>
      </c>
      <c r="F26" s="60">
        <f>VLOOKUP($A26,'Return Data'!$B$7:$R$2292,11,0)</f>
        <v>15.3811</v>
      </c>
      <c r="G26" s="61">
        <f t="shared" si="1"/>
        <v>6</v>
      </c>
      <c r="H26" s="60">
        <f>VLOOKUP($A26,'Return Data'!$B$7:$R$2292,12,0)</f>
        <v>16.252800000000001</v>
      </c>
      <c r="I26" s="61">
        <f t="shared" si="2"/>
        <v>2</v>
      </c>
      <c r="J26" s="60">
        <f>VLOOKUP($A26,'Return Data'!$B$7:$R$2292,13,0)</f>
        <v>10.3546</v>
      </c>
      <c r="K26" s="61">
        <f t="shared" si="3"/>
        <v>4</v>
      </c>
      <c r="L26" s="60">
        <f>VLOOKUP($A26,'Return Data'!$B$7:$R$2292,17,0)</f>
        <v>33.844799999999999</v>
      </c>
      <c r="M26" s="61">
        <f t="shared" si="9"/>
        <v>15</v>
      </c>
      <c r="N26" s="60">
        <f>VLOOKUP($A26,'Return Data'!$B$7:$R$2292,14,0)</f>
        <v>30.0061</v>
      </c>
      <c r="O26" s="61">
        <f t="shared" ref="O26:O29" si="10">RANK(N26,N$8:N$29,0)</f>
        <v>11</v>
      </c>
      <c r="P26" s="60">
        <f>VLOOKUP($A26,'Return Data'!$B$7:$R$2292,15,0)</f>
        <v>16.098500000000001</v>
      </c>
      <c r="Q26" s="61">
        <f t="shared" si="7"/>
        <v>5</v>
      </c>
      <c r="R26" s="60">
        <f>VLOOKUP($A26,'Return Data'!$B$7:$R$2292,16,0)</f>
        <v>26.184699999999999</v>
      </c>
      <c r="S26" s="62">
        <f t="shared" si="5"/>
        <v>5</v>
      </c>
    </row>
    <row r="27" spans="1:19" x14ac:dyDescent="0.3">
      <c r="A27" s="58" t="s">
        <v>1389</v>
      </c>
      <c r="B27" s="59">
        <f>VLOOKUP($A27,'Return Data'!$B$7:$R$2292,3,0)</f>
        <v>44888</v>
      </c>
      <c r="C27" s="60">
        <f>VLOOKUP($A27,'Return Data'!$B$7:$R$2292,4,0)</f>
        <v>161.0549</v>
      </c>
      <c r="D27" s="60">
        <f>VLOOKUP($A27,'Return Data'!$B$7:$R$2292,10,0)</f>
        <v>3.9813000000000001</v>
      </c>
      <c r="E27" s="61">
        <f t="shared" si="0"/>
        <v>11</v>
      </c>
      <c r="F27" s="60">
        <f>VLOOKUP($A27,'Return Data'!$B$7:$R$2292,11,0)</f>
        <v>14.4217</v>
      </c>
      <c r="G27" s="61">
        <f t="shared" si="1"/>
        <v>11</v>
      </c>
      <c r="H27" s="60">
        <f>VLOOKUP($A27,'Return Data'!$B$7:$R$2292,12,0)</f>
        <v>8.6224000000000007</v>
      </c>
      <c r="I27" s="61">
        <f t="shared" si="2"/>
        <v>16</v>
      </c>
      <c r="J27" s="60">
        <f>VLOOKUP($A27,'Return Data'!$B$7:$R$2292,13,0)</f>
        <v>1.5968</v>
      </c>
      <c r="K27" s="61">
        <f t="shared" si="3"/>
        <v>17</v>
      </c>
      <c r="L27" s="60">
        <f>VLOOKUP($A27,'Return Data'!$B$7:$R$2292,17,0)</f>
        <v>33.651800000000001</v>
      </c>
      <c r="M27" s="61">
        <f t="shared" si="9"/>
        <v>16</v>
      </c>
      <c r="N27" s="60">
        <f>VLOOKUP($A27,'Return Data'!$B$7:$R$2292,14,0)</f>
        <v>27.257000000000001</v>
      </c>
      <c r="O27" s="61">
        <f t="shared" si="10"/>
        <v>17</v>
      </c>
      <c r="P27" s="60">
        <f>VLOOKUP($A27,'Return Data'!$B$7:$R$2292,15,0)</f>
        <v>8.2744999999999997</v>
      </c>
      <c r="Q27" s="61">
        <f t="shared" si="7"/>
        <v>13</v>
      </c>
      <c r="R27" s="60">
        <f>VLOOKUP($A27,'Return Data'!$B$7:$R$2292,16,0)</f>
        <v>16.839099999999998</v>
      </c>
      <c r="S27" s="62">
        <f t="shared" si="5"/>
        <v>16</v>
      </c>
    </row>
    <row r="28" spans="1:19" x14ac:dyDescent="0.3">
      <c r="A28" s="58" t="s">
        <v>1390</v>
      </c>
      <c r="B28" s="59">
        <f>VLOOKUP($A28,'Return Data'!$B$7:$R$2292,3,0)</f>
        <v>44888</v>
      </c>
      <c r="C28" s="60">
        <f>VLOOKUP($A28,'Return Data'!$B$7:$R$2292,4,0)</f>
        <v>25.531600000000001</v>
      </c>
      <c r="D28" s="60">
        <f>VLOOKUP($A28,'Return Data'!$B$7:$R$2292,10,0)</f>
        <v>9.6714000000000002</v>
      </c>
      <c r="E28" s="61">
        <f t="shared" si="0"/>
        <v>1</v>
      </c>
      <c r="F28" s="60">
        <f>VLOOKUP($A28,'Return Data'!$B$7:$R$2292,11,0)</f>
        <v>17.809699999999999</v>
      </c>
      <c r="G28" s="61">
        <f t="shared" si="1"/>
        <v>2</v>
      </c>
      <c r="H28" s="60">
        <f>VLOOKUP($A28,'Return Data'!$B$7:$R$2292,12,0)</f>
        <v>19.1462</v>
      </c>
      <c r="I28" s="61">
        <f t="shared" si="2"/>
        <v>1</v>
      </c>
      <c r="J28" s="60">
        <f>VLOOKUP($A28,'Return Data'!$B$7:$R$2292,13,0)</f>
        <v>10.5977</v>
      </c>
      <c r="K28" s="61">
        <f t="shared" si="3"/>
        <v>3</v>
      </c>
      <c r="L28" s="60">
        <f>VLOOKUP($A28,'Return Data'!$B$7:$R$2292,17,0)</f>
        <v>42.387799999999999</v>
      </c>
      <c r="M28" s="61">
        <f t="shared" si="9"/>
        <v>4</v>
      </c>
      <c r="N28" s="60">
        <f>VLOOKUP($A28,'Return Data'!$B$7:$R$2292,14,0)</f>
        <v>33.3551</v>
      </c>
      <c r="O28" s="61">
        <f t="shared" si="10"/>
        <v>7</v>
      </c>
      <c r="P28" s="60"/>
      <c r="Q28" s="61"/>
      <c r="R28" s="60">
        <f>VLOOKUP($A28,'Return Data'!$B$7:$R$2292,16,0)</f>
        <v>26.165299999999998</v>
      </c>
      <c r="S28" s="62">
        <f t="shared" si="5"/>
        <v>6</v>
      </c>
    </row>
    <row r="29" spans="1:19" x14ac:dyDescent="0.3">
      <c r="A29" s="58" t="s">
        <v>1392</v>
      </c>
      <c r="B29" s="59">
        <f>VLOOKUP($A29,'Return Data'!$B$7:$R$2292,3,0)</f>
        <v>44888</v>
      </c>
      <c r="C29" s="60">
        <f>VLOOKUP($A29,'Return Data'!$B$7:$R$2292,4,0)</f>
        <v>32.04</v>
      </c>
      <c r="D29" s="60">
        <f>VLOOKUP($A29,'Return Data'!$B$7:$R$2292,10,0)</f>
        <v>1.5530999999999999</v>
      </c>
      <c r="E29" s="61">
        <f t="shared" si="0"/>
        <v>19</v>
      </c>
      <c r="F29" s="60">
        <f>VLOOKUP($A29,'Return Data'!$B$7:$R$2292,11,0)</f>
        <v>12.3028</v>
      </c>
      <c r="G29" s="61">
        <f t="shared" si="1"/>
        <v>14</v>
      </c>
      <c r="H29" s="60">
        <f>VLOOKUP($A29,'Return Data'!$B$7:$R$2292,12,0)</f>
        <v>9.7636000000000003</v>
      </c>
      <c r="I29" s="61">
        <f t="shared" si="2"/>
        <v>14</v>
      </c>
      <c r="J29" s="60">
        <f>VLOOKUP($A29,'Return Data'!$B$7:$R$2292,13,0)</f>
        <v>4.9116</v>
      </c>
      <c r="K29" s="61">
        <f t="shared" si="3"/>
        <v>13</v>
      </c>
      <c r="L29" s="60">
        <f>VLOOKUP($A29,'Return Data'!$B$7:$R$2292,17,0)</f>
        <v>35.502899999999997</v>
      </c>
      <c r="M29" s="61">
        <f t="shared" si="9"/>
        <v>13</v>
      </c>
      <c r="N29" s="60">
        <f>VLOOKUP($A29,'Return Data'!$B$7:$R$2292,14,0)</f>
        <v>30.366099999999999</v>
      </c>
      <c r="O29" s="61">
        <f t="shared" si="10"/>
        <v>10</v>
      </c>
      <c r="P29" s="60">
        <f>VLOOKUP($A29,'Return Data'!$B$7:$R$2292,15,0)</f>
        <v>14.143800000000001</v>
      </c>
      <c r="Q29" s="61">
        <f t="shared" si="7"/>
        <v>7</v>
      </c>
      <c r="R29" s="60">
        <f>VLOOKUP($A29,'Return Data'!$B$7:$R$2292,16,0)</f>
        <v>14.7553</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3.9786954545454551</v>
      </c>
      <c r="E31" s="69"/>
      <c r="F31" s="70">
        <f>AVERAGE(F8:F29)</f>
        <v>13.019381818181818</v>
      </c>
      <c r="G31" s="69"/>
      <c r="H31" s="70">
        <f>AVERAGE(H8:H29)</f>
        <v>10.04221818181818</v>
      </c>
      <c r="I31" s="69"/>
      <c r="J31" s="70">
        <f>AVERAGE(J8:J29)</f>
        <v>4.5024227272727275</v>
      </c>
      <c r="K31" s="69"/>
      <c r="L31" s="70">
        <f>AVERAGE(L8:L29)</f>
        <v>35.973018181818169</v>
      </c>
      <c r="M31" s="69"/>
      <c r="N31" s="70">
        <f>AVERAGE(N8:N29)</f>
        <v>31.836384999999989</v>
      </c>
      <c r="O31" s="69"/>
      <c r="P31" s="70">
        <f>AVERAGE(P8:P29)</f>
        <v>13.729679999999998</v>
      </c>
      <c r="Q31" s="69"/>
      <c r="R31" s="70">
        <f>AVERAGE(R8:R29)</f>
        <v>21.687336363636362</v>
      </c>
      <c r="S31" s="71"/>
    </row>
    <row r="32" spans="1:19" x14ac:dyDescent="0.3">
      <c r="A32" s="68" t="s">
        <v>28</v>
      </c>
      <c r="B32" s="69"/>
      <c r="C32" s="69"/>
      <c r="D32" s="70">
        <f>MIN(D8:D29)</f>
        <v>-0.42170000000000002</v>
      </c>
      <c r="E32" s="69"/>
      <c r="F32" s="70">
        <f>MIN(F8:F29)</f>
        <v>6.7497999999999996</v>
      </c>
      <c r="G32" s="69"/>
      <c r="H32" s="70">
        <f>MIN(H8:H29)</f>
        <v>-0.60880000000000001</v>
      </c>
      <c r="I32" s="69"/>
      <c r="J32" s="70">
        <f>MIN(J8:J29)</f>
        <v>-8.3188999999999993</v>
      </c>
      <c r="K32" s="69"/>
      <c r="L32" s="70">
        <f>MIN(L8:L29)</f>
        <v>21.123799999999999</v>
      </c>
      <c r="M32" s="69"/>
      <c r="N32" s="70">
        <f>MIN(N8:N29)</f>
        <v>20.854500000000002</v>
      </c>
      <c r="O32" s="69"/>
      <c r="P32" s="70">
        <f>MIN(P8:P29)</f>
        <v>4.9890999999999996</v>
      </c>
      <c r="Q32" s="69"/>
      <c r="R32" s="70">
        <f>MIN(R8:R29)</f>
        <v>13.8934</v>
      </c>
      <c r="S32" s="71"/>
    </row>
    <row r="33" spans="1:19" ht="15" thickBot="1" x14ac:dyDescent="0.35">
      <c r="A33" s="72" t="s">
        <v>29</v>
      </c>
      <c r="B33" s="73"/>
      <c r="C33" s="73"/>
      <c r="D33" s="74">
        <f>MAX(D8:D29)</f>
        <v>9.6714000000000002</v>
      </c>
      <c r="E33" s="73"/>
      <c r="F33" s="74">
        <f>MAX(F8:F29)</f>
        <v>18.2287</v>
      </c>
      <c r="G33" s="73"/>
      <c r="H33" s="74">
        <f>MAX(H8:H29)</f>
        <v>19.1462</v>
      </c>
      <c r="I33" s="73"/>
      <c r="J33" s="74">
        <f>MAX(J8:J29)</f>
        <v>12.400700000000001</v>
      </c>
      <c r="K33" s="73"/>
      <c r="L33" s="74">
        <f>MAX(L8:L29)</f>
        <v>49.307699999999997</v>
      </c>
      <c r="M33" s="73"/>
      <c r="N33" s="74">
        <f>MAX(N8:N29)</f>
        <v>52.348300000000002</v>
      </c>
      <c r="O33" s="73"/>
      <c r="P33" s="74">
        <f>MAX(P8:P29)</f>
        <v>23.191700000000001</v>
      </c>
      <c r="Q33" s="73"/>
      <c r="R33" s="74">
        <f>MAX(R8:R29)</f>
        <v>33.636200000000002</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44888</v>
      </c>
      <c r="C8" s="60">
        <f>VLOOKUP($A8,'Return Data'!$B$7:$R$2292,4,0)</f>
        <v>51.517499999999998</v>
      </c>
      <c r="D8" s="60">
        <f>VLOOKUP($A8,'Return Data'!$B$7:$R$2292,10,0)</f>
        <v>0.34300000000000003</v>
      </c>
      <c r="E8" s="61">
        <f t="shared" ref="E8:E29" si="0">RANK(D8,D$8:D$29,0)</f>
        <v>21</v>
      </c>
      <c r="F8" s="60">
        <f>VLOOKUP($A8,'Return Data'!$B$7:$R$2292,11,0)</f>
        <v>7.9524999999999997</v>
      </c>
      <c r="G8" s="61">
        <f t="shared" ref="G8:G29" si="1">RANK(F8,F$8:F$29,0)</f>
        <v>18</v>
      </c>
      <c r="H8" s="60">
        <f>VLOOKUP($A8,'Return Data'!$B$7:$R$2292,12,0)</f>
        <v>2.1453000000000002</v>
      </c>
      <c r="I8" s="61">
        <f>RANK(H8,H$8:H$29,0)</f>
        <v>21</v>
      </c>
      <c r="J8" s="60">
        <f>VLOOKUP($A8,'Return Data'!$B$7:$R$2292,13,0)</f>
        <v>-5.8705999999999996</v>
      </c>
      <c r="K8" s="61">
        <f>RANK(J8,J$8:J$29,0)</f>
        <v>20</v>
      </c>
      <c r="L8" s="60">
        <f>VLOOKUP($A8,'Return Data'!$B$7:$R$2292,17,0)</f>
        <v>24.138200000000001</v>
      </c>
      <c r="M8" s="61">
        <f>RANK(L8,L$8:L$29,0)</f>
        <v>21</v>
      </c>
      <c r="N8" s="60">
        <f>VLOOKUP($A8,'Return Data'!$B$7:$R$2292,14,0)</f>
        <v>19.553100000000001</v>
      </c>
      <c r="O8" s="61">
        <f>RANK(N8,N$8:N$29,0)</f>
        <v>20</v>
      </c>
      <c r="P8" s="60">
        <f>VLOOKUP($A8,'Return Data'!$B$7:$R$2292,15,0)</f>
        <v>3.8069000000000002</v>
      </c>
      <c r="Q8" s="61">
        <f>RANK(P8,P$8:P$29,0)</f>
        <v>15</v>
      </c>
      <c r="R8" s="60">
        <f>VLOOKUP($A8,'Return Data'!$B$7:$R$2292,16,0)</f>
        <v>11.0756</v>
      </c>
      <c r="S8" s="62">
        <f>RANK(R8,R$8:R$29,0)</f>
        <v>22</v>
      </c>
    </row>
    <row r="9" spans="1:20" x14ac:dyDescent="0.3">
      <c r="A9" s="58" t="s">
        <v>1353</v>
      </c>
      <c r="B9" s="59">
        <f>VLOOKUP($A9,'Return Data'!$B$7:$R$2292,3,0)</f>
        <v>44888</v>
      </c>
      <c r="C9" s="60">
        <f>VLOOKUP($A9,'Return Data'!$B$7:$R$2292,4,0)</f>
        <v>63.66</v>
      </c>
      <c r="D9" s="60">
        <f>VLOOKUP($A9,'Return Data'!$B$7:$R$2292,10,0)</f>
        <v>3.0596999999999999</v>
      </c>
      <c r="E9" s="61">
        <f t="shared" si="0"/>
        <v>13</v>
      </c>
      <c r="F9" s="60">
        <f>VLOOKUP($A9,'Return Data'!$B$7:$R$2292,11,0)</f>
        <v>11.3911</v>
      </c>
      <c r="G9" s="61">
        <f t="shared" si="1"/>
        <v>15</v>
      </c>
      <c r="H9" s="60">
        <f>VLOOKUP($A9,'Return Data'!$B$7:$R$2292,12,0)</f>
        <v>9.0254999999999992</v>
      </c>
      <c r="I9" s="61">
        <f t="shared" ref="I9:I29" si="2">RANK(H9,H$8:H$29,0)</f>
        <v>12</v>
      </c>
      <c r="J9" s="60">
        <f>VLOOKUP($A9,'Return Data'!$B$7:$R$2292,13,0)</f>
        <v>5.2752999999999997</v>
      </c>
      <c r="K9" s="61">
        <f t="shared" ref="K9:K29" si="3">RANK(J9,J$8:J$29,0)</f>
        <v>8</v>
      </c>
      <c r="L9" s="60">
        <f>VLOOKUP($A9,'Return Data'!$B$7:$R$2292,17,0)</f>
        <v>31.204799999999999</v>
      </c>
      <c r="M9" s="61">
        <f t="shared" ref="M9:M29" si="4">RANK(L9,L$8:L$29,0)</f>
        <v>17</v>
      </c>
      <c r="N9" s="60">
        <f>VLOOKUP($A9,'Return Data'!$B$7:$R$2292,14,0)</f>
        <v>26.5639</v>
      </c>
      <c r="O9" s="61">
        <f t="shared" ref="O9:O29" si="5">RANK(N9,N$8:N$29,0)</f>
        <v>16</v>
      </c>
      <c r="P9" s="60">
        <f>VLOOKUP($A9,'Return Data'!$B$7:$R$2292,15,0)</f>
        <v>18.037099999999999</v>
      </c>
      <c r="Q9" s="61">
        <f t="shared" ref="Q9:Q29" si="6">RANK(P9,P$8:P$29,0)</f>
        <v>2</v>
      </c>
      <c r="R9" s="60">
        <f>VLOOKUP($A9,'Return Data'!$B$7:$R$2292,16,0)</f>
        <v>22.864799999999999</v>
      </c>
      <c r="S9" s="62">
        <f t="shared" ref="S9:S29" si="7">RANK(R9,R$8:R$29,0)</f>
        <v>6</v>
      </c>
    </row>
    <row r="10" spans="1:20" x14ac:dyDescent="0.3">
      <c r="A10" s="58" t="s">
        <v>2035</v>
      </c>
      <c r="B10" s="59">
        <f>VLOOKUP($A10,'Return Data'!$B$7:$R$2292,3,0)</f>
        <v>44888</v>
      </c>
      <c r="C10" s="60">
        <f>VLOOKUP($A10,'Return Data'!$B$7:$R$2292,4,0)</f>
        <v>27.08</v>
      </c>
      <c r="D10" s="60">
        <f>VLOOKUP($A10,'Return Data'!$B$7:$R$2292,10,0)</f>
        <v>3.7547999999999999</v>
      </c>
      <c r="E10" s="61">
        <f t="shared" si="0"/>
        <v>9</v>
      </c>
      <c r="F10" s="60">
        <f>VLOOKUP($A10,'Return Data'!$B$7:$R$2292,11,0)</f>
        <v>15.4305</v>
      </c>
      <c r="G10" s="61">
        <f t="shared" si="1"/>
        <v>4</v>
      </c>
      <c r="H10" s="60">
        <f>VLOOKUP($A10,'Return Data'!$B$7:$R$2292,12,0)</f>
        <v>8.4936000000000007</v>
      </c>
      <c r="I10" s="61">
        <f t="shared" si="2"/>
        <v>15</v>
      </c>
      <c r="J10" s="60">
        <f>VLOOKUP($A10,'Return Data'!$B$7:$R$2292,13,0)</f>
        <v>4.0738000000000003</v>
      </c>
      <c r="K10" s="61">
        <f t="shared" si="3"/>
        <v>12</v>
      </c>
      <c r="L10" s="60">
        <f>VLOOKUP($A10,'Return Data'!$B$7:$R$2292,17,0)</f>
        <v>35.496600000000001</v>
      </c>
      <c r="M10" s="61">
        <f t="shared" si="4"/>
        <v>10</v>
      </c>
      <c r="N10" s="60">
        <f>VLOOKUP($A10,'Return Data'!$B$7:$R$2292,14,0)</f>
        <v>38.340800000000002</v>
      </c>
      <c r="O10" s="61">
        <f t="shared" si="5"/>
        <v>2</v>
      </c>
      <c r="P10" s="60"/>
      <c r="Q10" s="61"/>
      <c r="R10" s="60">
        <f>VLOOKUP($A10,'Return Data'!$B$7:$R$2292,16,0)</f>
        <v>28.838799999999999</v>
      </c>
      <c r="S10" s="62">
        <f t="shared" si="7"/>
        <v>2</v>
      </c>
    </row>
    <row r="11" spans="1:20" x14ac:dyDescent="0.3">
      <c r="A11" s="58" t="s">
        <v>1355</v>
      </c>
      <c r="B11" s="59">
        <f>VLOOKUP($A11,'Return Data'!$B$7:$R$2292,3,0)</f>
        <v>44888</v>
      </c>
      <c r="C11" s="60">
        <f>VLOOKUP($A11,'Return Data'!$B$7:$R$2292,4,0)</f>
        <v>24.71</v>
      </c>
      <c r="D11" s="60">
        <f>VLOOKUP($A11,'Return Data'!$B$7:$R$2292,10,0)</f>
        <v>2.1919</v>
      </c>
      <c r="E11" s="61">
        <f t="shared" si="0"/>
        <v>17</v>
      </c>
      <c r="F11" s="60">
        <f>VLOOKUP($A11,'Return Data'!$B$7:$R$2292,11,0)</f>
        <v>10.8569</v>
      </c>
      <c r="G11" s="61">
        <f t="shared" si="1"/>
        <v>17</v>
      </c>
      <c r="H11" s="60">
        <f>VLOOKUP($A11,'Return Data'!$B$7:$R$2292,12,0)</f>
        <v>10.263299999999999</v>
      </c>
      <c r="I11" s="61">
        <f t="shared" si="2"/>
        <v>7</v>
      </c>
      <c r="J11" s="60">
        <f>VLOOKUP($A11,'Return Data'!$B$7:$R$2292,13,0)</f>
        <v>10.2141</v>
      </c>
      <c r="K11" s="61">
        <f t="shared" si="3"/>
        <v>2</v>
      </c>
      <c r="L11" s="60">
        <f>VLOOKUP($A11,'Return Data'!$B$7:$R$2292,17,0)</f>
        <v>41.050800000000002</v>
      </c>
      <c r="M11" s="61">
        <f t="shared" si="4"/>
        <v>3</v>
      </c>
      <c r="N11" s="60">
        <f>VLOOKUP($A11,'Return Data'!$B$7:$R$2292,14,0)</f>
        <v>38.077100000000002</v>
      </c>
      <c r="O11" s="61">
        <f t="shared" ref="O11:O12" si="8">RANK(N11,N$8:N$29,0)</f>
        <v>3</v>
      </c>
      <c r="P11" s="60"/>
      <c r="Q11" s="61"/>
      <c r="R11" s="60">
        <f>VLOOKUP($A11,'Return Data'!$B$7:$R$2292,16,0)</f>
        <v>27.097899999999999</v>
      </c>
      <c r="S11" s="62">
        <f t="shared" si="7"/>
        <v>4</v>
      </c>
    </row>
    <row r="12" spans="1:20" x14ac:dyDescent="0.3">
      <c r="A12" s="58" t="s">
        <v>1357</v>
      </c>
      <c r="B12" s="59">
        <f>VLOOKUP($A12,'Return Data'!$B$7:$R$2292,3,0)</f>
        <v>44888</v>
      </c>
      <c r="C12" s="60">
        <f>VLOOKUP($A12,'Return Data'!$B$7:$R$2292,4,0)</f>
        <v>112.23</v>
      </c>
      <c r="D12" s="60">
        <f>VLOOKUP($A12,'Return Data'!$B$7:$R$2292,10,0)</f>
        <v>1.4342999999999999</v>
      </c>
      <c r="E12" s="61">
        <f t="shared" si="0"/>
        <v>18</v>
      </c>
      <c r="F12" s="60">
        <f>VLOOKUP($A12,'Return Data'!$B$7:$R$2292,11,0)</f>
        <v>6.2663000000000002</v>
      </c>
      <c r="G12" s="61">
        <f t="shared" si="1"/>
        <v>22</v>
      </c>
      <c r="H12" s="60">
        <f>VLOOKUP($A12,'Return Data'!$B$7:$R$2292,12,0)</f>
        <v>7.2554999999999996</v>
      </c>
      <c r="I12" s="61">
        <f t="shared" si="2"/>
        <v>17</v>
      </c>
      <c r="J12" s="60">
        <f>VLOOKUP($A12,'Return Data'!$B$7:$R$2292,13,0)</f>
        <v>3.7054</v>
      </c>
      <c r="K12" s="61">
        <f t="shared" si="3"/>
        <v>14</v>
      </c>
      <c r="L12" s="60">
        <f>VLOOKUP($A12,'Return Data'!$B$7:$R$2292,17,0)</f>
        <v>30.9803</v>
      </c>
      <c r="M12" s="61">
        <f t="shared" si="4"/>
        <v>18</v>
      </c>
      <c r="N12" s="60">
        <f>VLOOKUP($A12,'Return Data'!$B$7:$R$2292,14,0)</f>
        <v>29.337700000000002</v>
      </c>
      <c r="O12" s="61">
        <f t="shared" si="8"/>
        <v>8</v>
      </c>
      <c r="P12" s="60">
        <f>VLOOKUP($A12,'Return Data'!$B$7:$R$2292,15,0)</f>
        <v>11.366199999999999</v>
      </c>
      <c r="Q12" s="61">
        <f t="shared" si="6"/>
        <v>11</v>
      </c>
      <c r="R12" s="60">
        <f>VLOOKUP($A12,'Return Data'!$B$7:$R$2292,16,0)</f>
        <v>16.935700000000001</v>
      </c>
      <c r="S12" s="62">
        <f t="shared" si="7"/>
        <v>12</v>
      </c>
    </row>
    <row r="13" spans="1:20" x14ac:dyDescent="0.3">
      <c r="A13" s="58" t="s">
        <v>1359</v>
      </c>
      <c r="B13" s="59">
        <f>VLOOKUP($A13,'Return Data'!$B$7:$R$2292,3,0)</f>
        <v>44888</v>
      </c>
      <c r="C13" s="60">
        <f>VLOOKUP($A13,'Return Data'!$B$7:$R$2292,4,0)</f>
        <v>25.364999999999998</v>
      </c>
      <c r="D13" s="60">
        <f>VLOOKUP($A13,'Return Data'!$B$7:$R$2292,10,0)</f>
        <v>2.8714</v>
      </c>
      <c r="E13" s="61">
        <f t="shared" si="0"/>
        <v>15</v>
      </c>
      <c r="F13" s="60">
        <f>VLOOKUP($A13,'Return Data'!$B$7:$R$2292,11,0)</f>
        <v>13.5814</v>
      </c>
      <c r="G13" s="61">
        <f t="shared" si="1"/>
        <v>10</v>
      </c>
      <c r="H13" s="60">
        <f>VLOOKUP($A13,'Return Data'!$B$7:$R$2292,12,0)</f>
        <v>9.5017999999999994</v>
      </c>
      <c r="I13" s="61">
        <f t="shared" si="2"/>
        <v>10</v>
      </c>
      <c r="J13" s="60">
        <f>VLOOKUP($A13,'Return Data'!$B$7:$R$2292,13,0)</f>
        <v>5.1921999999999997</v>
      </c>
      <c r="K13" s="61">
        <f t="shared" si="3"/>
        <v>9</v>
      </c>
      <c r="L13" s="60">
        <f>VLOOKUP($A13,'Return Data'!$B$7:$R$2292,17,0)</f>
        <v>36.372300000000003</v>
      </c>
      <c r="M13" s="61">
        <f t="shared" si="4"/>
        <v>9</v>
      </c>
      <c r="N13" s="60">
        <f>VLOOKUP($A13,'Return Data'!$B$7:$R$2292,14,0)</f>
        <v>32.789700000000003</v>
      </c>
      <c r="O13" s="61">
        <f t="shared" si="5"/>
        <v>5</v>
      </c>
      <c r="P13" s="60"/>
      <c r="Q13" s="61"/>
      <c r="R13" s="60">
        <f>VLOOKUP($A13,'Return Data'!$B$7:$R$2292,16,0)</f>
        <v>27.8001</v>
      </c>
      <c r="S13" s="62">
        <f t="shared" si="7"/>
        <v>3</v>
      </c>
    </row>
    <row r="14" spans="1:20" x14ac:dyDescent="0.3">
      <c r="A14" s="58" t="s">
        <v>1360</v>
      </c>
      <c r="B14" s="59">
        <f>VLOOKUP($A14,'Return Data'!$B$7:$R$2292,3,0)</f>
        <v>44888</v>
      </c>
      <c r="C14" s="60">
        <f>VLOOKUP($A14,'Return Data'!$B$7:$R$2292,4,0)</f>
        <v>94.5685</v>
      </c>
      <c r="D14" s="60">
        <f>VLOOKUP($A14,'Return Data'!$B$7:$R$2292,10,0)</f>
        <v>6.6327999999999996</v>
      </c>
      <c r="E14" s="61">
        <f t="shared" si="0"/>
        <v>3</v>
      </c>
      <c r="F14" s="60">
        <f>VLOOKUP($A14,'Return Data'!$B$7:$R$2292,11,0)</f>
        <v>15.404299999999999</v>
      </c>
      <c r="G14" s="61">
        <f t="shared" si="1"/>
        <v>5</v>
      </c>
      <c r="H14" s="60">
        <f>VLOOKUP($A14,'Return Data'!$B$7:$R$2292,12,0)</f>
        <v>8.9728999999999992</v>
      </c>
      <c r="I14" s="61">
        <f t="shared" si="2"/>
        <v>13</v>
      </c>
      <c r="J14" s="60">
        <f>VLOOKUP($A14,'Return Data'!$B$7:$R$2292,13,0)</f>
        <v>3.5562999999999998</v>
      </c>
      <c r="K14" s="61">
        <f t="shared" si="3"/>
        <v>15</v>
      </c>
      <c r="L14" s="60">
        <f>VLOOKUP($A14,'Return Data'!$B$7:$R$2292,17,0)</f>
        <v>33.017600000000002</v>
      </c>
      <c r="M14" s="61">
        <f t="shared" si="4"/>
        <v>14</v>
      </c>
      <c r="N14" s="60">
        <f>VLOOKUP($A14,'Return Data'!$B$7:$R$2292,14,0)</f>
        <v>24.550999999999998</v>
      </c>
      <c r="O14" s="61">
        <f t="shared" si="5"/>
        <v>18</v>
      </c>
      <c r="P14" s="60">
        <f>VLOOKUP($A14,'Return Data'!$B$7:$R$2292,15,0)</f>
        <v>9.3244000000000007</v>
      </c>
      <c r="Q14" s="61">
        <f t="shared" si="6"/>
        <v>12</v>
      </c>
      <c r="R14" s="60">
        <f>VLOOKUP($A14,'Return Data'!$B$7:$R$2292,16,0)</f>
        <v>14.244400000000001</v>
      </c>
      <c r="S14" s="62">
        <f t="shared" si="7"/>
        <v>15</v>
      </c>
    </row>
    <row r="15" spans="1:20" x14ac:dyDescent="0.3">
      <c r="A15" s="58" t="s">
        <v>1363</v>
      </c>
      <c r="B15" s="59">
        <f>VLOOKUP($A15,'Return Data'!$B$7:$R$2292,3,0)</f>
        <v>44888</v>
      </c>
      <c r="C15" s="60">
        <f>VLOOKUP($A15,'Return Data'!$B$7:$R$2292,4,0)</f>
        <v>78.185000000000002</v>
      </c>
      <c r="D15" s="60">
        <f>VLOOKUP($A15,'Return Data'!$B$7:$R$2292,10,0)</f>
        <v>5.9546999999999999</v>
      </c>
      <c r="E15" s="61">
        <f t="shared" si="0"/>
        <v>5</v>
      </c>
      <c r="F15" s="60">
        <f>VLOOKUP($A15,'Return Data'!$B$7:$R$2292,11,0)</f>
        <v>16.547899999999998</v>
      </c>
      <c r="G15" s="61">
        <f t="shared" si="1"/>
        <v>3</v>
      </c>
      <c r="H15" s="60">
        <f>VLOOKUP($A15,'Return Data'!$B$7:$R$2292,12,0)</f>
        <v>12.183299999999999</v>
      </c>
      <c r="I15" s="61">
        <f t="shared" si="2"/>
        <v>5</v>
      </c>
      <c r="J15" s="60">
        <f>VLOOKUP($A15,'Return Data'!$B$7:$R$2292,13,0)</f>
        <v>6.6090999999999998</v>
      </c>
      <c r="K15" s="61">
        <f t="shared" si="3"/>
        <v>6</v>
      </c>
      <c r="L15" s="60">
        <f>VLOOKUP($A15,'Return Data'!$B$7:$R$2292,17,0)</f>
        <v>37.319200000000002</v>
      </c>
      <c r="M15" s="61">
        <f t="shared" si="4"/>
        <v>8</v>
      </c>
      <c r="N15" s="60">
        <f>VLOOKUP($A15,'Return Data'!$B$7:$R$2292,14,0)</f>
        <v>27.055700000000002</v>
      </c>
      <c r="O15" s="61">
        <f t="shared" si="5"/>
        <v>14</v>
      </c>
      <c r="P15" s="60">
        <f>VLOOKUP($A15,'Return Data'!$B$7:$R$2292,15,0)</f>
        <v>12.630100000000001</v>
      </c>
      <c r="Q15" s="61">
        <f t="shared" si="6"/>
        <v>8</v>
      </c>
      <c r="R15" s="60">
        <f>VLOOKUP($A15,'Return Data'!$B$7:$R$2292,16,0)</f>
        <v>15.071300000000001</v>
      </c>
      <c r="S15" s="62">
        <f t="shared" si="7"/>
        <v>14</v>
      </c>
    </row>
    <row r="16" spans="1:20" x14ac:dyDescent="0.3">
      <c r="A16" s="58" t="s">
        <v>1364</v>
      </c>
      <c r="B16" s="59">
        <f>VLOOKUP($A16,'Return Data'!$B$7:$R$2292,3,0)</f>
        <v>44888</v>
      </c>
      <c r="C16" s="60">
        <f>VLOOKUP($A16,'Return Data'!$B$7:$R$2292,4,0)</f>
        <v>81.350700000000003</v>
      </c>
      <c r="D16" s="60">
        <f>VLOOKUP($A16,'Return Data'!$B$7:$R$2292,10,0)</f>
        <v>2.9864999999999999</v>
      </c>
      <c r="E16" s="61">
        <f t="shared" si="0"/>
        <v>14</v>
      </c>
      <c r="F16" s="60">
        <f>VLOOKUP($A16,'Return Data'!$B$7:$R$2292,11,0)</f>
        <v>6.5380000000000003</v>
      </c>
      <c r="G16" s="61">
        <f t="shared" si="1"/>
        <v>21</v>
      </c>
      <c r="H16" s="60">
        <f>VLOOKUP($A16,'Return Data'!$B$7:$R$2292,12,0)</f>
        <v>-1.69</v>
      </c>
      <c r="I16" s="61">
        <f t="shared" si="2"/>
        <v>22</v>
      </c>
      <c r="J16" s="60">
        <f>VLOOKUP($A16,'Return Data'!$B$7:$R$2292,13,0)</f>
        <v>-9.6483000000000008</v>
      </c>
      <c r="K16" s="61">
        <f t="shared" si="3"/>
        <v>22</v>
      </c>
      <c r="L16" s="60">
        <f>VLOOKUP($A16,'Return Data'!$B$7:$R$2292,17,0)</f>
        <v>25.888300000000001</v>
      </c>
      <c r="M16" s="61">
        <f t="shared" si="4"/>
        <v>19</v>
      </c>
      <c r="N16" s="60">
        <f>VLOOKUP($A16,'Return Data'!$B$7:$R$2292,14,0)</f>
        <v>23.702200000000001</v>
      </c>
      <c r="O16" s="61">
        <f t="shared" si="5"/>
        <v>19</v>
      </c>
      <c r="P16" s="60">
        <f>VLOOKUP($A16,'Return Data'!$B$7:$R$2292,15,0)</f>
        <v>6.2043999999999997</v>
      </c>
      <c r="Q16" s="61">
        <f t="shared" si="6"/>
        <v>14</v>
      </c>
      <c r="R16" s="60">
        <f>VLOOKUP($A16,'Return Data'!$B$7:$R$2292,16,0)</f>
        <v>12.7051</v>
      </c>
      <c r="S16" s="62">
        <f t="shared" si="7"/>
        <v>18</v>
      </c>
    </row>
    <row r="17" spans="1:19" x14ac:dyDescent="0.3">
      <c r="A17" s="58" t="s">
        <v>1366</v>
      </c>
      <c r="B17" s="59">
        <f>VLOOKUP($A17,'Return Data'!$B$7:$R$2292,3,0)</f>
        <v>44888</v>
      </c>
      <c r="C17" s="60">
        <f>VLOOKUP($A17,'Return Data'!$B$7:$R$2292,4,0)</f>
        <v>54.13</v>
      </c>
      <c r="D17" s="60">
        <f>VLOOKUP($A17,'Return Data'!$B$7:$R$2292,10,0)</f>
        <v>3.7172000000000001</v>
      </c>
      <c r="E17" s="61">
        <f t="shared" si="0"/>
        <v>10</v>
      </c>
      <c r="F17" s="60">
        <f>VLOOKUP($A17,'Return Data'!$B$7:$R$2292,11,0)</f>
        <v>10.9221</v>
      </c>
      <c r="G17" s="61">
        <f t="shared" si="1"/>
        <v>16</v>
      </c>
      <c r="H17" s="60">
        <f>VLOOKUP($A17,'Return Data'!$B$7:$R$2292,12,0)</f>
        <v>13.242699999999999</v>
      </c>
      <c r="I17" s="61">
        <f t="shared" si="2"/>
        <v>4</v>
      </c>
      <c r="J17" s="60">
        <f>VLOOKUP($A17,'Return Data'!$B$7:$R$2292,13,0)</f>
        <v>4.5586000000000002</v>
      </c>
      <c r="K17" s="61">
        <f t="shared" si="3"/>
        <v>11</v>
      </c>
      <c r="L17" s="60">
        <f>VLOOKUP($A17,'Return Data'!$B$7:$R$2292,17,0)</f>
        <v>37.960299999999997</v>
      </c>
      <c r="M17" s="61">
        <f t="shared" si="4"/>
        <v>6</v>
      </c>
      <c r="N17" s="60">
        <f>VLOOKUP($A17,'Return Data'!$B$7:$R$2292,14,0)</f>
        <v>29.2746</v>
      </c>
      <c r="O17" s="61">
        <f t="shared" si="5"/>
        <v>10</v>
      </c>
      <c r="P17" s="60">
        <f>VLOOKUP($A17,'Return Data'!$B$7:$R$2292,15,0)</f>
        <v>13.0923</v>
      </c>
      <c r="Q17" s="61">
        <f t="shared" si="6"/>
        <v>7</v>
      </c>
      <c r="R17" s="60">
        <f>VLOOKUP($A17,'Return Data'!$B$7:$R$2292,16,0)</f>
        <v>11.8256</v>
      </c>
      <c r="S17" s="62">
        <f t="shared" si="7"/>
        <v>20</v>
      </c>
    </row>
    <row r="18" spans="1:19" x14ac:dyDescent="0.3">
      <c r="A18" s="58" t="s">
        <v>1368</v>
      </c>
      <c r="B18" s="59">
        <f>VLOOKUP($A18,'Return Data'!$B$7:$R$2292,3,0)</f>
        <v>44888</v>
      </c>
      <c r="C18" s="60">
        <f>VLOOKUP($A18,'Return Data'!$B$7:$R$2292,4,0)</f>
        <v>18.63</v>
      </c>
      <c r="D18" s="60">
        <f>VLOOKUP($A18,'Return Data'!$B$7:$R$2292,10,0)</f>
        <v>2.6446000000000001</v>
      </c>
      <c r="E18" s="61">
        <f t="shared" si="0"/>
        <v>16</v>
      </c>
      <c r="F18" s="60">
        <f>VLOOKUP($A18,'Return Data'!$B$7:$R$2292,11,0)</f>
        <v>14.6462</v>
      </c>
      <c r="G18" s="61">
        <f t="shared" si="1"/>
        <v>7</v>
      </c>
      <c r="H18" s="60">
        <f>VLOOKUP($A18,'Return Data'!$B$7:$R$2292,12,0)</f>
        <v>10.892899999999999</v>
      </c>
      <c r="I18" s="61">
        <f t="shared" si="2"/>
        <v>6</v>
      </c>
      <c r="J18" s="60">
        <f>VLOOKUP($A18,'Return Data'!$B$7:$R$2292,13,0)</f>
        <v>7.7500999999999998</v>
      </c>
      <c r="K18" s="61">
        <f t="shared" si="3"/>
        <v>5</v>
      </c>
      <c r="L18" s="60">
        <f>VLOOKUP($A18,'Return Data'!$B$7:$R$2292,17,0)</f>
        <v>37.877499999999998</v>
      </c>
      <c r="M18" s="61">
        <f t="shared" si="4"/>
        <v>7</v>
      </c>
      <c r="N18" s="60">
        <f>VLOOKUP($A18,'Return Data'!$B$7:$R$2292,14,0)</f>
        <v>27.767900000000001</v>
      </c>
      <c r="O18" s="61">
        <f t="shared" si="5"/>
        <v>13</v>
      </c>
      <c r="P18" s="60">
        <f>VLOOKUP($A18,'Return Data'!$B$7:$R$2292,15,0)</f>
        <v>12.080399999999999</v>
      </c>
      <c r="Q18" s="61">
        <f t="shared" ref="Q18" si="9">RANK(P18,P$8:P$29,0)</f>
        <v>9</v>
      </c>
      <c r="R18" s="60">
        <f>VLOOKUP($A18,'Return Data'!$B$7:$R$2292,16,0)</f>
        <v>12.146800000000001</v>
      </c>
      <c r="S18" s="62">
        <f t="shared" si="7"/>
        <v>19</v>
      </c>
    </row>
    <row r="19" spans="1:19" x14ac:dyDescent="0.3">
      <c r="A19" s="58" t="s">
        <v>1371</v>
      </c>
      <c r="B19" s="59">
        <f>VLOOKUP($A19,'Return Data'!$B$7:$R$2292,3,0)</f>
        <v>44888</v>
      </c>
      <c r="C19" s="60">
        <f>VLOOKUP($A19,'Return Data'!$B$7:$R$2292,4,0)</f>
        <v>21.091000000000001</v>
      </c>
      <c r="D19" s="60">
        <f>VLOOKUP($A19,'Return Data'!$B$7:$R$2292,10,0)</f>
        <v>0.46200000000000002</v>
      </c>
      <c r="E19" s="61">
        <f t="shared" si="0"/>
        <v>20</v>
      </c>
      <c r="F19" s="60">
        <f>VLOOKUP($A19,'Return Data'!$B$7:$R$2292,11,0)</f>
        <v>6.6279000000000003</v>
      </c>
      <c r="G19" s="61">
        <f t="shared" si="1"/>
        <v>20</v>
      </c>
      <c r="H19" s="60">
        <f>VLOOKUP($A19,'Return Data'!$B$7:$R$2292,12,0)</f>
        <v>2.9331</v>
      </c>
      <c r="I19" s="61">
        <f t="shared" si="2"/>
        <v>20</v>
      </c>
      <c r="J19" s="60">
        <f>VLOOKUP($A19,'Return Data'!$B$7:$R$2292,13,0)</f>
        <v>-4.7809999999999997</v>
      </c>
      <c r="K19" s="61">
        <f t="shared" si="3"/>
        <v>19</v>
      </c>
      <c r="L19" s="60">
        <f>VLOOKUP($A19,'Return Data'!$B$7:$R$2292,17,0)</f>
        <v>25.0382</v>
      </c>
      <c r="M19" s="61">
        <f t="shared" ref="M19:M21" si="10">RANK(L19,L$8:L$29,0)</f>
        <v>20</v>
      </c>
      <c r="N19" s="60"/>
      <c r="O19" s="61"/>
      <c r="P19" s="60"/>
      <c r="Q19" s="61"/>
      <c r="R19" s="60">
        <f>VLOOKUP($A19,'Return Data'!$B$7:$R$2292,16,0)</f>
        <v>31.2379</v>
      </c>
      <c r="S19" s="62">
        <f t="shared" si="7"/>
        <v>1</v>
      </c>
    </row>
    <row r="20" spans="1:19" x14ac:dyDescent="0.3">
      <c r="A20" s="58" t="s">
        <v>1373</v>
      </c>
      <c r="B20" s="59">
        <f>VLOOKUP($A20,'Return Data'!$B$7:$R$2292,3,0)</f>
        <v>44888</v>
      </c>
      <c r="C20" s="60">
        <f>VLOOKUP($A20,'Return Data'!$B$7:$R$2292,4,0)</f>
        <v>21.64</v>
      </c>
      <c r="D20" s="60">
        <f>VLOOKUP($A20,'Return Data'!$B$7:$R$2292,10,0)</f>
        <v>3.9885000000000002</v>
      </c>
      <c r="E20" s="61">
        <f t="shared" si="0"/>
        <v>8</v>
      </c>
      <c r="F20" s="60">
        <f>VLOOKUP($A20,'Return Data'!$B$7:$R$2292,11,0)</f>
        <v>12.8847</v>
      </c>
      <c r="G20" s="61">
        <f t="shared" si="1"/>
        <v>12</v>
      </c>
      <c r="H20" s="60">
        <f>VLOOKUP($A20,'Return Data'!$B$7:$R$2292,12,0)</f>
        <v>9.2378</v>
      </c>
      <c r="I20" s="61">
        <f t="shared" si="2"/>
        <v>11</v>
      </c>
      <c r="J20" s="60">
        <f>VLOOKUP($A20,'Return Data'!$B$7:$R$2292,13,0)</f>
        <v>2.0272999999999999</v>
      </c>
      <c r="K20" s="61">
        <f t="shared" si="3"/>
        <v>16</v>
      </c>
      <c r="L20" s="60">
        <f>VLOOKUP($A20,'Return Data'!$B$7:$R$2292,17,0)</f>
        <v>33.842799999999997</v>
      </c>
      <c r="M20" s="61">
        <f t="shared" si="10"/>
        <v>13</v>
      </c>
      <c r="N20" s="60">
        <f>VLOOKUP($A20,'Return Data'!$B$7:$R$2292,14,0)</f>
        <v>26.962399999999999</v>
      </c>
      <c r="O20" s="61">
        <f t="shared" si="5"/>
        <v>15</v>
      </c>
      <c r="P20" s="60"/>
      <c r="Q20" s="61"/>
      <c r="R20" s="60">
        <f>VLOOKUP($A20,'Return Data'!$B$7:$R$2292,16,0)</f>
        <v>20.893599999999999</v>
      </c>
      <c r="S20" s="62">
        <f t="shared" si="7"/>
        <v>7</v>
      </c>
    </row>
    <row r="21" spans="1:19" x14ac:dyDescent="0.3">
      <c r="A21" s="58" t="s">
        <v>1375</v>
      </c>
      <c r="B21" s="59">
        <f>VLOOKUP($A21,'Return Data'!$B$7:$R$2292,3,0)</f>
        <v>44888</v>
      </c>
      <c r="C21" s="60">
        <f>VLOOKUP($A21,'Return Data'!$B$7:$R$2292,4,0)</f>
        <v>14.4215</v>
      </c>
      <c r="D21" s="60">
        <f>VLOOKUP($A21,'Return Data'!$B$7:$R$2292,10,0)</f>
        <v>4.7138</v>
      </c>
      <c r="E21" s="61">
        <f t="shared" si="0"/>
        <v>6</v>
      </c>
      <c r="F21" s="60">
        <f>VLOOKUP($A21,'Return Data'!$B$7:$R$2292,11,0)</f>
        <v>13.245699999999999</v>
      </c>
      <c r="G21" s="61">
        <f t="shared" si="1"/>
        <v>11</v>
      </c>
      <c r="H21" s="60">
        <f>VLOOKUP($A21,'Return Data'!$B$7:$R$2292,12,0)</f>
        <v>6.7657999999999996</v>
      </c>
      <c r="I21" s="61">
        <f t="shared" si="2"/>
        <v>18</v>
      </c>
      <c r="J21" s="60">
        <f>VLOOKUP($A21,'Return Data'!$B$7:$R$2292,13,0)</f>
        <v>-5.9686000000000003</v>
      </c>
      <c r="K21" s="61">
        <f t="shared" si="3"/>
        <v>21</v>
      </c>
      <c r="L21" s="60">
        <f>VLOOKUP($A21,'Return Data'!$B$7:$R$2292,17,0)</f>
        <v>18.529299999999999</v>
      </c>
      <c r="M21" s="61">
        <f t="shared" si="10"/>
        <v>22</v>
      </c>
      <c r="N21" s="60"/>
      <c r="O21" s="61"/>
      <c r="P21" s="60"/>
      <c r="Q21" s="61"/>
      <c r="R21" s="60">
        <f>VLOOKUP($A21,'Return Data'!$B$7:$R$2292,16,0)</f>
        <v>14.1469</v>
      </c>
      <c r="S21" s="62">
        <f t="shared" si="7"/>
        <v>16</v>
      </c>
    </row>
    <row r="22" spans="1:19" x14ac:dyDescent="0.3">
      <c r="A22" s="58" t="s">
        <v>1376</v>
      </c>
      <c r="B22" s="59">
        <f>VLOOKUP($A22,'Return Data'!$B$7:$R$2292,3,0)</f>
        <v>44888</v>
      </c>
      <c r="C22" s="60">
        <f>VLOOKUP($A22,'Return Data'!$B$7:$R$2292,4,0)</f>
        <v>162.84100000000001</v>
      </c>
      <c r="D22" s="60">
        <f>VLOOKUP($A22,'Return Data'!$B$7:$R$2292,10,0)</f>
        <v>-0.75449999999999995</v>
      </c>
      <c r="E22" s="61">
        <f t="shared" si="0"/>
        <v>22</v>
      </c>
      <c r="F22" s="60">
        <f>VLOOKUP($A22,'Return Data'!$B$7:$R$2292,11,0)</f>
        <v>6.7964000000000002</v>
      </c>
      <c r="G22" s="61">
        <f t="shared" si="1"/>
        <v>19</v>
      </c>
      <c r="H22" s="60">
        <f>VLOOKUP($A22,'Return Data'!$B$7:$R$2292,12,0)</f>
        <v>3.6760999999999999</v>
      </c>
      <c r="I22" s="61">
        <f t="shared" si="2"/>
        <v>19</v>
      </c>
      <c r="J22" s="60">
        <f>VLOOKUP($A22,'Return Data'!$B$7:$R$2292,13,0)</f>
        <v>-2.92</v>
      </c>
      <c r="K22" s="61">
        <f t="shared" si="3"/>
        <v>18</v>
      </c>
      <c r="L22" s="60">
        <f>VLOOKUP($A22,'Return Data'!$B$7:$R$2292,17,0)</f>
        <v>34.6721</v>
      </c>
      <c r="M22" s="61">
        <f t="shared" si="4"/>
        <v>11</v>
      </c>
      <c r="N22" s="60">
        <f>VLOOKUP($A22,'Return Data'!$B$7:$R$2292,14,0)</f>
        <v>31.743099999999998</v>
      </c>
      <c r="O22" s="61">
        <f t="shared" si="5"/>
        <v>6</v>
      </c>
      <c r="P22" s="60">
        <f>VLOOKUP($A22,'Return Data'!$B$7:$R$2292,15,0)</f>
        <v>15.5085</v>
      </c>
      <c r="Q22" s="61">
        <f t="shared" si="6"/>
        <v>4</v>
      </c>
      <c r="R22" s="60">
        <f>VLOOKUP($A22,'Return Data'!$B$7:$R$2292,16,0)</f>
        <v>17.015799999999999</v>
      </c>
      <c r="S22" s="62">
        <f t="shared" si="7"/>
        <v>11</v>
      </c>
    </row>
    <row r="23" spans="1:19" x14ac:dyDescent="0.3">
      <c r="A23" s="58" t="s">
        <v>1379</v>
      </c>
      <c r="B23" s="59">
        <f>VLOOKUP($A23,'Return Data'!$B$7:$R$2292,3,0)</f>
        <v>44888</v>
      </c>
      <c r="C23" s="60">
        <f>VLOOKUP($A23,'Return Data'!$B$7:$R$2292,4,0)</f>
        <v>47.177700000000002</v>
      </c>
      <c r="D23" s="60">
        <f>VLOOKUP($A23,'Return Data'!$B$7:$R$2292,10,0)</f>
        <v>3.1093999999999999</v>
      </c>
      <c r="E23" s="61">
        <f t="shared" si="0"/>
        <v>12</v>
      </c>
      <c r="F23" s="60">
        <f>VLOOKUP($A23,'Return Data'!$B$7:$R$2292,11,0)</f>
        <v>12.1836</v>
      </c>
      <c r="G23" s="61">
        <f t="shared" si="1"/>
        <v>13</v>
      </c>
      <c r="H23" s="60">
        <f>VLOOKUP($A23,'Return Data'!$B$7:$R$2292,12,0)</f>
        <v>9.5500000000000007</v>
      </c>
      <c r="I23" s="61">
        <f t="shared" si="2"/>
        <v>9</v>
      </c>
      <c r="J23" s="60">
        <f>VLOOKUP($A23,'Return Data'!$B$7:$R$2292,13,0)</f>
        <v>6.5681000000000003</v>
      </c>
      <c r="K23" s="61">
        <f t="shared" si="3"/>
        <v>7</v>
      </c>
      <c r="L23" s="60">
        <f>VLOOKUP($A23,'Return Data'!$B$7:$R$2292,17,0)</f>
        <v>39.786000000000001</v>
      </c>
      <c r="M23" s="61">
        <f t="shared" si="4"/>
        <v>4</v>
      </c>
      <c r="N23" s="60">
        <f>VLOOKUP($A23,'Return Data'!$B$7:$R$2292,14,0)</f>
        <v>27.971</v>
      </c>
      <c r="O23" s="61">
        <f t="shared" si="5"/>
        <v>12</v>
      </c>
      <c r="P23" s="60">
        <f>VLOOKUP($A23,'Return Data'!$B$7:$R$2292,15,0)</f>
        <v>11.6286</v>
      </c>
      <c r="Q23" s="61">
        <f t="shared" si="6"/>
        <v>10</v>
      </c>
      <c r="R23" s="60">
        <f>VLOOKUP($A23,'Return Data'!$B$7:$R$2292,16,0)</f>
        <v>19.9208</v>
      </c>
      <c r="S23" s="62">
        <f t="shared" si="7"/>
        <v>10</v>
      </c>
    </row>
    <row r="24" spans="1:19" x14ac:dyDescent="0.3">
      <c r="A24" s="58" t="s">
        <v>1380</v>
      </c>
      <c r="B24" s="59">
        <f>VLOOKUP($A24,'Return Data'!$B$7:$R$2292,3,0)</f>
        <v>44888</v>
      </c>
      <c r="C24" s="60">
        <f>VLOOKUP($A24,'Return Data'!$B$7:$R$2292,4,0)</f>
        <v>92.839600000000004</v>
      </c>
      <c r="D24" s="60">
        <f>VLOOKUP($A24,'Return Data'!$B$7:$R$2292,10,0)</f>
        <v>6.2316000000000003</v>
      </c>
      <c r="E24" s="61">
        <f t="shared" si="0"/>
        <v>4</v>
      </c>
      <c r="F24" s="60">
        <f>VLOOKUP($A24,'Return Data'!$B$7:$R$2292,11,0)</f>
        <v>17.6829</v>
      </c>
      <c r="G24" s="61">
        <f t="shared" si="1"/>
        <v>1</v>
      </c>
      <c r="H24" s="60">
        <f>VLOOKUP($A24,'Return Data'!$B$7:$R$2292,12,0)</f>
        <v>14.7681</v>
      </c>
      <c r="I24" s="61">
        <f t="shared" si="2"/>
        <v>3</v>
      </c>
      <c r="J24" s="60">
        <f>VLOOKUP($A24,'Return Data'!$B$7:$R$2292,13,0)</f>
        <v>11.3796</v>
      </c>
      <c r="K24" s="61">
        <f t="shared" si="3"/>
        <v>1</v>
      </c>
      <c r="L24" s="60">
        <f>VLOOKUP($A24,'Return Data'!$B$7:$R$2292,17,0)</f>
        <v>42.732500000000002</v>
      </c>
      <c r="M24" s="61">
        <f t="shared" si="4"/>
        <v>2</v>
      </c>
      <c r="N24" s="60">
        <f>VLOOKUP($A24,'Return Data'!$B$7:$R$2292,14,0)</f>
        <v>34.448700000000002</v>
      </c>
      <c r="O24" s="61">
        <f t="shared" si="5"/>
        <v>4</v>
      </c>
      <c r="P24" s="60">
        <f>VLOOKUP($A24,'Return Data'!$B$7:$R$2292,15,0)</f>
        <v>16.2074</v>
      </c>
      <c r="Q24" s="61">
        <f t="shared" si="6"/>
        <v>3</v>
      </c>
      <c r="R24" s="60">
        <f>VLOOKUP($A24,'Return Data'!$B$7:$R$2292,16,0)</f>
        <v>20.0489</v>
      </c>
      <c r="S24" s="62">
        <f t="shared" si="7"/>
        <v>9</v>
      </c>
    </row>
    <row r="25" spans="1:19" x14ac:dyDescent="0.3">
      <c r="A25" s="58" t="s">
        <v>1384</v>
      </c>
      <c r="B25" s="59">
        <f>VLOOKUP($A25,'Return Data'!$B$7:$R$2292,3,0)</f>
        <v>44888</v>
      </c>
      <c r="C25" s="60">
        <f>VLOOKUP($A25,'Return Data'!$B$7:$R$2292,4,0)</f>
        <v>155.614209003838</v>
      </c>
      <c r="D25" s="60">
        <f>VLOOKUP($A25,'Return Data'!$B$7:$R$2292,10,0)</f>
        <v>8.0649999999999995</v>
      </c>
      <c r="E25" s="61">
        <f t="shared" si="0"/>
        <v>2</v>
      </c>
      <c r="F25" s="60">
        <f>VLOOKUP($A25,'Return Data'!$B$7:$R$2292,11,0)</f>
        <v>13.832800000000001</v>
      </c>
      <c r="G25" s="61">
        <f t="shared" si="1"/>
        <v>8</v>
      </c>
      <c r="H25" s="60">
        <f>VLOOKUP($A25,'Return Data'!$B$7:$R$2292,12,0)</f>
        <v>10.212</v>
      </c>
      <c r="I25" s="61">
        <f t="shared" si="2"/>
        <v>8</v>
      </c>
      <c r="J25" s="60">
        <f>VLOOKUP($A25,'Return Data'!$B$7:$R$2292,13,0)</f>
        <v>4.6971999999999996</v>
      </c>
      <c r="K25" s="61">
        <f t="shared" si="3"/>
        <v>10</v>
      </c>
      <c r="L25" s="60">
        <f>VLOOKUP($A25,'Return Data'!$B$7:$R$2292,17,0)</f>
        <v>46.754600000000003</v>
      </c>
      <c r="M25" s="61">
        <f t="shared" si="4"/>
        <v>1</v>
      </c>
      <c r="N25" s="60">
        <f>VLOOKUP($A25,'Return Data'!$B$7:$R$2292,14,0)</f>
        <v>50.380200000000002</v>
      </c>
      <c r="O25" s="61">
        <f t="shared" si="5"/>
        <v>1</v>
      </c>
      <c r="P25" s="60">
        <f>VLOOKUP($A25,'Return Data'!$B$7:$R$2292,15,0)</f>
        <v>22.043099999999999</v>
      </c>
      <c r="Q25" s="61">
        <f t="shared" si="6"/>
        <v>1</v>
      </c>
      <c r="R25" s="60">
        <f>VLOOKUP($A25,'Return Data'!$B$7:$R$2292,16,0)</f>
        <v>11.0801</v>
      </c>
      <c r="S25" s="62">
        <f t="shared" si="7"/>
        <v>21</v>
      </c>
    </row>
    <row r="26" spans="1:19" x14ac:dyDescent="0.3">
      <c r="A26" s="58" t="s">
        <v>1387</v>
      </c>
      <c r="B26" s="59">
        <f>VLOOKUP($A26,'Return Data'!$B$7:$R$2292,3,0)</f>
        <v>44888</v>
      </c>
      <c r="C26" s="60">
        <f>VLOOKUP($A26,'Return Data'!$B$7:$R$2292,4,0)</f>
        <v>114.5245</v>
      </c>
      <c r="D26" s="60">
        <f>VLOOKUP($A26,'Return Data'!$B$7:$R$2292,10,0)</f>
        <v>4.3281000000000001</v>
      </c>
      <c r="E26" s="61">
        <f t="shared" si="0"/>
        <v>7</v>
      </c>
      <c r="F26" s="60">
        <f>VLOOKUP($A26,'Return Data'!$B$7:$R$2292,11,0)</f>
        <v>14.8065</v>
      </c>
      <c r="G26" s="61">
        <f t="shared" si="1"/>
        <v>6</v>
      </c>
      <c r="H26" s="60">
        <f>VLOOKUP($A26,'Return Data'!$B$7:$R$2292,12,0)</f>
        <v>15.3413</v>
      </c>
      <c r="I26" s="61">
        <f t="shared" si="2"/>
        <v>2</v>
      </c>
      <c r="J26" s="60">
        <f>VLOOKUP($A26,'Return Data'!$B$7:$R$2292,13,0)</f>
        <v>9.2141999999999999</v>
      </c>
      <c r="K26" s="61">
        <f t="shared" si="3"/>
        <v>3</v>
      </c>
      <c r="L26" s="60">
        <f>VLOOKUP($A26,'Return Data'!$B$7:$R$2292,17,0)</f>
        <v>32.454599999999999</v>
      </c>
      <c r="M26" s="61">
        <f t="shared" si="4"/>
        <v>15</v>
      </c>
      <c r="N26" s="60">
        <f>VLOOKUP($A26,'Return Data'!$B$7:$R$2292,14,0)</f>
        <v>28.599399999999999</v>
      </c>
      <c r="O26" s="61">
        <f t="shared" si="5"/>
        <v>11</v>
      </c>
      <c r="P26" s="60">
        <f>VLOOKUP($A26,'Return Data'!$B$7:$R$2292,15,0)</f>
        <v>14.790900000000001</v>
      </c>
      <c r="Q26" s="61">
        <f t="shared" si="6"/>
        <v>5</v>
      </c>
      <c r="R26" s="60">
        <f>VLOOKUP($A26,'Return Data'!$B$7:$R$2292,16,0)</f>
        <v>20.264199999999999</v>
      </c>
      <c r="S26" s="62">
        <f t="shared" si="7"/>
        <v>8</v>
      </c>
    </row>
    <row r="27" spans="1:19" x14ac:dyDescent="0.3">
      <c r="A27" s="58" t="s">
        <v>1388</v>
      </c>
      <c r="B27" s="59">
        <f>VLOOKUP($A27,'Return Data'!$B$7:$R$2292,3,0)</f>
        <v>44888</v>
      </c>
      <c r="C27" s="60">
        <f>VLOOKUP($A27,'Return Data'!$B$7:$R$2292,4,0)</f>
        <v>149.7876</v>
      </c>
      <c r="D27" s="60">
        <f>VLOOKUP($A27,'Return Data'!$B$7:$R$2292,10,0)</f>
        <v>3.6606000000000001</v>
      </c>
      <c r="E27" s="61">
        <f t="shared" si="0"/>
        <v>11</v>
      </c>
      <c r="F27" s="60">
        <f>VLOOKUP($A27,'Return Data'!$B$7:$R$2292,11,0)</f>
        <v>13.712400000000001</v>
      </c>
      <c r="G27" s="61">
        <f t="shared" si="1"/>
        <v>9</v>
      </c>
      <c r="H27" s="60">
        <f>VLOOKUP($A27,'Return Data'!$B$7:$R$2292,12,0)</f>
        <v>7.6224999999999996</v>
      </c>
      <c r="I27" s="61">
        <f t="shared" si="2"/>
        <v>16</v>
      </c>
      <c r="J27" s="60">
        <f>VLOOKUP($A27,'Return Data'!$B$7:$R$2292,13,0)</f>
        <v>0.37430000000000002</v>
      </c>
      <c r="K27" s="61">
        <f t="shared" si="3"/>
        <v>17</v>
      </c>
      <c r="L27" s="60">
        <f>VLOOKUP($A27,'Return Data'!$B$7:$R$2292,17,0)</f>
        <v>32.179000000000002</v>
      </c>
      <c r="M27" s="61">
        <f t="shared" si="4"/>
        <v>16</v>
      </c>
      <c r="N27" s="60">
        <f>VLOOKUP($A27,'Return Data'!$B$7:$R$2292,14,0)</f>
        <v>25.922000000000001</v>
      </c>
      <c r="O27" s="61">
        <f t="shared" si="5"/>
        <v>17</v>
      </c>
      <c r="P27" s="60">
        <f>VLOOKUP($A27,'Return Data'!$B$7:$R$2292,15,0)</f>
        <v>7.2257999999999996</v>
      </c>
      <c r="Q27" s="61">
        <f t="shared" si="6"/>
        <v>13</v>
      </c>
      <c r="R27" s="60">
        <f>VLOOKUP($A27,'Return Data'!$B$7:$R$2292,16,0)</f>
        <v>16.4419</v>
      </c>
      <c r="S27" s="62">
        <f t="shared" si="7"/>
        <v>13</v>
      </c>
    </row>
    <row r="28" spans="1:19" x14ac:dyDescent="0.3">
      <c r="A28" s="58" t="s">
        <v>1391</v>
      </c>
      <c r="B28" s="59">
        <f>VLOOKUP($A28,'Return Data'!$B$7:$R$2292,3,0)</f>
        <v>44888</v>
      </c>
      <c r="C28" s="60">
        <f>VLOOKUP($A28,'Return Data'!$B$7:$R$2292,4,0)</f>
        <v>23.649100000000001</v>
      </c>
      <c r="D28" s="60">
        <f>VLOOKUP($A28,'Return Data'!$B$7:$R$2292,10,0)</f>
        <v>9.1113</v>
      </c>
      <c r="E28" s="61">
        <f t="shared" si="0"/>
        <v>1</v>
      </c>
      <c r="F28" s="60">
        <f>VLOOKUP($A28,'Return Data'!$B$7:$R$2292,11,0)</f>
        <v>16.6572</v>
      </c>
      <c r="G28" s="61">
        <f t="shared" si="1"/>
        <v>2</v>
      </c>
      <c r="H28" s="60">
        <f>VLOOKUP($A28,'Return Data'!$B$7:$R$2292,12,0)</f>
        <v>17.448599999999999</v>
      </c>
      <c r="I28" s="61">
        <f t="shared" si="2"/>
        <v>1</v>
      </c>
      <c r="J28" s="60">
        <f>VLOOKUP($A28,'Return Data'!$B$7:$R$2292,13,0)</f>
        <v>8.4960000000000004</v>
      </c>
      <c r="K28" s="61">
        <f t="shared" si="3"/>
        <v>4</v>
      </c>
      <c r="L28" s="60">
        <f>VLOOKUP($A28,'Return Data'!$B$7:$R$2292,17,0)</f>
        <v>39.762</v>
      </c>
      <c r="M28" s="61">
        <f t="shared" si="4"/>
        <v>5</v>
      </c>
      <c r="N28" s="60">
        <f>VLOOKUP($A28,'Return Data'!$B$7:$R$2292,14,0)</f>
        <v>30.921600000000002</v>
      </c>
      <c r="O28" s="61">
        <f t="shared" si="5"/>
        <v>7</v>
      </c>
      <c r="P28" s="60"/>
      <c r="Q28" s="61"/>
      <c r="R28" s="60">
        <f>VLOOKUP($A28,'Return Data'!$B$7:$R$2292,16,0)</f>
        <v>23.791799999999999</v>
      </c>
      <c r="S28" s="62">
        <f t="shared" si="7"/>
        <v>5</v>
      </c>
    </row>
    <row r="29" spans="1:19" x14ac:dyDescent="0.3">
      <c r="A29" s="58" t="s">
        <v>1393</v>
      </c>
      <c r="B29" s="59">
        <f>VLOOKUP($A29,'Return Data'!$B$7:$R$2292,3,0)</f>
        <v>44888</v>
      </c>
      <c r="C29" s="60">
        <f>VLOOKUP($A29,'Return Data'!$B$7:$R$2292,4,0)</f>
        <v>29.93</v>
      </c>
      <c r="D29" s="60">
        <f>VLOOKUP($A29,'Return Data'!$B$7:$R$2292,10,0)</f>
        <v>1.3202</v>
      </c>
      <c r="E29" s="61">
        <f t="shared" si="0"/>
        <v>19</v>
      </c>
      <c r="F29" s="60">
        <f>VLOOKUP($A29,'Return Data'!$B$7:$R$2292,11,0)</f>
        <v>11.720800000000001</v>
      </c>
      <c r="G29" s="61">
        <f t="shared" si="1"/>
        <v>14</v>
      </c>
      <c r="H29" s="60">
        <f>VLOOKUP($A29,'Return Data'!$B$7:$R$2292,12,0)</f>
        <v>8.9551999999999996</v>
      </c>
      <c r="I29" s="61">
        <f t="shared" si="2"/>
        <v>14</v>
      </c>
      <c r="J29" s="60">
        <f>VLOOKUP($A29,'Return Data'!$B$7:$R$2292,13,0)</f>
        <v>3.9236</v>
      </c>
      <c r="K29" s="61">
        <f t="shared" si="3"/>
        <v>13</v>
      </c>
      <c r="L29" s="60">
        <f>VLOOKUP($A29,'Return Data'!$B$7:$R$2292,17,0)</f>
        <v>34.357199999999999</v>
      </c>
      <c r="M29" s="61">
        <f t="shared" si="4"/>
        <v>12</v>
      </c>
      <c r="N29" s="60">
        <f>VLOOKUP($A29,'Return Data'!$B$7:$R$2292,14,0)</f>
        <v>29.318999999999999</v>
      </c>
      <c r="O29" s="61">
        <f t="shared" si="5"/>
        <v>9</v>
      </c>
      <c r="P29" s="60">
        <f>VLOOKUP($A29,'Return Data'!$B$7:$R$2292,15,0)</f>
        <v>13.2935</v>
      </c>
      <c r="Q29" s="61">
        <f t="shared" si="6"/>
        <v>6</v>
      </c>
      <c r="R29" s="60">
        <f>VLOOKUP($A29,'Return Data'!$B$7:$R$2292,16,0)</f>
        <v>13.834899999999999</v>
      </c>
      <c r="S29" s="62">
        <f t="shared" si="7"/>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3.6284954545454551</v>
      </c>
      <c r="E31" s="69"/>
      <c r="F31" s="70">
        <f>AVERAGE(F8:F29)</f>
        <v>12.258550000000001</v>
      </c>
      <c r="G31" s="69"/>
      <c r="H31" s="70">
        <f>AVERAGE(H8:H29)</f>
        <v>8.9453318181818151</v>
      </c>
      <c r="I31" s="69"/>
      <c r="J31" s="70">
        <f>AVERAGE(J8:J29)</f>
        <v>3.1103045454545448</v>
      </c>
      <c r="K31" s="69"/>
      <c r="L31" s="70">
        <f>AVERAGE(L8:L29)</f>
        <v>34.155190909090912</v>
      </c>
      <c r="M31" s="69"/>
      <c r="N31" s="70">
        <f>AVERAGE(N8:N29)</f>
        <v>30.164055000000001</v>
      </c>
      <c r="O31" s="69"/>
      <c r="P31" s="70">
        <f>AVERAGE(P8:P29)</f>
        <v>12.48264</v>
      </c>
      <c r="Q31" s="69"/>
      <c r="R31" s="70">
        <f>AVERAGE(R8:R29)</f>
        <v>18.603768181818182</v>
      </c>
      <c r="S31" s="71"/>
    </row>
    <row r="32" spans="1:19" x14ac:dyDescent="0.3">
      <c r="A32" s="68" t="s">
        <v>28</v>
      </c>
      <c r="B32" s="69"/>
      <c r="C32" s="69"/>
      <c r="D32" s="70">
        <f>MIN(D8:D29)</f>
        <v>-0.75449999999999995</v>
      </c>
      <c r="E32" s="69"/>
      <c r="F32" s="70">
        <f>MIN(F8:F29)</f>
        <v>6.2663000000000002</v>
      </c>
      <c r="G32" s="69"/>
      <c r="H32" s="70">
        <f>MIN(H8:H29)</f>
        <v>-1.69</v>
      </c>
      <c r="I32" s="69"/>
      <c r="J32" s="70">
        <f>MIN(J8:J29)</f>
        <v>-9.6483000000000008</v>
      </c>
      <c r="K32" s="69"/>
      <c r="L32" s="70">
        <f>MIN(L8:L29)</f>
        <v>18.529299999999999</v>
      </c>
      <c r="M32" s="69"/>
      <c r="N32" s="70">
        <f>MIN(N8:N29)</f>
        <v>19.553100000000001</v>
      </c>
      <c r="O32" s="69"/>
      <c r="P32" s="70">
        <f>MIN(P8:P29)</f>
        <v>3.8069000000000002</v>
      </c>
      <c r="Q32" s="69"/>
      <c r="R32" s="70">
        <f>MIN(R8:R29)</f>
        <v>11.0756</v>
      </c>
      <c r="S32" s="71"/>
    </row>
    <row r="33" spans="1:19" ht="15" thickBot="1" x14ac:dyDescent="0.35">
      <c r="A33" s="72" t="s">
        <v>29</v>
      </c>
      <c r="B33" s="73"/>
      <c r="C33" s="73"/>
      <c r="D33" s="74">
        <f>MAX(D8:D29)</f>
        <v>9.1113</v>
      </c>
      <c r="E33" s="73"/>
      <c r="F33" s="74">
        <f>MAX(F8:F29)</f>
        <v>17.6829</v>
      </c>
      <c r="G33" s="73"/>
      <c r="H33" s="74">
        <f>MAX(H8:H29)</f>
        <v>17.448599999999999</v>
      </c>
      <c r="I33" s="73"/>
      <c r="J33" s="74">
        <f>MAX(J8:J29)</f>
        <v>11.3796</v>
      </c>
      <c r="K33" s="73"/>
      <c r="L33" s="74">
        <f>MAX(L8:L29)</f>
        <v>46.754600000000003</v>
      </c>
      <c r="M33" s="73"/>
      <c r="N33" s="74">
        <f>MAX(N8:N29)</f>
        <v>50.380200000000002</v>
      </c>
      <c r="O33" s="73"/>
      <c r="P33" s="74">
        <f>MAX(P8:P29)</f>
        <v>22.043099999999999</v>
      </c>
      <c r="Q33" s="73"/>
      <c r="R33" s="74">
        <f>MAX(R8:R29)</f>
        <v>31.2379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44888</v>
      </c>
      <c r="C8" s="60">
        <f>VLOOKUP($A8,'Return Data'!$B$7:$R$2292,4,0)</f>
        <v>498.42</v>
      </c>
      <c r="D8" s="60">
        <f>VLOOKUP($A8,'Return Data'!$B$7:$R$2292,10,0)</f>
        <v>-1.605</v>
      </c>
      <c r="E8" s="61">
        <f t="shared" ref="E8:E31" si="0">RANK(D8,D$8:D$31,0)</f>
        <v>24</v>
      </c>
      <c r="F8" s="60">
        <f>VLOOKUP($A8,'Return Data'!$B$7:$R$2292,11,0)</f>
        <v>7.9649000000000001</v>
      </c>
      <c r="G8" s="61">
        <f t="shared" ref="G8:G31" si="1">RANK(F8,F$8:F$31,0)</f>
        <v>24</v>
      </c>
      <c r="H8" s="60">
        <f>VLOOKUP($A8,'Return Data'!$B$7:$R$2292,12,0)</f>
        <v>2.5238999999999998</v>
      </c>
      <c r="I8" s="61">
        <f t="shared" ref="I8:I31" si="2">RANK(H8,H$8:H$31,0)</f>
        <v>24</v>
      </c>
      <c r="J8" s="60">
        <f>VLOOKUP($A8,'Return Data'!$B$7:$R$2292,13,0)</f>
        <v>-3.6292</v>
      </c>
      <c r="K8" s="61">
        <f t="shared" ref="K8:K31" si="3">RANK(J8,J$8:J$31,0)</f>
        <v>23</v>
      </c>
      <c r="L8" s="60">
        <f>VLOOKUP($A8,'Return Data'!$B$7:$R$2292,17,0)</f>
        <v>26.9345</v>
      </c>
      <c r="M8" s="61">
        <f t="shared" ref="M8:M29" si="4">RANK(L8,L$8:L$31,0)</f>
        <v>14</v>
      </c>
      <c r="N8" s="60">
        <f>VLOOKUP($A8,'Return Data'!$B$7:$R$2292,14,0)</f>
        <v>20.260200000000001</v>
      </c>
      <c r="O8" s="61">
        <f t="shared" ref="O8:O20" si="5">RANK(N8,N$8:N$31,0)</f>
        <v>18</v>
      </c>
      <c r="P8" s="60">
        <f>VLOOKUP($A8,'Return Data'!$B$7:$R$2292,15,0)</f>
        <v>8.1684999999999999</v>
      </c>
      <c r="Q8" s="61">
        <f t="shared" ref="Q8:Q19" si="6">RANK(P8,P$8:P$31,0)</f>
        <v>21</v>
      </c>
      <c r="R8" s="60">
        <f>VLOOKUP($A8,'Return Data'!$B$7:$R$2292,16,0)</f>
        <v>15.4773</v>
      </c>
      <c r="S8" s="62">
        <f t="shared" ref="S8:S31" si="7">RANK(R8,R$8:R$31,0)</f>
        <v>22</v>
      </c>
    </row>
    <row r="9" spans="1:20" x14ac:dyDescent="0.3">
      <c r="A9" s="58" t="s">
        <v>1083</v>
      </c>
      <c r="B9" s="59">
        <f>VLOOKUP($A9,'Return Data'!$B$7:$R$2292,3,0)</f>
        <v>44888</v>
      </c>
      <c r="C9" s="60">
        <f>VLOOKUP($A9,'Return Data'!$B$7:$R$2292,4,0)</f>
        <v>76.260000000000005</v>
      </c>
      <c r="D9" s="60">
        <f>VLOOKUP($A9,'Return Data'!$B$7:$R$2292,10,0)</f>
        <v>-0.40489999999999998</v>
      </c>
      <c r="E9" s="61">
        <f t="shared" si="0"/>
        <v>22</v>
      </c>
      <c r="F9" s="60">
        <f>VLOOKUP($A9,'Return Data'!$B$7:$R$2292,11,0)</f>
        <v>10.875299999999999</v>
      </c>
      <c r="G9" s="61">
        <f t="shared" si="1"/>
        <v>22</v>
      </c>
      <c r="H9" s="60">
        <f>VLOOKUP($A9,'Return Data'!$B$7:$R$2292,12,0)</f>
        <v>4.6951999999999998</v>
      </c>
      <c r="I9" s="61">
        <f t="shared" si="2"/>
        <v>22</v>
      </c>
      <c r="J9" s="60">
        <f>VLOOKUP($A9,'Return Data'!$B$7:$R$2292,13,0)</f>
        <v>-3.3826999999999998</v>
      </c>
      <c r="K9" s="61">
        <f t="shared" si="3"/>
        <v>22</v>
      </c>
      <c r="L9" s="60">
        <f>VLOOKUP($A9,'Return Data'!$B$7:$R$2292,17,0)</f>
        <v>21.193999999999999</v>
      </c>
      <c r="M9" s="61">
        <f t="shared" si="4"/>
        <v>20</v>
      </c>
      <c r="N9" s="60">
        <f>VLOOKUP($A9,'Return Data'!$B$7:$R$2292,14,0)</f>
        <v>21.5688</v>
      </c>
      <c r="O9" s="61">
        <f t="shared" si="5"/>
        <v>16</v>
      </c>
      <c r="P9" s="60">
        <f>VLOOKUP($A9,'Return Data'!$B$7:$R$2292,15,0)</f>
        <v>17.018899999999999</v>
      </c>
      <c r="Q9" s="61">
        <f t="shared" si="6"/>
        <v>3</v>
      </c>
      <c r="R9" s="60">
        <f>VLOOKUP($A9,'Return Data'!$B$7:$R$2292,16,0)</f>
        <v>18.946899999999999</v>
      </c>
      <c r="S9" s="62">
        <f t="shared" si="7"/>
        <v>11</v>
      </c>
    </row>
    <row r="10" spans="1:20" x14ac:dyDescent="0.3">
      <c r="A10" s="58" t="s">
        <v>1976</v>
      </c>
      <c r="B10" s="59">
        <f>VLOOKUP($A10,'Return Data'!$B$7:$R$2292,3,0)</f>
        <v>44888</v>
      </c>
      <c r="C10" s="60">
        <f>VLOOKUP($A10,'Return Data'!$B$7:$R$2292,4,0)</f>
        <v>68.686599999999999</v>
      </c>
      <c r="D10" s="60">
        <f>VLOOKUP($A10,'Return Data'!$B$7:$R$2292,10,0)</f>
        <v>3.3553999999999999</v>
      </c>
      <c r="E10" s="61">
        <f t="shared" si="0"/>
        <v>6</v>
      </c>
      <c r="F10" s="60">
        <f>VLOOKUP($A10,'Return Data'!$B$7:$R$2292,11,0)</f>
        <v>12.722799999999999</v>
      </c>
      <c r="G10" s="61">
        <f t="shared" si="1"/>
        <v>16</v>
      </c>
      <c r="H10" s="60">
        <f>VLOOKUP($A10,'Return Data'!$B$7:$R$2292,12,0)</f>
        <v>8.5558999999999994</v>
      </c>
      <c r="I10" s="61">
        <f t="shared" si="2"/>
        <v>16</v>
      </c>
      <c r="J10" s="60">
        <f>VLOOKUP($A10,'Return Data'!$B$7:$R$2292,13,0)</f>
        <v>3.7484000000000002</v>
      </c>
      <c r="K10" s="61">
        <f t="shared" si="3"/>
        <v>10</v>
      </c>
      <c r="L10" s="60">
        <f>VLOOKUP($A10,'Return Data'!$B$7:$R$2292,17,0)</f>
        <v>28.722000000000001</v>
      </c>
      <c r="M10" s="61">
        <f t="shared" si="4"/>
        <v>13</v>
      </c>
      <c r="N10" s="60">
        <f>VLOOKUP($A10,'Return Data'!$B$7:$R$2292,14,0)</f>
        <v>24.909600000000001</v>
      </c>
      <c r="O10" s="61">
        <f t="shared" si="5"/>
        <v>11</v>
      </c>
      <c r="P10" s="60">
        <f>VLOOKUP($A10,'Return Data'!$B$7:$R$2292,15,0)</f>
        <v>12.1289</v>
      </c>
      <c r="Q10" s="61">
        <f t="shared" si="6"/>
        <v>12</v>
      </c>
      <c r="R10" s="60">
        <f>VLOOKUP($A10,'Return Data'!$B$7:$R$2292,16,0)</f>
        <v>18.8203</v>
      </c>
      <c r="S10" s="62">
        <f t="shared" si="7"/>
        <v>13</v>
      </c>
    </row>
    <row r="11" spans="1:20" x14ac:dyDescent="0.3">
      <c r="A11" s="58" t="s">
        <v>1087</v>
      </c>
      <c r="B11" s="59">
        <f>VLOOKUP($A11,'Return Data'!$B$7:$R$2292,3,0)</f>
        <v>44888</v>
      </c>
      <c r="C11" s="60">
        <f>VLOOKUP($A11,'Return Data'!$B$7:$R$2292,4,0)</f>
        <v>94.259</v>
      </c>
      <c r="D11" s="60">
        <f>VLOOKUP($A11,'Return Data'!$B$7:$R$2292,10,0)</f>
        <v>-0.42049999999999998</v>
      </c>
      <c r="E11" s="61">
        <f t="shared" si="0"/>
        <v>23</v>
      </c>
      <c r="F11" s="60">
        <f>VLOOKUP($A11,'Return Data'!$B$7:$R$2292,11,0)</f>
        <v>8.6196000000000002</v>
      </c>
      <c r="G11" s="61">
        <f t="shared" si="1"/>
        <v>23</v>
      </c>
      <c r="H11" s="60">
        <f>VLOOKUP($A11,'Return Data'!$B$7:$R$2292,12,0)</f>
        <v>2.5424000000000002</v>
      </c>
      <c r="I11" s="61">
        <f t="shared" si="2"/>
        <v>23</v>
      </c>
      <c r="J11" s="60">
        <f>VLOOKUP($A11,'Return Data'!$B$7:$R$2292,13,0)</f>
        <v>-4.4016999999999999</v>
      </c>
      <c r="K11" s="61">
        <f t="shared" si="3"/>
        <v>24</v>
      </c>
      <c r="L11" s="60">
        <f>VLOOKUP($A11,'Return Data'!$B$7:$R$2292,17,0)</f>
        <v>14.6334</v>
      </c>
      <c r="M11" s="61">
        <f t="shared" si="4"/>
        <v>24</v>
      </c>
      <c r="N11" s="60">
        <f>VLOOKUP($A11,'Return Data'!$B$7:$R$2292,14,0)</f>
        <v>16.994700000000002</v>
      </c>
      <c r="O11" s="61">
        <f t="shared" si="5"/>
        <v>23</v>
      </c>
      <c r="P11" s="60">
        <f>VLOOKUP($A11,'Return Data'!$B$7:$R$2292,15,0)</f>
        <v>10.3429</v>
      </c>
      <c r="Q11" s="61">
        <f t="shared" si="6"/>
        <v>17</v>
      </c>
      <c r="R11" s="60">
        <f>VLOOKUP($A11,'Return Data'!$B$7:$R$2292,16,0)</f>
        <v>16.8477</v>
      </c>
      <c r="S11" s="62">
        <f t="shared" si="7"/>
        <v>18</v>
      </c>
    </row>
    <row r="12" spans="1:20" x14ac:dyDescent="0.3">
      <c r="A12" s="58" t="s">
        <v>1089</v>
      </c>
      <c r="B12" s="59">
        <f>VLOOKUP($A12,'Return Data'!$B$7:$R$2292,3,0)</f>
        <v>44888</v>
      </c>
      <c r="C12" s="60">
        <f>VLOOKUP($A12,'Return Data'!$B$7:$R$2292,4,0)</f>
        <v>59.487000000000002</v>
      </c>
      <c r="D12" s="60">
        <f>VLOOKUP($A12,'Return Data'!$B$7:$R$2292,10,0)</f>
        <v>2.7124999999999999</v>
      </c>
      <c r="E12" s="61">
        <f t="shared" si="0"/>
        <v>9</v>
      </c>
      <c r="F12" s="60">
        <f>VLOOKUP($A12,'Return Data'!$B$7:$R$2292,11,0)</f>
        <v>15.4617</v>
      </c>
      <c r="G12" s="61">
        <f t="shared" si="1"/>
        <v>6</v>
      </c>
      <c r="H12" s="60">
        <f>VLOOKUP($A12,'Return Data'!$B$7:$R$2292,12,0)</f>
        <v>11.8787</v>
      </c>
      <c r="I12" s="61">
        <f t="shared" si="2"/>
        <v>4</v>
      </c>
      <c r="J12" s="60">
        <f>VLOOKUP($A12,'Return Data'!$B$7:$R$2292,13,0)</f>
        <v>5.0839999999999996</v>
      </c>
      <c r="K12" s="61">
        <f t="shared" si="3"/>
        <v>5</v>
      </c>
      <c r="L12" s="60">
        <f>VLOOKUP($A12,'Return Data'!$B$7:$R$2292,17,0)</f>
        <v>30.962299999999999</v>
      </c>
      <c r="M12" s="61">
        <f t="shared" si="4"/>
        <v>6</v>
      </c>
      <c r="N12" s="60">
        <f>VLOOKUP($A12,'Return Data'!$B$7:$R$2292,14,0)</f>
        <v>27.726400000000002</v>
      </c>
      <c r="O12" s="61">
        <f t="shared" si="5"/>
        <v>4</v>
      </c>
      <c r="P12" s="60">
        <f>VLOOKUP($A12,'Return Data'!$B$7:$R$2292,15,0)</f>
        <v>14.971399999999999</v>
      </c>
      <c r="Q12" s="61">
        <f t="shared" si="6"/>
        <v>6</v>
      </c>
      <c r="R12" s="60">
        <f>VLOOKUP($A12,'Return Data'!$B$7:$R$2292,16,0)</f>
        <v>20.7744</v>
      </c>
      <c r="S12" s="62">
        <f t="shared" si="7"/>
        <v>4</v>
      </c>
    </row>
    <row r="13" spans="1:20" x14ac:dyDescent="0.3">
      <c r="A13" s="58" t="s">
        <v>1092</v>
      </c>
      <c r="B13" s="59">
        <f>VLOOKUP($A13,'Return Data'!$B$7:$R$2292,3,0)</f>
        <v>44888</v>
      </c>
      <c r="C13" s="60">
        <f>VLOOKUP($A13,'Return Data'!$B$7:$R$2292,4,0)</f>
        <v>1673.2103</v>
      </c>
      <c r="D13" s="60">
        <f>VLOOKUP($A13,'Return Data'!$B$7:$R$2292,10,0)</f>
        <v>2.8961000000000001</v>
      </c>
      <c r="E13" s="61">
        <f t="shared" si="0"/>
        <v>8</v>
      </c>
      <c r="F13" s="60">
        <f>VLOOKUP($A13,'Return Data'!$B$7:$R$2292,11,0)</f>
        <v>16.5124</v>
      </c>
      <c r="G13" s="61">
        <f t="shared" si="1"/>
        <v>3</v>
      </c>
      <c r="H13" s="60">
        <f>VLOOKUP($A13,'Return Data'!$B$7:$R$2292,12,0)</f>
        <v>9.0868000000000002</v>
      </c>
      <c r="I13" s="61">
        <f t="shared" si="2"/>
        <v>15</v>
      </c>
      <c r="J13" s="60">
        <f>VLOOKUP($A13,'Return Data'!$B$7:$R$2292,13,0)</f>
        <v>-0.443</v>
      </c>
      <c r="K13" s="61">
        <f t="shared" si="3"/>
        <v>20</v>
      </c>
      <c r="L13" s="60">
        <f>VLOOKUP($A13,'Return Data'!$B$7:$R$2292,17,0)</f>
        <v>20.805399999999999</v>
      </c>
      <c r="M13" s="61">
        <f t="shared" si="4"/>
        <v>21</v>
      </c>
      <c r="N13" s="60">
        <f>VLOOKUP($A13,'Return Data'!$B$7:$R$2292,14,0)</f>
        <v>17.877199999999998</v>
      </c>
      <c r="O13" s="61">
        <f t="shared" si="5"/>
        <v>22</v>
      </c>
      <c r="P13" s="60">
        <f>VLOOKUP($A13,'Return Data'!$B$7:$R$2292,15,0)</f>
        <v>10.395099999999999</v>
      </c>
      <c r="Q13" s="61">
        <f t="shared" si="6"/>
        <v>16</v>
      </c>
      <c r="R13" s="60">
        <f>VLOOKUP($A13,'Return Data'!$B$7:$R$2292,16,0)</f>
        <v>17.707899999999999</v>
      </c>
      <c r="S13" s="62">
        <f t="shared" si="7"/>
        <v>16</v>
      </c>
    </row>
    <row r="14" spans="1:20" x14ac:dyDescent="0.3">
      <c r="A14" s="58" t="s">
        <v>1094</v>
      </c>
      <c r="B14" s="59">
        <f>VLOOKUP($A14,'Return Data'!$B$7:$R$2292,3,0)</f>
        <v>44888</v>
      </c>
      <c r="C14" s="60">
        <f>VLOOKUP($A14,'Return Data'!$B$7:$R$2292,4,0)</f>
        <v>109.71899999999999</v>
      </c>
      <c r="D14" s="60">
        <f>VLOOKUP($A14,'Return Data'!$B$7:$R$2292,10,0)</f>
        <v>5.1380999999999997</v>
      </c>
      <c r="E14" s="61">
        <f t="shared" si="0"/>
        <v>2</v>
      </c>
      <c r="F14" s="60">
        <f>VLOOKUP($A14,'Return Data'!$B$7:$R$2292,11,0)</f>
        <v>18.975300000000001</v>
      </c>
      <c r="G14" s="61">
        <f t="shared" si="1"/>
        <v>2</v>
      </c>
      <c r="H14" s="60">
        <f>VLOOKUP($A14,'Return Data'!$B$7:$R$2292,12,0)</f>
        <v>16.0029</v>
      </c>
      <c r="I14" s="61">
        <f t="shared" si="2"/>
        <v>3</v>
      </c>
      <c r="J14" s="60">
        <f>VLOOKUP($A14,'Return Data'!$B$7:$R$2292,13,0)</f>
        <v>11.3729</v>
      </c>
      <c r="K14" s="61">
        <f t="shared" si="3"/>
        <v>3</v>
      </c>
      <c r="L14" s="60">
        <f>VLOOKUP($A14,'Return Data'!$B$7:$R$2292,17,0)</f>
        <v>29.9285</v>
      </c>
      <c r="M14" s="61">
        <f t="shared" si="4"/>
        <v>11</v>
      </c>
      <c r="N14" s="60">
        <f>VLOOKUP($A14,'Return Data'!$B$7:$R$2292,14,0)</f>
        <v>25.1006</v>
      </c>
      <c r="O14" s="61">
        <f t="shared" si="5"/>
        <v>10</v>
      </c>
      <c r="P14" s="60">
        <f>VLOOKUP($A14,'Return Data'!$B$7:$R$2292,15,0)</f>
        <v>12.854200000000001</v>
      </c>
      <c r="Q14" s="61">
        <f t="shared" si="6"/>
        <v>11</v>
      </c>
      <c r="R14" s="60">
        <f>VLOOKUP($A14,'Return Data'!$B$7:$R$2292,16,0)</f>
        <v>19.6053</v>
      </c>
      <c r="S14" s="62">
        <f t="shared" si="7"/>
        <v>7</v>
      </c>
    </row>
    <row r="15" spans="1:20" x14ac:dyDescent="0.3">
      <c r="A15" s="58" t="s">
        <v>1096</v>
      </c>
      <c r="B15" s="59">
        <f>VLOOKUP($A15,'Return Data'!$B$7:$R$2292,3,0)</f>
        <v>44888</v>
      </c>
      <c r="C15" s="60">
        <f>VLOOKUP($A15,'Return Data'!$B$7:$R$2292,4,0)</f>
        <v>183.84</v>
      </c>
      <c r="D15" s="60">
        <f>VLOOKUP($A15,'Return Data'!$B$7:$R$2292,10,0)</f>
        <v>3.7296</v>
      </c>
      <c r="E15" s="61">
        <f t="shared" si="0"/>
        <v>5</v>
      </c>
      <c r="F15" s="60">
        <f>VLOOKUP($A15,'Return Data'!$B$7:$R$2292,11,0)</f>
        <v>14.627800000000001</v>
      </c>
      <c r="G15" s="61">
        <f t="shared" si="1"/>
        <v>9</v>
      </c>
      <c r="H15" s="60">
        <f>VLOOKUP($A15,'Return Data'!$B$7:$R$2292,12,0)</f>
        <v>11.061400000000001</v>
      </c>
      <c r="I15" s="61">
        <f t="shared" si="2"/>
        <v>7</v>
      </c>
      <c r="J15" s="60">
        <f>VLOOKUP($A15,'Return Data'!$B$7:$R$2292,13,0)</f>
        <v>3.1939000000000002</v>
      </c>
      <c r="K15" s="61">
        <f t="shared" si="3"/>
        <v>12</v>
      </c>
      <c r="L15" s="60">
        <f>VLOOKUP($A15,'Return Data'!$B$7:$R$2292,17,0)</f>
        <v>28.967400000000001</v>
      </c>
      <c r="M15" s="61">
        <f t="shared" si="4"/>
        <v>12</v>
      </c>
      <c r="N15" s="60">
        <f>VLOOKUP($A15,'Return Data'!$B$7:$R$2292,14,0)</f>
        <v>22.5107</v>
      </c>
      <c r="O15" s="61">
        <f t="shared" si="5"/>
        <v>15</v>
      </c>
      <c r="P15" s="60">
        <f>VLOOKUP($A15,'Return Data'!$B$7:$R$2292,15,0)</f>
        <v>11.747</v>
      </c>
      <c r="Q15" s="61">
        <f t="shared" si="6"/>
        <v>15</v>
      </c>
      <c r="R15" s="60">
        <f>VLOOKUP($A15,'Return Data'!$B$7:$R$2292,16,0)</f>
        <v>18.550899999999999</v>
      </c>
      <c r="S15" s="62">
        <f t="shared" si="7"/>
        <v>14</v>
      </c>
    </row>
    <row r="16" spans="1:20" x14ac:dyDescent="0.3">
      <c r="A16" s="58" t="s">
        <v>1098</v>
      </c>
      <c r="B16" s="59">
        <f>VLOOKUP($A16,'Return Data'!$B$7:$R$2292,3,0)</f>
        <v>44888</v>
      </c>
      <c r="C16" s="60">
        <f>VLOOKUP($A16,'Return Data'!$B$7:$R$2292,4,0)</f>
        <v>18.559999999999999</v>
      </c>
      <c r="D16" s="60">
        <f>VLOOKUP($A16,'Return Data'!$B$7:$R$2292,10,0)</f>
        <v>1.1996</v>
      </c>
      <c r="E16" s="61">
        <f t="shared" si="0"/>
        <v>17</v>
      </c>
      <c r="F16" s="60">
        <f>VLOOKUP($A16,'Return Data'!$B$7:$R$2292,11,0)</f>
        <v>13.7255</v>
      </c>
      <c r="G16" s="61">
        <f t="shared" si="1"/>
        <v>13</v>
      </c>
      <c r="H16" s="60">
        <f>VLOOKUP($A16,'Return Data'!$B$7:$R$2292,12,0)</f>
        <v>6.3000999999999996</v>
      </c>
      <c r="I16" s="61">
        <f t="shared" si="2"/>
        <v>21</v>
      </c>
      <c r="J16" s="60">
        <f>VLOOKUP($A16,'Return Data'!$B$7:$R$2292,13,0)</f>
        <v>-2.9289000000000001</v>
      </c>
      <c r="K16" s="61">
        <f t="shared" si="3"/>
        <v>21</v>
      </c>
      <c r="L16" s="60">
        <f>VLOOKUP($A16,'Return Data'!$B$7:$R$2292,17,0)</f>
        <v>19.670300000000001</v>
      </c>
      <c r="M16" s="61">
        <f t="shared" si="4"/>
        <v>23</v>
      </c>
      <c r="N16" s="60">
        <f>VLOOKUP($A16,'Return Data'!$B$7:$R$2292,14,0)</f>
        <v>19.301300000000001</v>
      </c>
      <c r="O16" s="61">
        <f t="shared" si="5"/>
        <v>19</v>
      </c>
      <c r="P16" s="60">
        <f>VLOOKUP($A16,'Return Data'!$B$7:$R$2292,15,0)</f>
        <v>8.8917000000000002</v>
      </c>
      <c r="Q16" s="61">
        <f t="shared" si="6"/>
        <v>18</v>
      </c>
      <c r="R16" s="60">
        <f>VLOOKUP($A16,'Return Data'!$B$7:$R$2292,16,0)</f>
        <v>11.1904</v>
      </c>
      <c r="S16" s="62">
        <f t="shared" si="7"/>
        <v>24</v>
      </c>
    </row>
    <row r="17" spans="1:19" x14ac:dyDescent="0.3">
      <c r="A17" s="58" t="s">
        <v>1100</v>
      </c>
      <c r="B17" s="59">
        <f>VLOOKUP($A17,'Return Data'!$B$7:$R$2292,3,0)</f>
        <v>44888</v>
      </c>
      <c r="C17" s="60">
        <f>VLOOKUP($A17,'Return Data'!$B$7:$R$2292,4,0)</f>
        <v>104.01</v>
      </c>
      <c r="D17" s="60">
        <f>VLOOKUP($A17,'Return Data'!$B$7:$R$2292,10,0)</f>
        <v>4.6905000000000001</v>
      </c>
      <c r="E17" s="61">
        <f t="shared" si="0"/>
        <v>4</v>
      </c>
      <c r="F17" s="60">
        <f>VLOOKUP($A17,'Return Data'!$B$7:$R$2292,11,0)</f>
        <v>14.3721</v>
      </c>
      <c r="G17" s="61">
        <f t="shared" si="1"/>
        <v>11</v>
      </c>
      <c r="H17" s="60">
        <f>VLOOKUP($A17,'Return Data'!$B$7:$R$2292,12,0)</f>
        <v>9.2772000000000006</v>
      </c>
      <c r="I17" s="61">
        <f t="shared" si="2"/>
        <v>13</v>
      </c>
      <c r="J17" s="60">
        <f>VLOOKUP($A17,'Return Data'!$B$7:$R$2292,13,0)</f>
        <v>2.5436000000000001</v>
      </c>
      <c r="K17" s="61">
        <f t="shared" si="3"/>
        <v>15</v>
      </c>
      <c r="L17" s="60">
        <f>VLOOKUP($A17,'Return Data'!$B$7:$R$2292,17,0)</f>
        <v>25.592300000000002</v>
      </c>
      <c r="M17" s="61">
        <f t="shared" si="4"/>
        <v>17</v>
      </c>
      <c r="N17" s="60">
        <f>VLOOKUP($A17,'Return Data'!$B$7:$R$2292,14,0)</f>
        <v>24.157599999999999</v>
      </c>
      <c r="O17" s="61">
        <f t="shared" si="5"/>
        <v>13</v>
      </c>
      <c r="P17" s="60">
        <f>VLOOKUP($A17,'Return Data'!$B$7:$R$2292,15,0)</f>
        <v>14.912000000000001</v>
      </c>
      <c r="Q17" s="61">
        <f t="shared" si="6"/>
        <v>7</v>
      </c>
      <c r="R17" s="60">
        <f>VLOOKUP($A17,'Return Data'!$B$7:$R$2292,16,0)</f>
        <v>19.625</v>
      </c>
      <c r="S17" s="62">
        <f t="shared" si="7"/>
        <v>6</v>
      </c>
    </row>
    <row r="18" spans="1:19" x14ac:dyDescent="0.3">
      <c r="A18" s="58" t="s">
        <v>1102</v>
      </c>
      <c r="B18" s="59">
        <f>VLOOKUP($A18,'Return Data'!$B$7:$R$2292,3,0)</f>
        <v>44888</v>
      </c>
      <c r="C18" s="60">
        <f>VLOOKUP($A18,'Return Data'!$B$7:$R$2292,4,0)</f>
        <v>85.427000000000007</v>
      </c>
      <c r="D18" s="60">
        <f>VLOOKUP($A18,'Return Data'!$B$7:$R$2292,10,0)</f>
        <v>1.0982000000000001</v>
      </c>
      <c r="E18" s="61">
        <f t="shared" si="0"/>
        <v>19</v>
      </c>
      <c r="F18" s="60">
        <f>VLOOKUP($A18,'Return Data'!$B$7:$R$2292,11,0)</f>
        <v>13.8025</v>
      </c>
      <c r="G18" s="61">
        <f t="shared" si="1"/>
        <v>12</v>
      </c>
      <c r="H18" s="60">
        <f>VLOOKUP($A18,'Return Data'!$B$7:$R$2292,12,0)</f>
        <v>11.082599999999999</v>
      </c>
      <c r="I18" s="61">
        <f t="shared" si="2"/>
        <v>6</v>
      </c>
      <c r="J18" s="60">
        <f>VLOOKUP($A18,'Return Data'!$B$7:$R$2292,13,0)</f>
        <v>6.2419000000000002</v>
      </c>
      <c r="K18" s="61">
        <f t="shared" si="3"/>
        <v>4</v>
      </c>
      <c r="L18" s="60">
        <f>VLOOKUP($A18,'Return Data'!$B$7:$R$2292,17,0)</f>
        <v>30.0212</v>
      </c>
      <c r="M18" s="61">
        <f t="shared" si="4"/>
        <v>10</v>
      </c>
      <c r="N18" s="60">
        <f>VLOOKUP($A18,'Return Data'!$B$7:$R$2292,14,0)</f>
        <v>26.111699999999999</v>
      </c>
      <c r="O18" s="61">
        <f t="shared" si="5"/>
        <v>7</v>
      </c>
      <c r="P18" s="60">
        <f>VLOOKUP($A18,'Return Data'!$B$7:$R$2292,15,0)</f>
        <v>15.019500000000001</v>
      </c>
      <c r="Q18" s="61">
        <f t="shared" si="6"/>
        <v>5</v>
      </c>
      <c r="R18" s="60">
        <f>VLOOKUP($A18,'Return Data'!$B$7:$R$2292,16,0)</f>
        <v>20.121700000000001</v>
      </c>
      <c r="S18" s="62">
        <f t="shared" si="7"/>
        <v>5</v>
      </c>
    </row>
    <row r="19" spans="1:19" x14ac:dyDescent="0.3">
      <c r="A19" s="58" t="s">
        <v>1103</v>
      </c>
      <c r="B19" s="59">
        <f>VLOOKUP($A19,'Return Data'!$B$7:$R$2292,3,0)</f>
        <v>44888</v>
      </c>
      <c r="C19" s="60">
        <f>VLOOKUP($A19,'Return Data'!$B$7:$R$2292,4,0)</f>
        <v>228.6206</v>
      </c>
      <c r="D19" s="60">
        <f>VLOOKUP($A19,'Return Data'!$B$7:$R$2292,10,0)</f>
        <v>1.9262999999999999</v>
      </c>
      <c r="E19" s="61">
        <f t="shared" si="0"/>
        <v>11</v>
      </c>
      <c r="F19" s="60">
        <f>VLOOKUP($A19,'Return Data'!$B$7:$R$2292,11,0)</f>
        <v>11.5495</v>
      </c>
      <c r="G19" s="61">
        <f t="shared" si="1"/>
        <v>20</v>
      </c>
      <c r="H19" s="60">
        <f>VLOOKUP($A19,'Return Data'!$B$7:$R$2292,12,0)</f>
        <v>8.1920000000000002</v>
      </c>
      <c r="I19" s="61">
        <f t="shared" si="2"/>
        <v>18</v>
      </c>
      <c r="J19" s="60">
        <f>VLOOKUP($A19,'Return Data'!$B$7:$R$2292,13,0)</f>
        <v>0.7228</v>
      </c>
      <c r="K19" s="61">
        <f t="shared" si="3"/>
        <v>19</v>
      </c>
      <c r="L19" s="60">
        <f>VLOOKUP($A19,'Return Data'!$B$7:$R$2292,17,0)</f>
        <v>19.9148</v>
      </c>
      <c r="M19" s="61">
        <f t="shared" si="4"/>
        <v>22</v>
      </c>
      <c r="N19" s="60">
        <f>VLOOKUP($A19,'Return Data'!$B$7:$R$2292,14,0)</f>
        <v>18.181100000000001</v>
      </c>
      <c r="O19" s="61">
        <f t="shared" si="5"/>
        <v>21</v>
      </c>
      <c r="P19" s="60">
        <f>VLOOKUP($A19,'Return Data'!$B$7:$R$2292,15,0)</f>
        <v>8.6158000000000001</v>
      </c>
      <c r="Q19" s="61">
        <f t="shared" si="6"/>
        <v>19</v>
      </c>
      <c r="R19" s="60">
        <f>VLOOKUP($A19,'Return Data'!$B$7:$R$2292,16,0)</f>
        <v>18.424299999999999</v>
      </c>
      <c r="S19" s="62">
        <f t="shared" si="7"/>
        <v>15</v>
      </c>
    </row>
    <row r="20" spans="1:19" x14ac:dyDescent="0.3">
      <c r="A20" s="58" t="s">
        <v>1105</v>
      </c>
      <c r="B20" s="59">
        <f>VLOOKUP($A20,'Return Data'!$B$7:$R$2292,3,0)</f>
        <v>44888</v>
      </c>
      <c r="C20" s="60">
        <f>VLOOKUP($A20,'Return Data'!$B$7:$R$2292,4,0)</f>
        <v>19.229500000000002</v>
      </c>
      <c r="D20" s="60">
        <f>VLOOKUP($A20,'Return Data'!$B$7:$R$2292,10,0)</f>
        <v>1.1424000000000001</v>
      </c>
      <c r="E20" s="61">
        <f t="shared" si="0"/>
        <v>18</v>
      </c>
      <c r="F20" s="60">
        <f>VLOOKUP($A20,'Return Data'!$B$7:$R$2292,11,0)</f>
        <v>11.3224</v>
      </c>
      <c r="G20" s="61">
        <f t="shared" si="1"/>
        <v>21</v>
      </c>
      <c r="H20" s="60">
        <f>VLOOKUP($A20,'Return Data'!$B$7:$R$2292,12,0)</f>
        <v>8.3803999999999998</v>
      </c>
      <c r="I20" s="61">
        <f t="shared" si="2"/>
        <v>17</v>
      </c>
      <c r="J20" s="60">
        <f>VLOOKUP($A20,'Return Data'!$B$7:$R$2292,13,0)</f>
        <v>3.2928000000000002</v>
      </c>
      <c r="K20" s="61">
        <f t="shared" si="3"/>
        <v>11</v>
      </c>
      <c r="L20" s="60">
        <f>VLOOKUP($A20,'Return Data'!$B$7:$R$2292,17,0)</f>
        <v>30.359100000000002</v>
      </c>
      <c r="M20" s="61">
        <f t="shared" si="4"/>
        <v>9</v>
      </c>
      <c r="N20" s="60">
        <f>VLOOKUP($A20,'Return Data'!$B$7:$R$2292,14,0)</f>
        <v>24.5915</v>
      </c>
      <c r="O20" s="61">
        <f t="shared" si="5"/>
        <v>12</v>
      </c>
      <c r="P20" s="60"/>
      <c r="Q20" s="61"/>
      <c r="R20" s="60">
        <f>VLOOKUP($A20,'Return Data'!$B$7:$R$2292,16,0)</f>
        <v>14.5402</v>
      </c>
      <c r="S20" s="62">
        <f t="shared" si="7"/>
        <v>23</v>
      </c>
    </row>
    <row r="21" spans="1:19" x14ac:dyDescent="0.3">
      <c r="A21" s="58" t="s">
        <v>1107</v>
      </c>
      <c r="B21" s="59">
        <f>VLOOKUP($A21,'Return Data'!$B$7:$R$2292,3,0)</f>
        <v>44888</v>
      </c>
      <c r="C21" s="60">
        <f>VLOOKUP($A21,'Return Data'!$B$7:$R$2292,4,0)</f>
        <v>22.582999999999998</v>
      </c>
      <c r="D21" s="60">
        <f>VLOOKUP($A21,'Return Data'!$B$7:$R$2292,10,0)</f>
        <v>0.83499999999999996</v>
      </c>
      <c r="E21" s="61">
        <f t="shared" si="0"/>
        <v>20</v>
      </c>
      <c r="F21" s="60">
        <f>VLOOKUP($A21,'Return Data'!$B$7:$R$2292,11,0)</f>
        <v>13.192299999999999</v>
      </c>
      <c r="G21" s="61">
        <f t="shared" si="1"/>
        <v>15</v>
      </c>
      <c r="H21" s="60">
        <f>VLOOKUP($A21,'Return Data'!$B$7:$R$2292,12,0)</f>
        <v>9.5251999999999999</v>
      </c>
      <c r="I21" s="61">
        <f t="shared" si="2"/>
        <v>12</v>
      </c>
      <c r="J21" s="60">
        <f>VLOOKUP($A21,'Return Data'!$B$7:$R$2292,13,0)</f>
        <v>2.8978999999999999</v>
      </c>
      <c r="K21" s="61">
        <f t="shared" si="3"/>
        <v>13</v>
      </c>
      <c r="L21" s="60">
        <f>VLOOKUP($A21,'Return Data'!$B$7:$R$2292,17,0)</f>
        <v>30.987500000000001</v>
      </c>
      <c r="M21" s="61">
        <f t="shared" si="4"/>
        <v>5</v>
      </c>
      <c r="N21" s="60">
        <f>VLOOKUP($A21,'Return Data'!$B$7:$R$2292,14,0)</f>
        <v>26.8674</v>
      </c>
      <c r="O21" s="61">
        <f t="shared" ref="O21" si="8">RANK(N21,N$8:N$31,0)</f>
        <v>5</v>
      </c>
      <c r="P21" s="60"/>
      <c r="Q21" s="61"/>
      <c r="R21" s="60">
        <f>VLOOKUP($A21,'Return Data'!$B$7:$R$2292,16,0)</f>
        <v>27.777799999999999</v>
      </c>
      <c r="S21" s="62">
        <f t="shared" si="7"/>
        <v>2</v>
      </c>
    </row>
    <row r="22" spans="1:19" x14ac:dyDescent="0.3">
      <c r="A22" s="58" t="s">
        <v>2054</v>
      </c>
      <c r="B22" s="59">
        <f>VLOOKUP($A22,'Return Data'!$B$7:$R$2292,3,0)</f>
        <v>44888</v>
      </c>
      <c r="C22" s="60">
        <f>VLOOKUP($A22,'Return Data'!$B$7:$R$2292,4,0)</f>
        <v>56.584400000000002</v>
      </c>
      <c r="D22" s="60">
        <f>VLOOKUP($A22,'Return Data'!$B$7:$R$2292,10,0)</f>
        <v>5.0887000000000002</v>
      </c>
      <c r="E22" s="61">
        <f t="shared" si="0"/>
        <v>3</v>
      </c>
      <c r="F22" s="60">
        <f>VLOOKUP($A22,'Return Data'!$B$7:$R$2292,11,0)</f>
        <v>19.930700000000002</v>
      </c>
      <c r="G22" s="61">
        <f t="shared" si="1"/>
        <v>1</v>
      </c>
      <c r="H22" s="60">
        <f>VLOOKUP($A22,'Return Data'!$B$7:$R$2292,12,0)</f>
        <v>16.934100000000001</v>
      </c>
      <c r="I22" s="61">
        <f t="shared" si="2"/>
        <v>2</v>
      </c>
      <c r="J22" s="60">
        <f>VLOOKUP($A22,'Return Data'!$B$7:$R$2292,13,0)</f>
        <v>14.621</v>
      </c>
      <c r="K22" s="61">
        <f t="shared" si="3"/>
        <v>2</v>
      </c>
      <c r="L22" s="60">
        <f>VLOOKUP($A22,'Return Data'!$B$7:$R$2292,17,0)</f>
        <v>36.753900000000002</v>
      </c>
      <c r="M22" s="61">
        <f t="shared" si="4"/>
        <v>2</v>
      </c>
      <c r="N22" s="60">
        <f>VLOOKUP($A22,'Return Data'!$B$7:$R$2292,14,0)</f>
        <v>26.177499999999998</v>
      </c>
      <c r="O22" s="61">
        <f t="shared" ref="O22:O29" si="9">RANK(N22,N$8:N$31,0)</f>
        <v>6</v>
      </c>
      <c r="P22" s="60">
        <f>VLOOKUP($A22,'Return Data'!$B$7:$R$2292,15,0)</f>
        <v>15.410399999999999</v>
      </c>
      <c r="Q22" s="61">
        <f t="shared" ref="Q22:Q29" si="10">RANK(P22,P$8:P$31,0)</f>
        <v>4</v>
      </c>
      <c r="R22" s="60">
        <f>VLOOKUP($A22,'Return Data'!$B$7:$R$2292,16,0)</f>
        <v>21.903400000000001</v>
      </c>
      <c r="S22" s="62">
        <f t="shared" si="7"/>
        <v>3</v>
      </c>
    </row>
    <row r="23" spans="1:19" x14ac:dyDescent="0.3">
      <c r="A23" s="58" t="s">
        <v>1110</v>
      </c>
      <c r="B23" s="59">
        <f>VLOOKUP($A23,'Return Data'!$B$7:$R$2292,3,0)</f>
        <v>44888</v>
      </c>
      <c r="C23" s="60">
        <f>VLOOKUP($A23,'Return Data'!$B$7:$R$2292,4,0)</f>
        <v>2302.8436000000002</v>
      </c>
      <c r="D23" s="60">
        <f>VLOOKUP($A23,'Return Data'!$B$7:$R$2292,10,0)</f>
        <v>2.4016999999999999</v>
      </c>
      <c r="E23" s="61">
        <f t="shared" si="0"/>
        <v>10</v>
      </c>
      <c r="F23" s="60">
        <f>VLOOKUP($A23,'Return Data'!$B$7:$R$2292,11,0)</f>
        <v>14.4031</v>
      </c>
      <c r="G23" s="61">
        <f t="shared" si="1"/>
        <v>10</v>
      </c>
      <c r="H23" s="60">
        <f>VLOOKUP($A23,'Return Data'!$B$7:$R$2292,12,0)</f>
        <v>10.438599999999999</v>
      </c>
      <c r="I23" s="61">
        <f t="shared" si="2"/>
        <v>11</v>
      </c>
      <c r="J23" s="60">
        <f>VLOOKUP($A23,'Return Data'!$B$7:$R$2292,13,0)</f>
        <v>4.0829000000000004</v>
      </c>
      <c r="K23" s="61">
        <f t="shared" si="3"/>
        <v>9</v>
      </c>
      <c r="L23" s="60">
        <f>VLOOKUP($A23,'Return Data'!$B$7:$R$2292,17,0)</f>
        <v>30.366499999999998</v>
      </c>
      <c r="M23" s="61">
        <f t="shared" si="4"/>
        <v>8</v>
      </c>
      <c r="N23" s="60">
        <f>VLOOKUP($A23,'Return Data'!$B$7:$R$2292,14,0)</f>
        <v>25.331299999999999</v>
      </c>
      <c r="O23" s="61">
        <f t="shared" si="9"/>
        <v>9</v>
      </c>
      <c r="P23" s="60">
        <f>VLOOKUP($A23,'Return Data'!$B$7:$R$2292,15,0)</f>
        <v>13.925000000000001</v>
      </c>
      <c r="Q23" s="61">
        <f t="shared" si="10"/>
        <v>8</v>
      </c>
      <c r="R23" s="60">
        <f>VLOOKUP($A23,'Return Data'!$B$7:$R$2292,16,0)</f>
        <v>16.557300000000001</v>
      </c>
      <c r="S23" s="62">
        <f t="shared" si="7"/>
        <v>20</v>
      </c>
    </row>
    <row r="24" spans="1:19" x14ac:dyDescent="0.3">
      <c r="A24" s="58" t="s">
        <v>1111</v>
      </c>
      <c r="B24" s="59">
        <f>VLOOKUP($A24,'Return Data'!$B$7:$R$2292,3,0)</f>
        <v>44888</v>
      </c>
      <c r="C24" s="60">
        <f>VLOOKUP($A24,'Return Data'!$B$7:$R$2292,4,0)</f>
        <v>49.91</v>
      </c>
      <c r="D24" s="60">
        <f>VLOOKUP($A24,'Return Data'!$B$7:$R$2292,10,0)</f>
        <v>1.8571</v>
      </c>
      <c r="E24" s="61">
        <f t="shared" si="0"/>
        <v>12</v>
      </c>
      <c r="F24" s="60">
        <f>VLOOKUP($A24,'Return Data'!$B$7:$R$2292,11,0)</f>
        <v>15</v>
      </c>
      <c r="G24" s="61">
        <f t="shared" si="1"/>
        <v>7</v>
      </c>
      <c r="H24" s="60">
        <f>VLOOKUP($A24,'Return Data'!$B$7:$R$2292,12,0)</f>
        <v>9.2123000000000008</v>
      </c>
      <c r="I24" s="61">
        <f t="shared" si="2"/>
        <v>14</v>
      </c>
      <c r="J24" s="60">
        <f>VLOOKUP($A24,'Return Data'!$B$7:$R$2292,13,0)</f>
        <v>4.5892999999999997</v>
      </c>
      <c r="K24" s="61">
        <f t="shared" si="3"/>
        <v>7</v>
      </c>
      <c r="L24" s="60">
        <f>VLOOKUP($A24,'Return Data'!$B$7:$R$2292,17,0)</f>
        <v>36.263399999999997</v>
      </c>
      <c r="M24" s="61">
        <f t="shared" si="4"/>
        <v>3</v>
      </c>
      <c r="N24" s="60">
        <f>VLOOKUP($A24,'Return Data'!$B$7:$R$2292,14,0)</f>
        <v>38.531199999999998</v>
      </c>
      <c r="O24" s="61">
        <f t="shared" si="9"/>
        <v>1</v>
      </c>
      <c r="P24" s="60">
        <f>VLOOKUP($A24,'Return Data'!$B$7:$R$2292,15,0)</f>
        <v>19.4544</v>
      </c>
      <c r="Q24" s="61">
        <f t="shared" si="10"/>
        <v>2</v>
      </c>
      <c r="R24" s="60">
        <f>VLOOKUP($A24,'Return Data'!$B$7:$R$2292,16,0)</f>
        <v>19.603000000000002</v>
      </c>
      <c r="S24" s="62">
        <f t="shared" si="7"/>
        <v>8</v>
      </c>
    </row>
    <row r="25" spans="1:19" x14ac:dyDescent="0.3">
      <c r="A25" s="58" t="s">
        <v>1116</v>
      </c>
      <c r="B25" s="59">
        <f>VLOOKUP($A25,'Return Data'!$B$7:$R$2292,3,0)</f>
        <v>44888</v>
      </c>
      <c r="C25" s="60">
        <f>VLOOKUP($A25,'Return Data'!$B$7:$R$2292,4,0)</f>
        <v>147.02590000000001</v>
      </c>
      <c r="D25" s="60">
        <f>VLOOKUP($A25,'Return Data'!$B$7:$R$2292,10,0)</f>
        <v>8.3257999999999992</v>
      </c>
      <c r="E25" s="61">
        <f t="shared" si="0"/>
        <v>1</v>
      </c>
      <c r="F25" s="60">
        <f>VLOOKUP($A25,'Return Data'!$B$7:$R$2292,11,0)</f>
        <v>16.177900000000001</v>
      </c>
      <c r="G25" s="61">
        <f t="shared" si="1"/>
        <v>5</v>
      </c>
      <c r="H25" s="60">
        <f>VLOOKUP($A25,'Return Data'!$B$7:$R$2292,12,0)</f>
        <v>20.0367</v>
      </c>
      <c r="I25" s="61">
        <f t="shared" si="2"/>
        <v>1</v>
      </c>
      <c r="J25" s="60">
        <f>VLOOKUP($A25,'Return Data'!$B$7:$R$2292,13,0)</f>
        <v>16.045200000000001</v>
      </c>
      <c r="K25" s="61">
        <f t="shared" si="3"/>
        <v>1</v>
      </c>
      <c r="L25" s="60">
        <f>VLOOKUP($A25,'Return Data'!$B$7:$R$2292,17,0)</f>
        <v>43.8934</v>
      </c>
      <c r="M25" s="61">
        <f t="shared" si="4"/>
        <v>1</v>
      </c>
      <c r="N25" s="60">
        <f>VLOOKUP($A25,'Return Data'!$B$7:$R$2292,14,0)</f>
        <v>37.142699999999998</v>
      </c>
      <c r="O25" s="61">
        <f t="shared" si="9"/>
        <v>2</v>
      </c>
      <c r="P25" s="60">
        <f>VLOOKUP($A25,'Return Data'!$B$7:$R$2292,15,0)</f>
        <v>21.265899999999998</v>
      </c>
      <c r="Q25" s="61">
        <f t="shared" si="10"/>
        <v>1</v>
      </c>
      <c r="R25" s="60">
        <f>VLOOKUP($A25,'Return Data'!$B$7:$R$2292,16,0)</f>
        <v>17.211200000000002</v>
      </c>
      <c r="S25" s="62">
        <f t="shared" si="7"/>
        <v>17</v>
      </c>
    </row>
    <row r="26" spans="1:19" x14ac:dyDescent="0.3">
      <c r="A26" s="58" t="s">
        <v>1117</v>
      </c>
      <c r="B26" s="59">
        <f>VLOOKUP($A26,'Return Data'!$B$7:$R$2292,3,0)</f>
        <v>44888</v>
      </c>
      <c r="C26" s="60">
        <f>VLOOKUP($A26,'Return Data'!$B$7:$R$2292,4,0)</f>
        <v>161.0204</v>
      </c>
      <c r="D26" s="60">
        <f>VLOOKUP($A26,'Return Data'!$B$7:$R$2292,10,0)</f>
        <v>0.51790000000000003</v>
      </c>
      <c r="E26" s="61">
        <f t="shared" si="0"/>
        <v>21</v>
      </c>
      <c r="F26" s="60">
        <f>VLOOKUP($A26,'Return Data'!$B$7:$R$2292,11,0)</f>
        <v>12.235900000000001</v>
      </c>
      <c r="G26" s="61">
        <f t="shared" si="1"/>
        <v>19</v>
      </c>
      <c r="H26" s="60">
        <f>VLOOKUP($A26,'Return Data'!$B$7:$R$2292,12,0)</f>
        <v>10.6195</v>
      </c>
      <c r="I26" s="61">
        <f t="shared" si="2"/>
        <v>9</v>
      </c>
      <c r="J26" s="60">
        <f>VLOOKUP($A26,'Return Data'!$B$7:$R$2292,13,0)</f>
        <v>4.9969999999999999</v>
      </c>
      <c r="K26" s="61">
        <f t="shared" si="3"/>
        <v>6</v>
      </c>
      <c r="L26" s="60">
        <f>VLOOKUP($A26,'Return Data'!$B$7:$R$2292,17,0)</f>
        <v>34.137799999999999</v>
      </c>
      <c r="M26" s="61">
        <f t="shared" si="4"/>
        <v>4</v>
      </c>
      <c r="N26" s="60">
        <f>VLOOKUP($A26,'Return Data'!$B$7:$R$2292,14,0)</f>
        <v>29.173300000000001</v>
      </c>
      <c r="O26" s="61">
        <f t="shared" si="9"/>
        <v>3</v>
      </c>
      <c r="P26" s="60">
        <f>VLOOKUP($A26,'Return Data'!$B$7:$R$2292,15,0)</f>
        <v>13.5505</v>
      </c>
      <c r="Q26" s="61">
        <f t="shared" si="10"/>
        <v>9</v>
      </c>
      <c r="R26" s="60">
        <f>VLOOKUP($A26,'Return Data'!$B$7:$R$2292,16,0)</f>
        <v>19.403600000000001</v>
      </c>
      <c r="S26" s="62">
        <f t="shared" si="7"/>
        <v>9</v>
      </c>
    </row>
    <row r="27" spans="1:19" x14ac:dyDescent="0.3">
      <c r="A27" s="58" t="s">
        <v>1119</v>
      </c>
      <c r="B27" s="59">
        <f>VLOOKUP($A27,'Return Data'!$B$7:$R$2292,3,0)</f>
        <v>44888</v>
      </c>
      <c r="C27" s="60">
        <f>VLOOKUP($A27,'Return Data'!$B$7:$R$2292,4,0)</f>
        <v>793.29880000000003</v>
      </c>
      <c r="D27" s="60">
        <f>VLOOKUP($A27,'Return Data'!$B$7:$R$2292,10,0)</f>
        <v>1.6208</v>
      </c>
      <c r="E27" s="61">
        <f t="shared" si="0"/>
        <v>14</v>
      </c>
      <c r="F27" s="60">
        <f>VLOOKUP($A27,'Return Data'!$B$7:$R$2292,11,0)</f>
        <v>16.471</v>
      </c>
      <c r="G27" s="61">
        <f t="shared" si="1"/>
        <v>4</v>
      </c>
      <c r="H27" s="60">
        <f>VLOOKUP($A27,'Return Data'!$B$7:$R$2292,12,0)</f>
        <v>10.743399999999999</v>
      </c>
      <c r="I27" s="61">
        <f t="shared" si="2"/>
        <v>8</v>
      </c>
      <c r="J27" s="60">
        <f>VLOOKUP($A27,'Return Data'!$B$7:$R$2292,13,0)</f>
        <v>4.1574</v>
      </c>
      <c r="K27" s="61">
        <f t="shared" si="3"/>
        <v>8</v>
      </c>
      <c r="L27" s="60">
        <f>VLOOKUP($A27,'Return Data'!$B$7:$R$2292,17,0)</f>
        <v>25.953499999999998</v>
      </c>
      <c r="M27" s="61">
        <f t="shared" si="4"/>
        <v>15</v>
      </c>
      <c r="N27" s="60">
        <f>VLOOKUP($A27,'Return Data'!$B$7:$R$2292,14,0)</f>
        <v>19.1066</v>
      </c>
      <c r="O27" s="61">
        <f t="shared" si="9"/>
        <v>20</v>
      </c>
      <c r="P27" s="60">
        <f>VLOOKUP($A27,'Return Data'!$B$7:$R$2292,15,0)</f>
        <v>8.2190999999999992</v>
      </c>
      <c r="Q27" s="61">
        <f t="shared" si="10"/>
        <v>20</v>
      </c>
      <c r="R27" s="60">
        <f>VLOOKUP($A27,'Return Data'!$B$7:$R$2292,16,0)</f>
        <v>16.5839</v>
      </c>
      <c r="S27" s="62">
        <f t="shared" si="7"/>
        <v>19</v>
      </c>
    </row>
    <row r="28" spans="1:19" x14ac:dyDescent="0.3">
      <c r="A28" s="58" t="s">
        <v>1121</v>
      </c>
      <c r="B28" s="59">
        <f>VLOOKUP($A28,'Return Data'!$B$7:$R$2292,3,0)</f>
        <v>44888</v>
      </c>
      <c r="C28" s="60">
        <f>VLOOKUP($A28,'Return Data'!$B$7:$R$2292,4,0)</f>
        <v>272.30930000000001</v>
      </c>
      <c r="D28" s="60">
        <f>VLOOKUP($A28,'Return Data'!$B$7:$R$2292,10,0)</f>
        <v>1.5157</v>
      </c>
      <c r="E28" s="61">
        <f t="shared" si="0"/>
        <v>15</v>
      </c>
      <c r="F28" s="60">
        <f>VLOOKUP($A28,'Return Data'!$B$7:$R$2292,11,0)</f>
        <v>12.5688</v>
      </c>
      <c r="G28" s="61">
        <f t="shared" si="1"/>
        <v>18</v>
      </c>
      <c r="H28" s="60">
        <f>VLOOKUP($A28,'Return Data'!$B$7:$R$2292,12,0)</f>
        <v>7.9180999999999999</v>
      </c>
      <c r="I28" s="61">
        <f t="shared" si="2"/>
        <v>19</v>
      </c>
      <c r="J28" s="60">
        <f>VLOOKUP($A28,'Return Data'!$B$7:$R$2292,13,0)</f>
        <v>1.7274</v>
      </c>
      <c r="K28" s="61">
        <f t="shared" si="3"/>
        <v>17</v>
      </c>
      <c r="L28" s="60">
        <f>VLOOKUP($A28,'Return Data'!$B$7:$R$2292,17,0)</f>
        <v>24.124099999999999</v>
      </c>
      <c r="M28" s="61">
        <f t="shared" si="4"/>
        <v>18</v>
      </c>
      <c r="N28" s="60">
        <f>VLOOKUP($A28,'Return Data'!$B$7:$R$2292,14,0)</f>
        <v>22.763999999999999</v>
      </c>
      <c r="O28" s="61">
        <f t="shared" si="9"/>
        <v>14</v>
      </c>
      <c r="P28" s="60">
        <f>VLOOKUP($A28,'Return Data'!$B$7:$R$2292,15,0)</f>
        <v>13.0625</v>
      </c>
      <c r="Q28" s="61">
        <f t="shared" si="10"/>
        <v>10</v>
      </c>
      <c r="R28" s="60">
        <f>VLOOKUP($A28,'Return Data'!$B$7:$R$2292,16,0)</f>
        <v>18.845600000000001</v>
      </c>
      <c r="S28" s="62">
        <f t="shared" si="7"/>
        <v>12</v>
      </c>
    </row>
    <row r="29" spans="1:19" x14ac:dyDescent="0.3">
      <c r="A29" s="58" t="s">
        <v>1122</v>
      </c>
      <c r="B29" s="59">
        <f>VLOOKUP($A29,'Return Data'!$B$7:$R$2292,3,0)</f>
        <v>44888</v>
      </c>
      <c r="C29" s="60">
        <f>VLOOKUP($A29,'Return Data'!$B$7:$R$2292,4,0)</f>
        <v>79.16</v>
      </c>
      <c r="D29" s="60">
        <f>VLOOKUP($A29,'Return Data'!$B$7:$R$2292,10,0)</f>
        <v>3.1804000000000001</v>
      </c>
      <c r="E29" s="61">
        <f t="shared" si="0"/>
        <v>7</v>
      </c>
      <c r="F29" s="60">
        <f>VLOOKUP($A29,'Return Data'!$B$7:$R$2292,11,0)</f>
        <v>13.3123</v>
      </c>
      <c r="G29" s="61">
        <f t="shared" si="1"/>
        <v>14</v>
      </c>
      <c r="H29" s="60">
        <f>VLOOKUP($A29,'Return Data'!$B$7:$R$2292,12,0)</f>
        <v>11.164199999999999</v>
      </c>
      <c r="I29" s="61">
        <f t="shared" si="2"/>
        <v>5</v>
      </c>
      <c r="J29" s="60">
        <f>VLOOKUP($A29,'Return Data'!$B$7:$R$2292,13,0)</f>
        <v>2.0891999999999999</v>
      </c>
      <c r="K29" s="61">
        <f t="shared" si="3"/>
        <v>16</v>
      </c>
      <c r="L29" s="60">
        <f>VLOOKUP($A29,'Return Data'!$B$7:$R$2292,17,0)</f>
        <v>21.7195</v>
      </c>
      <c r="M29" s="61">
        <f t="shared" si="4"/>
        <v>19</v>
      </c>
      <c r="N29" s="60">
        <f>VLOOKUP($A29,'Return Data'!$B$7:$R$2292,14,0)</f>
        <v>21.314699999999998</v>
      </c>
      <c r="O29" s="61">
        <f t="shared" si="9"/>
        <v>17</v>
      </c>
      <c r="P29" s="60">
        <f>VLOOKUP($A29,'Return Data'!$B$7:$R$2292,15,0)</f>
        <v>11.8133</v>
      </c>
      <c r="Q29" s="61">
        <f t="shared" si="10"/>
        <v>14</v>
      </c>
      <c r="R29" s="60">
        <f>VLOOKUP($A29,'Return Data'!$B$7:$R$2292,16,0)</f>
        <v>16.3308</v>
      </c>
      <c r="S29" s="62">
        <f t="shared" si="7"/>
        <v>21</v>
      </c>
    </row>
    <row r="30" spans="1:19" x14ac:dyDescent="0.3">
      <c r="A30" s="58" t="s">
        <v>1124</v>
      </c>
      <c r="B30" s="59">
        <f>VLOOKUP($A30,'Return Data'!$B$7:$R$2292,3,0)</f>
        <v>44888</v>
      </c>
      <c r="C30" s="60">
        <f>VLOOKUP($A30,'Return Data'!$B$7:$R$2292,4,0)</f>
        <v>29.34</v>
      </c>
      <c r="D30" s="60">
        <f>VLOOKUP($A30,'Return Data'!$B$7:$R$2292,10,0)</f>
        <v>1.4172</v>
      </c>
      <c r="E30" s="61">
        <f t="shared" si="0"/>
        <v>16</v>
      </c>
      <c r="F30" s="60">
        <f>VLOOKUP($A30,'Return Data'!$B$7:$R$2292,11,0)</f>
        <v>12.672800000000001</v>
      </c>
      <c r="G30" s="61">
        <f t="shared" si="1"/>
        <v>17</v>
      </c>
      <c r="H30" s="60">
        <f>VLOOKUP($A30,'Return Data'!$B$7:$R$2292,12,0)</f>
        <v>10.466900000000001</v>
      </c>
      <c r="I30" s="61">
        <f t="shared" si="2"/>
        <v>10</v>
      </c>
      <c r="J30" s="60">
        <f>VLOOKUP($A30,'Return Data'!$B$7:$R$2292,13,0)</f>
        <v>2.7311000000000001</v>
      </c>
      <c r="K30" s="61">
        <f t="shared" si="3"/>
        <v>14</v>
      </c>
      <c r="L30" s="60">
        <f>VLOOKUP($A30,'Return Data'!$B$7:$R$2292,17,0)</f>
        <v>30.493099999999998</v>
      </c>
      <c r="M30" s="61">
        <f>RANK(L30,L$8:L$31,0)</f>
        <v>7</v>
      </c>
      <c r="N30" s="60"/>
      <c r="O30" s="61"/>
      <c r="P30" s="60"/>
      <c r="Q30" s="61"/>
      <c r="R30" s="60">
        <f>VLOOKUP($A30,'Return Data'!$B$7:$R$2292,16,0)</f>
        <v>49.622799999999998</v>
      </c>
      <c r="S30" s="62">
        <f t="shared" si="7"/>
        <v>1</v>
      </c>
    </row>
    <row r="31" spans="1:19" x14ac:dyDescent="0.3">
      <c r="A31" s="58" t="s">
        <v>1798</v>
      </c>
      <c r="B31" s="59">
        <f>VLOOKUP($A31,'Return Data'!$B$7:$R$2292,3,0)</f>
        <v>44888</v>
      </c>
      <c r="C31" s="60">
        <f>VLOOKUP($A31,'Return Data'!$B$7:$R$2292,4,0)</f>
        <v>206.874</v>
      </c>
      <c r="D31" s="60">
        <f>VLOOKUP($A31,'Return Data'!$B$7:$R$2292,10,0)</f>
        <v>1.8008</v>
      </c>
      <c r="E31" s="61">
        <f t="shared" si="0"/>
        <v>13</v>
      </c>
      <c r="F31" s="60">
        <f>VLOOKUP($A31,'Return Data'!$B$7:$R$2292,11,0)</f>
        <v>14.737</v>
      </c>
      <c r="G31" s="61">
        <f t="shared" si="1"/>
        <v>8</v>
      </c>
      <c r="H31" s="60">
        <f>VLOOKUP($A31,'Return Data'!$B$7:$R$2292,12,0)</f>
        <v>7.4317000000000002</v>
      </c>
      <c r="I31" s="61">
        <f t="shared" si="2"/>
        <v>20</v>
      </c>
      <c r="J31" s="60">
        <f>VLOOKUP($A31,'Return Data'!$B$7:$R$2292,13,0)</f>
        <v>0.80500000000000005</v>
      </c>
      <c r="K31" s="61">
        <f t="shared" si="3"/>
        <v>18</v>
      </c>
      <c r="L31" s="60">
        <f>VLOOKUP($A31,'Return Data'!$B$7:$R$2292,17,0)</f>
        <v>25.9009</v>
      </c>
      <c r="M31" s="61">
        <f>RANK(L31,L$8:L$31,0)</f>
        <v>16</v>
      </c>
      <c r="N31" s="60">
        <f>VLOOKUP($A31,'Return Data'!$B$7:$R$2292,14,0)</f>
        <v>26.003799999999998</v>
      </c>
      <c r="O31" s="61">
        <f>RANK(N31,N$8:N$31,0)</f>
        <v>8</v>
      </c>
      <c r="P31" s="60">
        <f>VLOOKUP($A31,'Return Data'!$B$7:$R$2292,15,0)</f>
        <v>12.128299999999999</v>
      </c>
      <c r="Q31" s="61">
        <f>RANK(P31,P$8:P$31,0)</f>
        <v>13</v>
      </c>
      <c r="R31" s="60">
        <f>VLOOKUP($A31,'Return Data'!$B$7:$R$2292,16,0)</f>
        <v>19.208100000000002</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2.2508083333333335</v>
      </c>
      <c r="E33" s="69"/>
      <c r="F33" s="70">
        <f>AVERAGE(F8:F31)</f>
        <v>13.801400000000001</v>
      </c>
      <c r="G33" s="69"/>
      <c r="H33" s="70">
        <f>AVERAGE(H8:H31)</f>
        <v>9.7529249999999994</v>
      </c>
      <c r="I33" s="69"/>
      <c r="J33" s="70">
        <f>AVERAGE(J8:J31)</f>
        <v>3.3399250000000005</v>
      </c>
      <c r="K33" s="69"/>
      <c r="L33" s="70">
        <f>AVERAGE(L8:L31)</f>
        <v>27.84578333333333</v>
      </c>
      <c r="M33" s="69"/>
      <c r="N33" s="70">
        <f>AVERAGE(N8:N31)</f>
        <v>24.421908695652174</v>
      </c>
      <c r="O33" s="69"/>
      <c r="P33" s="70">
        <f>AVERAGE(P8:P31)</f>
        <v>13.042633333333336</v>
      </c>
      <c r="Q33" s="69"/>
      <c r="R33" s="70">
        <f>AVERAGE(R8:R31)</f>
        <v>19.736658333333335</v>
      </c>
      <c r="S33" s="71"/>
    </row>
    <row r="34" spans="1:19" x14ac:dyDescent="0.3">
      <c r="A34" s="68" t="s">
        <v>28</v>
      </c>
      <c r="B34" s="69"/>
      <c r="C34" s="69"/>
      <c r="D34" s="70">
        <f>MIN(D8:D31)</f>
        <v>-1.605</v>
      </c>
      <c r="E34" s="69"/>
      <c r="F34" s="70">
        <f>MIN(F8:F31)</f>
        <v>7.9649000000000001</v>
      </c>
      <c r="G34" s="69"/>
      <c r="H34" s="70">
        <f>MIN(H8:H31)</f>
        <v>2.5238999999999998</v>
      </c>
      <c r="I34" s="69"/>
      <c r="J34" s="70">
        <f>MIN(J8:J31)</f>
        <v>-4.4016999999999999</v>
      </c>
      <c r="K34" s="69"/>
      <c r="L34" s="70">
        <f>MIN(L8:L31)</f>
        <v>14.6334</v>
      </c>
      <c r="M34" s="69"/>
      <c r="N34" s="70">
        <f>MIN(N8:N31)</f>
        <v>16.994700000000002</v>
      </c>
      <c r="O34" s="69"/>
      <c r="P34" s="70">
        <f>MIN(P8:P31)</f>
        <v>8.1684999999999999</v>
      </c>
      <c r="Q34" s="69"/>
      <c r="R34" s="70">
        <f>MIN(R8:R31)</f>
        <v>11.1904</v>
      </c>
      <c r="S34" s="71"/>
    </row>
    <row r="35" spans="1:19" ht="15" thickBot="1" x14ac:dyDescent="0.35">
      <c r="A35" s="72" t="s">
        <v>29</v>
      </c>
      <c r="B35" s="73"/>
      <c r="C35" s="73"/>
      <c r="D35" s="74">
        <f>MAX(D8:D31)</f>
        <v>8.3257999999999992</v>
      </c>
      <c r="E35" s="73"/>
      <c r="F35" s="74">
        <f>MAX(F8:F31)</f>
        <v>19.930700000000002</v>
      </c>
      <c r="G35" s="73"/>
      <c r="H35" s="74">
        <f>MAX(H8:H31)</f>
        <v>20.0367</v>
      </c>
      <c r="I35" s="73"/>
      <c r="J35" s="74">
        <f>MAX(J8:J31)</f>
        <v>16.045200000000001</v>
      </c>
      <c r="K35" s="73"/>
      <c r="L35" s="74">
        <f>MAX(L8:L31)</f>
        <v>43.8934</v>
      </c>
      <c r="M35" s="73"/>
      <c r="N35" s="74">
        <f>MAX(N8:N31)</f>
        <v>38.531199999999998</v>
      </c>
      <c r="O35" s="73"/>
      <c r="P35" s="74">
        <f>MAX(P8:P31)</f>
        <v>21.265899999999998</v>
      </c>
      <c r="Q35" s="73"/>
      <c r="R35" s="74">
        <f>MAX(R8:R31)</f>
        <v>49.622799999999998</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44888</v>
      </c>
      <c r="C8" s="60">
        <f>VLOOKUP($A8,'Return Data'!$B$7:$R$2292,4,0)</f>
        <v>457.57</v>
      </c>
      <c r="D8" s="60">
        <f>VLOOKUP($A8,'Return Data'!$B$7:$R$2292,10,0)</f>
        <v>-1.8364</v>
      </c>
      <c r="E8" s="61">
        <f t="shared" ref="E8:E31" si="0">RANK(D8,D$8:D$31,0)</f>
        <v>24</v>
      </c>
      <c r="F8" s="60">
        <f>VLOOKUP($A8,'Return Data'!$B$7:$R$2292,11,0)</f>
        <v>7.4436</v>
      </c>
      <c r="G8" s="61">
        <f t="shared" ref="G8:G31" si="1">RANK(F8,F$8:F$31,0)</f>
        <v>24</v>
      </c>
      <c r="H8" s="60">
        <f>VLOOKUP($A8,'Return Data'!$B$7:$R$2292,12,0)</f>
        <v>1.8248</v>
      </c>
      <c r="I8" s="61">
        <f t="shared" ref="I8:I31" si="2">RANK(H8,H$8:H$31,0)</f>
        <v>23</v>
      </c>
      <c r="J8" s="60">
        <f>VLOOKUP($A8,'Return Data'!$B$7:$R$2292,13,0)</f>
        <v>-4.4997999999999996</v>
      </c>
      <c r="K8" s="61">
        <f t="shared" ref="K8:K31" si="3">RANK(J8,J$8:J$31,0)</f>
        <v>22</v>
      </c>
      <c r="L8" s="60">
        <f>VLOOKUP($A8,'Return Data'!$B$7:$R$2292,17,0)</f>
        <v>25.8004</v>
      </c>
      <c r="M8" s="61">
        <f t="shared" ref="M8:M29" si="4">RANK(L8,L$8:L$31,0)</f>
        <v>14</v>
      </c>
      <c r="N8" s="60">
        <f>VLOOKUP($A8,'Return Data'!$B$7:$R$2292,14,0)</f>
        <v>19.162500000000001</v>
      </c>
      <c r="O8" s="61">
        <f t="shared" ref="O8:O21" si="5">RANK(N8,N$8:N$31,0)</f>
        <v>18</v>
      </c>
      <c r="P8" s="60">
        <f>VLOOKUP($A8,'Return Data'!$B$7:$R$2292,15,0)</f>
        <v>7.1879</v>
      </c>
      <c r="Q8" s="61">
        <f t="shared" ref="Q8:Q19" si="6">RANK(P8,P$8:P$31,0)</f>
        <v>21</v>
      </c>
      <c r="R8" s="60">
        <f>VLOOKUP($A8,'Return Data'!$B$7:$R$2292,16,0)</f>
        <v>20.8901</v>
      </c>
      <c r="S8" s="62">
        <f t="shared" ref="S8:S31" si="7">RANK(R8,R$8:R$31,0)</f>
        <v>5</v>
      </c>
    </row>
    <row r="9" spans="1:20" x14ac:dyDescent="0.3">
      <c r="A9" s="58" t="s">
        <v>1084</v>
      </c>
      <c r="B9" s="59">
        <f>VLOOKUP($A9,'Return Data'!$B$7:$R$2292,3,0)</f>
        <v>44888</v>
      </c>
      <c r="C9" s="60">
        <f>VLOOKUP($A9,'Return Data'!$B$7:$R$2292,4,0)</f>
        <v>67.489999999999995</v>
      </c>
      <c r="D9" s="60">
        <f>VLOOKUP($A9,'Return Data'!$B$7:$R$2292,10,0)</f>
        <v>-0.69159999999999999</v>
      </c>
      <c r="E9" s="61">
        <f t="shared" si="0"/>
        <v>23</v>
      </c>
      <c r="F9" s="60">
        <f>VLOOKUP($A9,'Return Data'!$B$7:$R$2292,11,0)</f>
        <v>10.187799999999999</v>
      </c>
      <c r="G9" s="61">
        <f t="shared" si="1"/>
        <v>22</v>
      </c>
      <c r="H9" s="60">
        <f>VLOOKUP($A9,'Return Data'!$B$7:$R$2292,12,0)</f>
        <v>3.7191000000000001</v>
      </c>
      <c r="I9" s="61">
        <f t="shared" si="2"/>
        <v>22</v>
      </c>
      <c r="J9" s="60">
        <f>VLOOKUP($A9,'Return Data'!$B$7:$R$2292,13,0)</f>
        <v>-4.6078000000000001</v>
      </c>
      <c r="K9" s="61">
        <f t="shared" si="3"/>
        <v>23</v>
      </c>
      <c r="L9" s="60">
        <f>VLOOKUP($A9,'Return Data'!$B$7:$R$2292,17,0)</f>
        <v>19.628</v>
      </c>
      <c r="M9" s="61">
        <f t="shared" si="4"/>
        <v>21</v>
      </c>
      <c r="N9" s="60">
        <f>VLOOKUP($A9,'Return Data'!$B$7:$R$2292,14,0)</f>
        <v>19.966999999999999</v>
      </c>
      <c r="O9" s="61">
        <f t="shared" si="5"/>
        <v>17</v>
      </c>
      <c r="P9" s="60">
        <f>VLOOKUP($A9,'Return Data'!$B$7:$R$2292,15,0)</f>
        <v>15.5433</v>
      </c>
      <c r="Q9" s="61">
        <f t="shared" si="6"/>
        <v>3</v>
      </c>
      <c r="R9" s="60">
        <f>VLOOKUP($A9,'Return Data'!$B$7:$R$2292,16,0)</f>
        <v>17.6128</v>
      </c>
      <c r="S9" s="62">
        <f t="shared" si="7"/>
        <v>10</v>
      </c>
    </row>
    <row r="10" spans="1:20" x14ac:dyDescent="0.3">
      <c r="A10" s="58" t="s">
        <v>1998</v>
      </c>
      <c r="B10" s="59">
        <f>VLOOKUP($A10,'Return Data'!$B$7:$R$2292,3,0)</f>
        <v>44888</v>
      </c>
      <c r="C10" s="60">
        <f>VLOOKUP($A10,'Return Data'!$B$7:$R$2292,4,0)</f>
        <v>59.993699999999997</v>
      </c>
      <c r="D10" s="60">
        <f>VLOOKUP($A10,'Return Data'!$B$7:$R$2292,10,0)</f>
        <v>2.9232999999999998</v>
      </c>
      <c r="E10" s="61">
        <f t="shared" si="0"/>
        <v>7</v>
      </c>
      <c r="F10" s="60">
        <f>VLOOKUP($A10,'Return Data'!$B$7:$R$2292,11,0)</f>
        <v>11.787800000000001</v>
      </c>
      <c r="G10" s="61">
        <f t="shared" si="1"/>
        <v>18</v>
      </c>
      <c r="H10" s="60">
        <f>VLOOKUP($A10,'Return Data'!$B$7:$R$2292,12,0)</f>
        <v>7.2849000000000004</v>
      </c>
      <c r="I10" s="61">
        <f t="shared" si="2"/>
        <v>17</v>
      </c>
      <c r="J10" s="60">
        <f>VLOOKUP($A10,'Return Data'!$B$7:$R$2292,13,0)</f>
        <v>2.1377999999999999</v>
      </c>
      <c r="K10" s="61">
        <f t="shared" si="3"/>
        <v>11</v>
      </c>
      <c r="L10" s="60">
        <f>VLOOKUP($A10,'Return Data'!$B$7:$R$2292,17,0)</f>
        <v>26.743300000000001</v>
      </c>
      <c r="M10" s="61">
        <f t="shared" si="4"/>
        <v>13</v>
      </c>
      <c r="N10" s="60">
        <f>VLOOKUP($A10,'Return Data'!$B$7:$R$2292,14,0)</f>
        <v>23.0459</v>
      </c>
      <c r="O10" s="61">
        <f t="shared" si="5"/>
        <v>11</v>
      </c>
      <c r="P10" s="60">
        <f>VLOOKUP($A10,'Return Data'!$B$7:$R$2292,15,0)</f>
        <v>10.4293</v>
      </c>
      <c r="Q10" s="61">
        <f t="shared" si="6"/>
        <v>15</v>
      </c>
      <c r="R10" s="60">
        <f>VLOOKUP($A10,'Return Data'!$B$7:$R$2292,16,0)</f>
        <v>11.417</v>
      </c>
      <c r="S10" s="62">
        <f t="shared" si="7"/>
        <v>22</v>
      </c>
    </row>
    <row r="11" spans="1:20" x14ac:dyDescent="0.3">
      <c r="A11" s="58" t="s">
        <v>1088</v>
      </c>
      <c r="B11" s="59">
        <f>VLOOKUP($A11,'Return Data'!$B$7:$R$2292,3,0)</f>
        <v>44888</v>
      </c>
      <c r="C11" s="60">
        <f>VLOOKUP($A11,'Return Data'!$B$7:$R$2292,4,0)</f>
        <v>86.915000000000006</v>
      </c>
      <c r="D11" s="60">
        <f>VLOOKUP($A11,'Return Data'!$B$7:$R$2292,10,0)</f>
        <v>-0.67079999999999995</v>
      </c>
      <c r="E11" s="61">
        <f t="shared" si="0"/>
        <v>22</v>
      </c>
      <c r="F11" s="60">
        <f>VLOOKUP($A11,'Return Data'!$B$7:$R$2292,11,0)</f>
        <v>8.0669000000000004</v>
      </c>
      <c r="G11" s="61">
        <f t="shared" si="1"/>
        <v>23</v>
      </c>
      <c r="H11" s="60">
        <f>VLOOKUP($A11,'Return Data'!$B$7:$R$2292,12,0)</f>
        <v>1.7727999999999999</v>
      </c>
      <c r="I11" s="61">
        <f t="shared" si="2"/>
        <v>24</v>
      </c>
      <c r="J11" s="60">
        <f>VLOOKUP($A11,'Return Data'!$B$7:$R$2292,13,0)</f>
        <v>-5.3563999999999998</v>
      </c>
      <c r="K11" s="61">
        <f t="shared" si="3"/>
        <v>24</v>
      </c>
      <c r="L11" s="60">
        <f>VLOOKUP($A11,'Return Data'!$B$7:$R$2292,17,0)</f>
        <v>13.5015</v>
      </c>
      <c r="M11" s="61">
        <f t="shared" si="4"/>
        <v>24</v>
      </c>
      <c r="N11" s="60">
        <f>VLOOKUP($A11,'Return Data'!$B$7:$R$2292,14,0)</f>
        <v>15.8813</v>
      </c>
      <c r="O11" s="61">
        <f t="shared" si="5"/>
        <v>23</v>
      </c>
      <c r="P11" s="60">
        <f>VLOOKUP($A11,'Return Data'!$B$7:$R$2292,15,0)</f>
        <v>9.3239999999999998</v>
      </c>
      <c r="Q11" s="61">
        <f t="shared" si="6"/>
        <v>17</v>
      </c>
      <c r="R11" s="60">
        <f>VLOOKUP($A11,'Return Data'!$B$7:$R$2292,16,0)</f>
        <v>14.4361</v>
      </c>
      <c r="S11" s="62">
        <f t="shared" si="7"/>
        <v>16</v>
      </c>
    </row>
    <row r="12" spans="1:20" x14ac:dyDescent="0.3">
      <c r="A12" s="58" t="s">
        <v>1090</v>
      </c>
      <c r="B12" s="59">
        <f>VLOOKUP($A12,'Return Data'!$B$7:$R$2292,3,0)</f>
        <v>44888</v>
      </c>
      <c r="C12" s="60">
        <f>VLOOKUP($A12,'Return Data'!$B$7:$R$2292,4,0)</f>
        <v>52.875999999999998</v>
      </c>
      <c r="D12" s="60">
        <f>VLOOKUP($A12,'Return Data'!$B$7:$R$2292,10,0)</f>
        <v>2.3024</v>
      </c>
      <c r="E12" s="61">
        <f t="shared" si="0"/>
        <v>9</v>
      </c>
      <c r="F12" s="60">
        <f>VLOOKUP($A12,'Return Data'!$B$7:$R$2292,11,0)</f>
        <v>14.5494</v>
      </c>
      <c r="G12" s="61">
        <f t="shared" si="1"/>
        <v>6</v>
      </c>
      <c r="H12" s="60">
        <f>VLOOKUP($A12,'Return Data'!$B$7:$R$2292,12,0)</f>
        <v>10.5776</v>
      </c>
      <c r="I12" s="61">
        <f t="shared" si="2"/>
        <v>5</v>
      </c>
      <c r="J12" s="60">
        <f>VLOOKUP($A12,'Return Data'!$B$7:$R$2292,13,0)</f>
        <v>3.4573</v>
      </c>
      <c r="K12" s="61">
        <f t="shared" si="3"/>
        <v>6</v>
      </c>
      <c r="L12" s="60">
        <f>VLOOKUP($A12,'Return Data'!$B$7:$R$2292,17,0)</f>
        <v>29.0092</v>
      </c>
      <c r="M12" s="61">
        <f t="shared" si="4"/>
        <v>8</v>
      </c>
      <c r="N12" s="60">
        <f>VLOOKUP($A12,'Return Data'!$B$7:$R$2292,14,0)</f>
        <v>25.784099999999999</v>
      </c>
      <c r="O12" s="61">
        <f t="shared" si="5"/>
        <v>4</v>
      </c>
      <c r="P12" s="60">
        <f>VLOOKUP($A12,'Return Data'!$B$7:$R$2292,15,0)</f>
        <v>13.2667</v>
      </c>
      <c r="Q12" s="61">
        <f t="shared" si="6"/>
        <v>6</v>
      </c>
      <c r="R12" s="60">
        <f>VLOOKUP($A12,'Return Data'!$B$7:$R$2292,16,0)</f>
        <v>11.808299999999999</v>
      </c>
      <c r="S12" s="62">
        <f t="shared" si="7"/>
        <v>21</v>
      </c>
    </row>
    <row r="13" spans="1:20" x14ac:dyDescent="0.3">
      <c r="A13" s="58" t="s">
        <v>1091</v>
      </c>
      <c r="B13" s="59">
        <f>VLOOKUP($A13,'Return Data'!$B$7:$R$2292,3,0)</f>
        <v>44888</v>
      </c>
      <c r="C13" s="60">
        <f>VLOOKUP($A13,'Return Data'!$B$7:$R$2292,4,0)</f>
        <v>1521.5365999999999</v>
      </c>
      <c r="D13" s="60">
        <f>VLOOKUP($A13,'Return Data'!$B$7:$R$2292,10,0)</f>
        <v>2.6911</v>
      </c>
      <c r="E13" s="61">
        <f t="shared" si="0"/>
        <v>8</v>
      </c>
      <c r="F13" s="60">
        <f>VLOOKUP($A13,'Return Data'!$B$7:$R$2292,11,0)</f>
        <v>16.043500000000002</v>
      </c>
      <c r="G13" s="61">
        <f t="shared" si="1"/>
        <v>3</v>
      </c>
      <c r="H13" s="60">
        <f>VLOOKUP($A13,'Return Data'!$B$7:$R$2292,12,0)</f>
        <v>8.4280000000000008</v>
      </c>
      <c r="I13" s="61">
        <f t="shared" si="2"/>
        <v>13</v>
      </c>
      <c r="J13" s="60">
        <f>VLOOKUP($A13,'Return Data'!$B$7:$R$2292,13,0)</f>
        <v>-1.2383999999999999</v>
      </c>
      <c r="K13" s="61">
        <f t="shared" si="3"/>
        <v>20</v>
      </c>
      <c r="L13" s="60">
        <f>VLOOKUP($A13,'Return Data'!$B$7:$R$2292,17,0)</f>
        <v>19.842300000000002</v>
      </c>
      <c r="M13" s="61">
        <f t="shared" si="4"/>
        <v>20</v>
      </c>
      <c r="N13" s="60">
        <f>VLOOKUP($A13,'Return Data'!$B$7:$R$2292,14,0)</f>
        <v>16.925999999999998</v>
      </c>
      <c r="O13" s="61">
        <f t="shared" si="5"/>
        <v>21</v>
      </c>
      <c r="P13" s="60">
        <f>VLOOKUP($A13,'Return Data'!$B$7:$R$2292,15,0)</f>
        <v>9.4284999999999997</v>
      </c>
      <c r="Q13" s="61">
        <f t="shared" si="6"/>
        <v>16</v>
      </c>
      <c r="R13" s="60">
        <f>VLOOKUP($A13,'Return Data'!$B$7:$R$2292,16,0)</f>
        <v>18.9209</v>
      </c>
      <c r="S13" s="62">
        <f t="shared" si="7"/>
        <v>7</v>
      </c>
    </row>
    <row r="14" spans="1:20" x14ac:dyDescent="0.3">
      <c r="A14" s="58" t="s">
        <v>1093</v>
      </c>
      <c r="B14" s="59">
        <f>VLOOKUP($A14,'Return Data'!$B$7:$R$2292,3,0)</f>
        <v>44888</v>
      </c>
      <c r="C14" s="60">
        <f>VLOOKUP($A14,'Return Data'!$B$7:$R$2292,4,0)</f>
        <v>101.378</v>
      </c>
      <c r="D14" s="60">
        <f>VLOOKUP($A14,'Return Data'!$B$7:$R$2292,10,0)</f>
        <v>4.9462000000000002</v>
      </c>
      <c r="E14" s="61">
        <f t="shared" si="0"/>
        <v>2</v>
      </c>
      <c r="F14" s="60">
        <f>VLOOKUP($A14,'Return Data'!$B$7:$R$2292,11,0)</f>
        <v>18.540299999999998</v>
      </c>
      <c r="G14" s="61">
        <f t="shared" si="1"/>
        <v>2</v>
      </c>
      <c r="H14" s="60">
        <f>VLOOKUP($A14,'Return Data'!$B$7:$R$2292,12,0)</f>
        <v>15.380599999999999</v>
      </c>
      <c r="I14" s="61">
        <f t="shared" si="2"/>
        <v>3</v>
      </c>
      <c r="J14" s="60">
        <f>VLOOKUP($A14,'Return Data'!$B$7:$R$2292,13,0)</f>
        <v>10.5709</v>
      </c>
      <c r="K14" s="61">
        <f t="shared" si="3"/>
        <v>3</v>
      </c>
      <c r="L14" s="60">
        <f>VLOOKUP($A14,'Return Data'!$B$7:$R$2292,17,0)</f>
        <v>29.016500000000001</v>
      </c>
      <c r="M14" s="61">
        <f t="shared" si="4"/>
        <v>7</v>
      </c>
      <c r="N14" s="60">
        <f>VLOOKUP($A14,'Return Data'!$B$7:$R$2292,14,0)</f>
        <v>24.2346</v>
      </c>
      <c r="O14" s="61">
        <f t="shared" si="5"/>
        <v>10</v>
      </c>
      <c r="P14" s="60">
        <f>VLOOKUP($A14,'Return Data'!$B$7:$R$2292,15,0)</f>
        <v>11.962999999999999</v>
      </c>
      <c r="Q14" s="61">
        <f t="shared" si="6"/>
        <v>10</v>
      </c>
      <c r="R14" s="60">
        <f>VLOOKUP($A14,'Return Data'!$B$7:$R$2292,16,0)</f>
        <v>16.2028</v>
      </c>
      <c r="S14" s="62">
        <f t="shared" si="7"/>
        <v>13</v>
      </c>
    </row>
    <row r="15" spans="1:20" x14ac:dyDescent="0.3">
      <c r="A15" s="58" t="s">
        <v>1095</v>
      </c>
      <c r="B15" s="59">
        <f>VLOOKUP($A15,'Return Data'!$B$7:$R$2292,3,0)</f>
        <v>44888</v>
      </c>
      <c r="C15" s="60">
        <f>VLOOKUP($A15,'Return Data'!$B$7:$R$2292,4,0)</f>
        <v>167.77</v>
      </c>
      <c r="D15" s="60">
        <f>VLOOKUP($A15,'Return Data'!$B$7:$R$2292,10,0)</f>
        <v>3.4786999999999999</v>
      </c>
      <c r="E15" s="61">
        <f t="shared" si="0"/>
        <v>5</v>
      </c>
      <c r="F15" s="60">
        <f>VLOOKUP($A15,'Return Data'!$B$7:$R$2292,11,0)</f>
        <v>14.0749</v>
      </c>
      <c r="G15" s="61">
        <f t="shared" si="1"/>
        <v>9</v>
      </c>
      <c r="H15" s="60">
        <f>VLOOKUP($A15,'Return Data'!$B$7:$R$2292,12,0)</f>
        <v>10.2372</v>
      </c>
      <c r="I15" s="61">
        <f t="shared" si="2"/>
        <v>6</v>
      </c>
      <c r="J15" s="60">
        <f>VLOOKUP($A15,'Return Data'!$B$7:$R$2292,13,0)</f>
        <v>2.1865999999999999</v>
      </c>
      <c r="K15" s="61">
        <f t="shared" si="3"/>
        <v>10</v>
      </c>
      <c r="L15" s="60">
        <f>VLOOKUP($A15,'Return Data'!$B$7:$R$2292,17,0)</f>
        <v>27.7561</v>
      </c>
      <c r="M15" s="61">
        <f t="shared" si="4"/>
        <v>12</v>
      </c>
      <c r="N15" s="60">
        <f>VLOOKUP($A15,'Return Data'!$B$7:$R$2292,14,0)</f>
        <v>21.369499999999999</v>
      </c>
      <c r="O15" s="61">
        <f t="shared" si="5"/>
        <v>14</v>
      </c>
      <c r="P15" s="60">
        <f>VLOOKUP($A15,'Return Data'!$B$7:$R$2292,15,0)</f>
        <v>10.6434</v>
      </c>
      <c r="Q15" s="61">
        <f t="shared" si="6"/>
        <v>14</v>
      </c>
      <c r="R15" s="60">
        <f>VLOOKUP($A15,'Return Data'!$B$7:$R$2292,16,0)</f>
        <v>16.877400000000002</v>
      </c>
      <c r="S15" s="62">
        <f t="shared" si="7"/>
        <v>11</v>
      </c>
    </row>
    <row r="16" spans="1:20" x14ac:dyDescent="0.3">
      <c r="A16" s="58" t="s">
        <v>1097</v>
      </c>
      <c r="B16" s="59">
        <f>VLOOKUP($A16,'Return Data'!$B$7:$R$2292,3,0)</f>
        <v>44888</v>
      </c>
      <c r="C16" s="60">
        <f>VLOOKUP($A16,'Return Data'!$B$7:$R$2292,4,0)</f>
        <v>17.02</v>
      </c>
      <c r="D16" s="60">
        <f>VLOOKUP($A16,'Return Data'!$B$7:$R$2292,10,0)</f>
        <v>0.94899999999999995</v>
      </c>
      <c r="E16" s="61">
        <f t="shared" si="0"/>
        <v>17</v>
      </c>
      <c r="F16" s="60">
        <f>VLOOKUP($A16,'Return Data'!$B$7:$R$2292,11,0)</f>
        <v>13.089700000000001</v>
      </c>
      <c r="G16" s="61">
        <f t="shared" si="1"/>
        <v>14</v>
      </c>
      <c r="H16" s="60">
        <f>VLOOKUP($A16,'Return Data'!$B$7:$R$2292,12,0)</f>
        <v>5.5831</v>
      </c>
      <c r="I16" s="61">
        <f t="shared" si="2"/>
        <v>21</v>
      </c>
      <c r="J16" s="60">
        <f>VLOOKUP($A16,'Return Data'!$B$7:$R$2292,13,0)</f>
        <v>-3.7875000000000001</v>
      </c>
      <c r="K16" s="61">
        <f t="shared" si="3"/>
        <v>21</v>
      </c>
      <c r="L16" s="60">
        <f>VLOOKUP($A16,'Return Data'!$B$7:$R$2292,17,0)</f>
        <v>18.6007</v>
      </c>
      <c r="M16" s="61">
        <f t="shared" si="4"/>
        <v>22</v>
      </c>
      <c r="N16" s="60">
        <f>VLOOKUP($A16,'Return Data'!$B$7:$R$2292,14,0)</f>
        <v>18.3032</v>
      </c>
      <c r="O16" s="61">
        <f t="shared" si="5"/>
        <v>19</v>
      </c>
      <c r="P16" s="60">
        <f>VLOOKUP($A16,'Return Data'!$B$7:$R$2292,15,0)</f>
        <v>7.4512999999999998</v>
      </c>
      <c r="Q16" s="61">
        <f t="shared" si="6"/>
        <v>18</v>
      </c>
      <c r="R16" s="60">
        <f>VLOOKUP($A16,'Return Data'!$B$7:$R$2292,16,0)</f>
        <v>9.5505999999999993</v>
      </c>
      <c r="S16" s="62">
        <f t="shared" si="7"/>
        <v>23</v>
      </c>
    </row>
    <row r="17" spans="1:19" x14ac:dyDescent="0.3">
      <c r="A17" s="58" t="s">
        <v>1099</v>
      </c>
      <c r="B17" s="59">
        <f>VLOOKUP($A17,'Return Data'!$B$7:$R$2292,3,0)</f>
        <v>44888</v>
      </c>
      <c r="C17" s="60">
        <f>VLOOKUP($A17,'Return Data'!$B$7:$R$2292,4,0)</f>
        <v>89.46</v>
      </c>
      <c r="D17" s="60">
        <f>VLOOKUP($A17,'Return Data'!$B$7:$R$2292,10,0)</f>
        <v>4.3265000000000002</v>
      </c>
      <c r="E17" s="61">
        <f t="shared" si="0"/>
        <v>4</v>
      </c>
      <c r="F17" s="60">
        <f>VLOOKUP($A17,'Return Data'!$B$7:$R$2292,11,0)</f>
        <v>13.556699999999999</v>
      </c>
      <c r="G17" s="61">
        <f t="shared" si="1"/>
        <v>11</v>
      </c>
      <c r="H17" s="60">
        <f>VLOOKUP($A17,'Return Data'!$B$7:$R$2292,12,0)</f>
        <v>8.0957000000000008</v>
      </c>
      <c r="I17" s="61">
        <f t="shared" si="2"/>
        <v>14</v>
      </c>
      <c r="J17" s="60">
        <f>VLOOKUP($A17,'Return Data'!$B$7:$R$2292,13,0)</f>
        <v>1.0505</v>
      </c>
      <c r="K17" s="61">
        <f t="shared" si="3"/>
        <v>16</v>
      </c>
      <c r="L17" s="60">
        <f>VLOOKUP($A17,'Return Data'!$B$7:$R$2292,17,0)</f>
        <v>23.746700000000001</v>
      </c>
      <c r="M17" s="61">
        <f t="shared" si="4"/>
        <v>17</v>
      </c>
      <c r="N17" s="60">
        <f>VLOOKUP($A17,'Return Data'!$B$7:$R$2292,14,0)</f>
        <v>22.384</v>
      </c>
      <c r="O17" s="61">
        <f t="shared" si="5"/>
        <v>13</v>
      </c>
      <c r="P17" s="60">
        <f>VLOOKUP($A17,'Return Data'!$B$7:$R$2292,15,0)</f>
        <v>13.1678</v>
      </c>
      <c r="Q17" s="61">
        <f t="shared" si="6"/>
        <v>7</v>
      </c>
      <c r="R17" s="60">
        <f>VLOOKUP($A17,'Return Data'!$B$7:$R$2292,16,0)</f>
        <v>15.071999999999999</v>
      </c>
      <c r="S17" s="62">
        <f t="shared" si="7"/>
        <v>15</v>
      </c>
    </row>
    <row r="18" spans="1:19" x14ac:dyDescent="0.3">
      <c r="A18" s="58" t="s">
        <v>1101</v>
      </c>
      <c r="B18" s="59">
        <f>VLOOKUP($A18,'Return Data'!$B$7:$R$2292,3,0)</f>
        <v>44888</v>
      </c>
      <c r="C18" s="60">
        <f>VLOOKUP($A18,'Return Data'!$B$7:$R$2292,4,0)</f>
        <v>75.992999999999995</v>
      </c>
      <c r="D18" s="60">
        <f>VLOOKUP($A18,'Return Data'!$B$7:$R$2292,10,0)</f>
        <v>0.78649999999999998</v>
      </c>
      <c r="E18" s="61">
        <f t="shared" si="0"/>
        <v>18</v>
      </c>
      <c r="F18" s="60">
        <f>VLOOKUP($A18,'Return Data'!$B$7:$R$2292,11,0)</f>
        <v>13.094900000000001</v>
      </c>
      <c r="G18" s="61">
        <f t="shared" si="1"/>
        <v>13</v>
      </c>
      <c r="H18" s="60">
        <f>VLOOKUP($A18,'Return Data'!$B$7:$R$2292,12,0)</f>
        <v>10.045500000000001</v>
      </c>
      <c r="I18" s="61">
        <f t="shared" si="2"/>
        <v>7</v>
      </c>
      <c r="J18" s="60">
        <f>VLOOKUP($A18,'Return Data'!$B$7:$R$2292,13,0)</f>
        <v>4.9221000000000004</v>
      </c>
      <c r="K18" s="61">
        <f t="shared" si="3"/>
        <v>4</v>
      </c>
      <c r="L18" s="60">
        <f>VLOOKUP($A18,'Return Data'!$B$7:$R$2292,17,0)</f>
        <v>28.402699999999999</v>
      </c>
      <c r="M18" s="61">
        <f t="shared" si="4"/>
        <v>10</v>
      </c>
      <c r="N18" s="60">
        <f>VLOOKUP($A18,'Return Data'!$B$7:$R$2292,14,0)</f>
        <v>24.532499999999999</v>
      </c>
      <c r="O18" s="61">
        <f t="shared" si="5"/>
        <v>8</v>
      </c>
      <c r="P18" s="60">
        <f>VLOOKUP($A18,'Return Data'!$B$7:$R$2292,15,0)</f>
        <v>13.6074</v>
      </c>
      <c r="Q18" s="61">
        <f t="shared" si="6"/>
        <v>5</v>
      </c>
      <c r="R18" s="60">
        <f>VLOOKUP($A18,'Return Data'!$B$7:$R$2292,16,0)</f>
        <v>13.823700000000001</v>
      </c>
      <c r="S18" s="62">
        <f t="shared" si="7"/>
        <v>17</v>
      </c>
    </row>
    <row r="19" spans="1:19" x14ac:dyDescent="0.3">
      <c r="A19" s="58" t="s">
        <v>1104</v>
      </c>
      <c r="B19" s="59">
        <f>VLOOKUP($A19,'Return Data'!$B$7:$R$2292,3,0)</f>
        <v>44888</v>
      </c>
      <c r="C19" s="60">
        <f>VLOOKUP($A19,'Return Data'!$B$7:$R$2292,4,0)</f>
        <v>208.10130000000001</v>
      </c>
      <c r="D19" s="60">
        <f>VLOOKUP($A19,'Return Data'!$B$7:$R$2292,10,0)</f>
        <v>1.6416999999999999</v>
      </c>
      <c r="E19" s="61">
        <f t="shared" si="0"/>
        <v>11</v>
      </c>
      <c r="F19" s="60">
        <f>VLOOKUP($A19,'Return Data'!$B$7:$R$2292,11,0)</f>
        <v>10.9223</v>
      </c>
      <c r="G19" s="61">
        <f t="shared" si="1"/>
        <v>20</v>
      </c>
      <c r="H19" s="60">
        <f>VLOOKUP($A19,'Return Data'!$B$7:$R$2292,12,0)</f>
        <v>7.2907999999999999</v>
      </c>
      <c r="I19" s="61">
        <f t="shared" si="2"/>
        <v>16</v>
      </c>
      <c r="J19" s="60">
        <f>VLOOKUP($A19,'Return Data'!$B$7:$R$2292,13,0)</f>
        <v>-0.39660000000000001</v>
      </c>
      <c r="K19" s="61">
        <f t="shared" si="3"/>
        <v>19</v>
      </c>
      <c r="L19" s="60">
        <f>VLOOKUP($A19,'Return Data'!$B$7:$R$2292,17,0)</f>
        <v>18.566600000000001</v>
      </c>
      <c r="M19" s="61">
        <f t="shared" si="4"/>
        <v>23</v>
      </c>
      <c r="N19" s="60">
        <f>VLOOKUP($A19,'Return Data'!$B$7:$R$2292,14,0)</f>
        <v>16.826799999999999</v>
      </c>
      <c r="O19" s="61">
        <f t="shared" si="5"/>
        <v>22</v>
      </c>
      <c r="P19" s="60">
        <f>VLOOKUP($A19,'Return Data'!$B$7:$R$2292,15,0)</f>
        <v>7.4268999999999998</v>
      </c>
      <c r="Q19" s="61">
        <f t="shared" si="6"/>
        <v>19</v>
      </c>
      <c r="R19" s="60">
        <f>VLOOKUP($A19,'Return Data'!$B$7:$R$2292,16,0)</f>
        <v>18.040600000000001</v>
      </c>
      <c r="S19" s="62">
        <f t="shared" si="7"/>
        <v>9</v>
      </c>
    </row>
    <row r="20" spans="1:19" x14ac:dyDescent="0.3">
      <c r="A20" s="58" t="s">
        <v>1106</v>
      </c>
      <c r="B20" s="59">
        <f>VLOOKUP($A20,'Return Data'!$B$7:$R$2292,3,0)</f>
        <v>44888</v>
      </c>
      <c r="C20" s="60">
        <f>VLOOKUP($A20,'Return Data'!$B$7:$R$2292,4,0)</f>
        <v>17.6798</v>
      </c>
      <c r="D20" s="60">
        <f>VLOOKUP($A20,'Return Data'!$B$7:$R$2292,10,0)</f>
        <v>0.70350000000000001</v>
      </c>
      <c r="E20" s="61">
        <f t="shared" si="0"/>
        <v>19</v>
      </c>
      <c r="F20" s="60">
        <f>VLOOKUP($A20,'Return Data'!$B$7:$R$2292,11,0)</f>
        <v>10.3512</v>
      </c>
      <c r="G20" s="61">
        <f t="shared" si="1"/>
        <v>21</v>
      </c>
      <c r="H20" s="60">
        <f>VLOOKUP($A20,'Return Data'!$B$7:$R$2292,12,0)</f>
        <v>7.0018000000000002</v>
      </c>
      <c r="I20" s="61">
        <f t="shared" si="2"/>
        <v>18</v>
      </c>
      <c r="J20" s="60">
        <f>VLOOKUP($A20,'Return Data'!$B$7:$R$2292,13,0)</f>
        <v>1.5415000000000001</v>
      </c>
      <c r="K20" s="61">
        <f t="shared" si="3"/>
        <v>14</v>
      </c>
      <c r="L20" s="60">
        <f>VLOOKUP($A20,'Return Data'!$B$7:$R$2292,17,0)</f>
        <v>28.183</v>
      </c>
      <c r="M20" s="61">
        <f t="shared" si="4"/>
        <v>11</v>
      </c>
      <c r="N20" s="60">
        <f>VLOOKUP($A20,'Return Data'!$B$7:$R$2292,14,0)</f>
        <v>22.544899999999998</v>
      </c>
      <c r="O20" s="61">
        <f t="shared" si="5"/>
        <v>12</v>
      </c>
      <c r="P20" s="60"/>
      <c r="Q20" s="61"/>
      <c r="R20" s="60">
        <f>VLOOKUP($A20,'Return Data'!$B$7:$R$2292,16,0)</f>
        <v>12.5594</v>
      </c>
      <c r="S20" s="62">
        <f t="shared" si="7"/>
        <v>19</v>
      </c>
    </row>
    <row r="21" spans="1:19" x14ac:dyDescent="0.3">
      <c r="A21" s="58" t="s">
        <v>1108</v>
      </c>
      <c r="B21" s="59">
        <f>VLOOKUP($A21,'Return Data'!$B$7:$R$2292,3,0)</f>
        <v>44888</v>
      </c>
      <c r="C21" s="60">
        <f>VLOOKUP($A21,'Return Data'!$B$7:$R$2292,4,0)</f>
        <v>21.501999999999999</v>
      </c>
      <c r="D21" s="60">
        <f>VLOOKUP($A21,'Return Data'!$B$7:$R$2292,10,0)</f>
        <v>0.51890000000000003</v>
      </c>
      <c r="E21" s="61">
        <f t="shared" si="0"/>
        <v>20</v>
      </c>
      <c r="F21" s="60">
        <f>VLOOKUP($A21,'Return Data'!$B$7:$R$2292,11,0)</f>
        <v>12.4993</v>
      </c>
      <c r="G21" s="61">
        <f t="shared" si="1"/>
        <v>15</v>
      </c>
      <c r="H21" s="60">
        <f>VLOOKUP($A21,'Return Data'!$B$7:$R$2292,12,0)</f>
        <v>8.5411000000000001</v>
      </c>
      <c r="I21" s="61">
        <f t="shared" si="2"/>
        <v>12</v>
      </c>
      <c r="J21" s="60">
        <f>VLOOKUP($A21,'Return Data'!$B$7:$R$2292,13,0)</f>
        <v>1.6211</v>
      </c>
      <c r="K21" s="61">
        <f t="shared" si="3"/>
        <v>13</v>
      </c>
      <c r="L21" s="60">
        <f>VLOOKUP($A21,'Return Data'!$B$7:$R$2292,17,0)</f>
        <v>29.2257</v>
      </c>
      <c r="M21" s="61">
        <f t="shared" si="4"/>
        <v>6</v>
      </c>
      <c r="N21" s="60">
        <f>VLOOKUP($A21,'Return Data'!$B$7:$R$2292,14,0)</f>
        <v>25.047599999999999</v>
      </c>
      <c r="O21" s="61">
        <f t="shared" si="5"/>
        <v>5</v>
      </c>
      <c r="P21" s="60"/>
      <c r="Q21" s="61"/>
      <c r="R21" s="60">
        <f>VLOOKUP($A21,'Return Data'!$B$7:$R$2292,16,0)</f>
        <v>25.9056</v>
      </c>
      <c r="S21" s="62">
        <f t="shared" si="7"/>
        <v>2</v>
      </c>
    </row>
    <row r="22" spans="1:19" x14ac:dyDescent="0.3">
      <c r="A22" s="58" t="s">
        <v>2055</v>
      </c>
      <c r="B22" s="59">
        <f>VLOOKUP($A22,'Return Data'!$B$7:$R$2292,3,0)</f>
        <v>44888</v>
      </c>
      <c r="C22" s="60">
        <f>VLOOKUP($A22,'Return Data'!$B$7:$R$2292,4,0)</f>
        <v>50.815300000000001</v>
      </c>
      <c r="D22" s="60">
        <f>VLOOKUP($A22,'Return Data'!$B$7:$R$2292,10,0)</f>
        <v>4.7752999999999997</v>
      </c>
      <c r="E22" s="61">
        <f t="shared" si="0"/>
        <v>3</v>
      </c>
      <c r="F22" s="60">
        <f>VLOOKUP($A22,'Return Data'!$B$7:$R$2292,11,0)</f>
        <v>19.2165</v>
      </c>
      <c r="G22" s="61">
        <f t="shared" si="1"/>
        <v>1</v>
      </c>
      <c r="H22" s="60">
        <f>VLOOKUP($A22,'Return Data'!$B$7:$R$2292,12,0)</f>
        <v>15.9269</v>
      </c>
      <c r="I22" s="61">
        <f t="shared" si="2"/>
        <v>2</v>
      </c>
      <c r="J22" s="60">
        <f>VLOOKUP($A22,'Return Data'!$B$7:$R$2292,13,0)</f>
        <v>13.319800000000001</v>
      </c>
      <c r="K22" s="61">
        <f t="shared" si="3"/>
        <v>2</v>
      </c>
      <c r="L22" s="60">
        <f>VLOOKUP($A22,'Return Data'!$B$7:$R$2292,17,0)</f>
        <v>35.117100000000001</v>
      </c>
      <c r="M22" s="61">
        <f t="shared" si="4"/>
        <v>2</v>
      </c>
      <c r="N22" s="60">
        <f>VLOOKUP($A22,'Return Data'!$B$7:$R$2292,14,0)</f>
        <v>24.668800000000001</v>
      </c>
      <c r="O22" s="61">
        <f t="shared" ref="O22:O29" si="8">RANK(N22,N$8:N$31,0)</f>
        <v>7</v>
      </c>
      <c r="P22" s="60">
        <f>VLOOKUP($A22,'Return Data'!$B$7:$R$2292,15,0)</f>
        <v>14.0153</v>
      </c>
      <c r="Q22" s="61">
        <f t="shared" ref="Q22:Q29" si="9">RANK(P22,P$8:P$31,0)</f>
        <v>4</v>
      </c>
      <c r="R22" s="60">
        <f>VLOOKUP($A22,'Return Data'!$B$7:$R$2292,16,0)</f>
        <v>20.4145</v>
      </c>
      <c r="S22" s="62">
        <f t="shared" si="7"/>
        <v>6</v>
      </c>
    </row>
    <row r="23" spans="1:19" x14ac:dyDescent="0.3">
      <c r="A23" s="58" t="s">
        <v>1109</v>
      </c>
      <c r="B23" s="59">
        <f>VLOOKUP($A23,'Return Data'!$B$7:$R$2292,3,0)</f>
        <v>44888</v>
      </c>
      <c r="C23" s="60">
        <f>VLOOKUP($A23,'Return Data'!$B$7:$R$2292,4,0)</f>
        <v>2147.2240999999999</v>
      </c>
      <c r="D23" s="60">
        <f>VLOOKUP($A23,'Return Data'!$B$7:$R$2292,10,0)</f>
        <v>2.1730999999999998</v>
      </c>
      <c r="E23" s="61">
        <f t="shared" si="0"/>
        <v>10</v>
      </c>
      <c r="F23" s="60">
        <f>VLOOKUP($A23,'Return Data'!$B$7:$R$2292,11,0)</f>
        <v>13.9328</v>
      </c>
      <c r="G23" s="61">
        <f t="shared" si="1"/>
        <v>10</v>
      </c>
      <c r="H23" s="60">
        <f>VLOOKUP($A23,'Return Data'!$B$7:$R$2292,12,0)</f>
        <v>9.7605000000000004</v>
      </c>
      <c r="I23" s="61">
        <f t="shared" si="2"/>
        <v>10</v>
      </c>
      <c r="J23" s="60">
        <f>VLOOKUP($A23,'Return Data'!$B$7:$R$2292,13,0)</f>
        <v>3.2563</v>
      </c>
      <c r="K23" s="61">
        <f t="shared" si="3"/>
        <v>7</v>
      </c>
      <c r="L23" s="60">
        <f>VLOOKUP($A23,'Return Data'!$B$7:$R$2292,17,0)</f>
        <v>29.367799999999999</v>
      </c>
      <c r="M23" s="61">
        <f t="shared" si="4"/>
        <v>5</v>
      </c>
      <c r="N23" s="60">
        <f>VLOOKUP($A23,'Return Data'!$B$7:$R$2292,14,0)</f>
        <v>24.407499999999999</v>
      </c>
      <c r="O23" s="61">
        <f t="shared" si="8"/>
        <v>9</v>
      </c>
      <c r="P23" s="60">
        <f>VLOOKUP($A23,'Return Data'!$B$7:$R$2292,15,0)</f>
        <v>13.117100000000001</v>
      </c>
      <c r="Q23" s="61">
        <f t="shared" si="9"/>
        <v>8</v>
      </c>
      <c r="R23" s="60">
        <f>VLOOKUP($A23,'Return Data'!$B$7:$R$2292,16,0)</f>
        <v>21.872</v>
      </c>
      <c r="S23" s="62">
        <f t="shared" si="7"/>
        <v>4</v>
      </c>
    </row>
    <row r="24" spans="1:19" x14ac:dyDescent="0.3">
      <c r="A24" s="58" t="s">
        <v>1112</v>
      </c>
      <c r="B24" s="59">
        <f>VLOOKUP($A24,'Return Data'!$B$7:$R$2292,3,0)</f>
        <v>44888</v>
      </c>
      <c r="C24" s="60">
        <f>VLOOKUP($A24,'Return Data'!$B$7:$R$2292,4,0)</f>
        <v>44.6</v>
      </c>
      <c r="D24" s="60">
        <f>VLOOKUP($A24,'Return Data'!$B$7:$R$2292,10,0)</f>
        <v>1.4790000000000001</v>
      </c>
      <c r="E24" s="61">
        <f t="shared" si="0"/>
        <v>13</v>
      </c>
      <c r="F24" s="60">
        <f>VLOOKUP($A24,'Return Data'!$B$7:$R$2292,11,0)</f>
        <v>14.095700000000001</v>
      </c>
      <c r="G24" s="61">
        <f t="shared" si="1"/>
        <v>8</v>
      </c>
      <c r="H24" s="60">
        <f>VLOOKUP($A24,'Return Data'!$B$7:$R$2292,12,0)</f>
        <v>7.9379999999999997</v>
      </c>
      <c r="I24" s="61">
        <f t="shared" si="2"/>
        <v>15</v>
      </c>
      <c r="J24" s="60">
        <f>VLOOKUP($A24,'Return Data'!$B$7:$R$2292,13,0)</f>
        <v>2.9072</v>
      </c>
      <c r="K24" s="61">
        <f t="shared" si="3"/>
        <v>9</v>
      </c>
      <c r="L24" s="60">
        <f>VLOOKUP($A24,'Return Data'!$B$7:$R$2292,17,0)</f>
        <v>33.888199999999998</v>
      </c>
      <c r="M24" s="61">
        <f t="shared" si="4"/>
        <v>3</v>
      </c>
      <c r="N24" s="60">
        <f>VLOOKUP($A24,'Return Data'!$B$7:$R$2292,14,0)</f>
        <v>36.1038</v>
      </c>
      <c r="O24" s="61">
        <f t="shared" si="8"/>
        <v>1</v>
      </c>
      <c r="P24" s="60">
        <f>VLOOKUP($A24,'Return Data'!$B$7:$R$2292,15,0)</f>
        <v>17.434699999999999</v>
      </c>
      <c r="Q24" s="61">
        <f t="shared" si="9"/>
        <v>2</v>
      </c>
      <c r="R24" s="60">
        <f>VLOOKUP($A24,'Return Data'!$B$7:$R$2292,16,0)</f>
        <v>18.1143</v>
      </c>
      <c r="S24" s="62">
        <f t="shared" si="7"/>
        <v>8</v>
      </c>
    </row>
    <row r="25" spans="1:19" x14ac:dyDescent="0.3">
      <c r="A25" s="58" t="s">
        <v>1115</v>
      </c>
      <c r="B25" s="59">
        <f>VLOOKUP($A25,'Return Data'!$B$7:$R$2292,3,0)</f>
        <v>44888</v>
      </c>
      <c r="C25" s="60">
        <f>VLOOKUP($A25,'Return Data'!$B$7:$R$2292,4,0)</f>
        <v>136.0599</v>
      </c>
      <c r="D25" s="60">
        <f>VLOOKUP($A25,'Return Data'!$B$7:$R$2292,10,0)</f>
        <v>7.883</v>
      </c>
      <c r="E25" s="61">
        <f t="shared" si="0"/>
        <v>1</v>
      </c>
      <c r="F25" s="60">
        <f>VLOOKUP($A25,'Return Data'!$B$7:$R$2292,11,0)</f>
        <v>15.0939</v>
      </c>
      <c r="G25" s="61">
        <f t="shared" si="1"/>
        <v>5</v>
      </c>
      <c r="H25" s="60">
        <f>VLOOKUP($A25,'Return Data'!$B$7:$R$2292,12,0)</f>
        <v>18.397200000000002</v>
      </c>
      <c r="I25" s="61">
        <f t="shared" si="2"/>
        <v>1</v>
      </c>
      <c r="J25" s="60">
        <f>VLOOKUP($A25,'Return Data'!$B$7:$R$2292,13,0)</f>
        <v>13.8802</v>
      </c>
      <c r="K25" s="61">
        <f t="shared" si="3"/>
        <v>1</v>
      </c>
      <c r="L25" s="60">
        <f>VLOOKUP($A25,'Return Data'!$B$7:$R$2292,17,0)</f>
        <v>41.061100000000003</v>
      </c>
      <c r="M25" s="61">
        <f t="shared" si="4"/>
        <v>1</v>
      </c>
      <c r="N25" s="60">
        <f>VLOOKUP($A25,'Return Data'!$B$7:$R$2292,14,0)</f>
        <v>34.552</v>
      </c>
      <c r="O25" s="61">
        <f t="shared" si="8"/>
        <v>2</v>
      </c>
      <c r="P25" s="60">
        <f>VLOOKUP($A25,'Return Data'!$B$7:$R$2292,15,0)</f>
        <v>19.5246</v>
      </c>
      <c r="Q25" s="61">
        <f t="shared" si="9"/>
        <v>1</v>
      </c>
      <c r="R25" s="60">
        <f>VLOOKUP($A25,'Return Data'!$B$7:$R$2292,16,0)</f>
        <v>12.7502</v>
      </c>
      <c r="S25" s="62">
        <f t="shared" si="7"/>
        <v>18</v>
      </c>
    </row>
    <row r="26" spans="1:19" x14ac:dyDescent="0.3">
      <c r="A26" s="58" t="s">
        <v>1118</v>
      </c>
      <c r="B26" s="59">
        <f>VLOOKUP($A26,'Return Data'!$B$7:$R$2292,3,0)</f>
        <v>44888</v>
      </c>
      <c r="C26" s="60">
        <f>VLOOKUP($A26,'Return Data'!$B$7:$R$2292,4,0)</f>
        <v>147.0265</v>
      </c>
      <c r="D26" s="60">
        <f>VLOOKUP($A26,'Return Data'!$B$7:$R$2292,10,0)</f>
        <v>0.3034</v>
      </c>
      <c r="E26" s="61">
        <f t="shared" si="0"/>
        <v>21</v>
      </c>
      <c r="F26" s="60">
        <f>VLOOKUP($A26,'Return Data'!$B$7:$R$2292,11,0)</f>
        <v>11.760400000000001</v>
      </c>
      <c r="G26" s="61">
        <f t="shared" si="1"/>
        <v>19</v>
      </c>
      <c r="H26" s="60">
        <f>VLOOKUP($A26,'Return Data'!$B$7:$R$2292,12,0)</f>
        <v>9.8927999999999994</v>
      </c>
      <c r="I26" s="61">
        <f t="shared" si="2"/>
        <v>9</v>
      </c>
      <c r="J26" s="60">
        <f>VLOOKUP($A26,'Return Data'!$B$7:$R$2292,13,0)</f>
        <v>4.0728</v>
      </c>
      <c r="K26" s="61">
        <f t="shared" si="3"/>
        <v>5</v>
      </c>
      <c r="L26" s="60">
        <f>VLOOKUP($A26,'Return Data'!$B$7:$R$2292,17,0)</f>
        <v>32.944699999999997</v>
      </c>
      <c r="M26" s="61">
        <f t="shared" si="4"/>
        <v>4</v>
      </c>
      <c r="N26" s="60">
        <f>VLOOKUP($A26,'Return Data'!$B$7:$R$2292,14,0)</f>
        <v>28.022600000000001</v>
      </c>
      <c r="O26" s="61">
        <f t="shared" si="8"/>
        <v>3</v>
      </c>
      <c r="P26" s="60">
        <f>VLOOKUP($A26,'Return Data'!$B$7:$R$2292,15,0)</f>
        <v>12.503399999999999</v>
      </c>
      <c r="Q26" s="61">
        <f t="shared" si="9"/>
        <v>9</v>
      </c>
      <c r="R26" s="60">
        <f>VLOOKUP($A26,'Return Data'!$B$7:$R$2292,16,0)</f>
        <v>16.434699999999999</v>
      </c>
      <c r="S26" s="62">
        <f t="shared" si="7"/>
        <v>12</v>
      </c>
    </row>
    <row r="27" spans="1:19" x14ac:dyDescent="0.3">
      <c r="A27" s="58" t="s">
        <v>2056</v>
      </c>
      <c r="B27" s="59">
        <f>VLOOKUP($A27,'Return Data'!$B$7:$R$2292,3,0)</f>
        <v>44888</v>
      </c>
      <c r="C27" s="60">
        <f>VLOOKUP($A27,'Return Data'!$B$7:$R$2292,4,0)</f>
        <v>742.78229999999996</v>
      </c>
      <c r="D27" s="60">
        <f>VLOOKUP($A27,'Return Data'!$B$7:$R$2292,10,0)</f>
        <v>1.3794999999999999</v>
      </c>
      <c r="E27" s="61">
        <f t="shared" si="0"/>
        <v>14</v>
      </c>
      <c r="F27" s="60">
        <f>VLOOKUP($A27,'Return Data'!$B$7:$R$2292,11,0)</f>
        <v>15.9148</v>
      </c>
      <c r="G27" s="61">
        <f t="shared" si="1"/>
        <v>4</v>
      </c>
      <c r="H27" s="60">
        <f>VLOOKUP($A27,'Return Data'!$B$7:$R$2292,12,0)</f>
        <v>9.9596</v>
      </c>
      <c r="I27" s="61">
        <f t="shared" si="2"/>
        <v>8</v>
      </c>
      <c r="J27" s="60">
        <f>VLOOKUP($A27,'Return Data'!$B$7:$R$2292,13,0)</f>
        <v>3.1892999999999998</v>
      </c>
      <c r="K27" s="61">
        <f t="shared" si="3"/>
        <v>8</v>
      </c>
      <c r="L27" s="60">
        <f>VLOOKUP($A27,'Return Data'!$B$7:$R$2292,17,0)</f>
        <v>24.8643</v>
      </c>
      <c r="M27" s="61">
        <f t="shared" si="4"/>
        <v>15</v>
      </c>
      <c r="N27" s="60">
        <f>VLOOKUP($A27,'Return Data'!$B$7:$R$2292,14,0)</f>
        <v>18.107900000000001</v>
      </c>
      <c r="O27" s="61">
        <f t="shared" si="8"/>
        <v>20</v>
      </c>
      <c r="P27" s="60">
        <f>VLOOKUP($A27,'Return Data'!$B$7:$R$2292,15,0)</f>
        <v>7.3399000000000001</v>
      </c>
      <c r="Q27" s="61">
        <f t="shared" si="9"/>
        <v>20</v>
      </c>
      <c r="R27" s="60">
        <f>VLOOKUP($A27,'Return Data'!$B$7:$R$2292,16,0)</f>
        <v>23.5611</v>
      </c>
      <c r="S27" s="62">
        <f t="shared" si="7"/>
        <v>3</v>
      </c>
    </row>
    <row r="28" spans="1:19" x14ac:dyDescent="0.3">
      <c r="A28" s="58" t="s">
        <v>1120</v>
      </c>
      <c r="B28" s="59">
        <f>VLOOKUP($A28,'Return Data'!$B$7:$R$2292,3,0)</f>
        <v>44888</v>
      </c>
      <c r="C28" s="60">
        <f>VLOOKUP($A28,'Return Data'!$B$7:$R$2292,4,0)</f>
        <v>247.16149999999999</v>
      </c>
      <c r="D28" s="60">
        <f>VLOOKUP($A28,'Return Data'!$B$7:$R$2292,10,0)</f>
        <v>1.1800999999999999</v>
      </c>
      <c r="E28" s="61">
        <f t="shared" si="0"/>
        <v>15</v>
      </c>
      <c r="F28" s="60">
        <f>VLOOKUP($A28,'Return Data'!$B$7:$R$2292,11,0)</f>
        <v>11.822900000000001</v>
      </c>
      <c r="G28" s="61">
        <f t="shared" si="1"/>
        <v>16</v>
      </c>
      <c r="H28" s="60">
        <f>VLOOKUP($A28,'Return Data'!$B$7:$R$2292,12,0)</f>
        <v>6.8693</v>
      </c>
      <c r="I28" s="61">
        <f t="shared" si="2"/>
        <v>19</v>
      </c>
      <c r="J28" s="60">
        <f>VLOOKUP($A28,'Return Data'!$B$7:$R$2292,13,0)</f>
        <v>0.4168</v>
      </c>
      <c r="K28" s="61">
        <f t="shared" si="3"/>
        <v>17</v>
      </c>
      <c r="L28" s="60">
        <f>VLOOKUP($A28,'Return Data'!$B$7:$R$2292,17,0)</f>
        <v>22.577200000000001</v>
      </c>
      <c r="M28" s="61">
        <f t="shared" si="4"/>
        <v>18</v>
      </c>
      <c r="N28" s="60">
        <f>VLOOKUP($A28,'Return Data'!$B$7:$R$2292,14,0)</f>
        <v>21.217400000000001</v>
      </c>
      <c r="O28" s="61">
        <f t="shared" si="8"/>
        <v>15</v>
      </c>
      <c r="P28" s="60">
        <f>VLOOKUP($A28,'Return Data'!$B$7:$R$2292,15,0)</f>
        <v>11.7097</v>
      </c>
      <c r="Q28" s="61">
        <f t="shared" si="9"/>
        <v>11</v>
      </c>
      <c r="R28" s="60">
        <f>VLOOKUP($A28,'Return Data'!$B$7:$R$2292,16,0)</f>
        <v>11.949</v>
      </c>
      <c r="S28" s="62">
        <f t="shared" si="7"/>
        <v>20</v>
      </c>
    </row>
    <row r="29" spans="1:19" x14ac:dyDescent="0.3">
      <c r="A29" s="58" t="s">
        <v>1123</v>
      </c>
      <c r="B29" s="59">
        <f>VLOOKUP($A29,'Return Data'!$B$7:$R$2292,3,0)</f>
        <v>44888</v>
      </c>
      <c r="C29" s="60">
        <f>VLOOKUP($A29,'Return Data'!$B$7:$R$2292,4,0)</f>
        <v>75.75</v>
      </c>
      <c r="D29" s="60">
        <f>VLOOKUP($A29,'Return Data'!$B$7:$R$2292,10,0)</f>
        <v>3.1032999999999999</v>
      </c>
      <c r="E29" s="61">
        <f t="shared" si="0"/>
        <v>6</v>
      </c>
      <c r="F29" s="60">
        <f>VLOOKUP($A29,'Return Data'!$B$7:$R$2292,11,0)</f>
        <v>13.1272</v>
      </c>
      <c r="G29" s="61">
        <f t="shared" si="1"/>
        <v>12</v>
      </c>
      <c r="H29" s="60">
        <f>VLOOKUP($A29,'Return Data'!$B$7:$R$2292,12,0)</f>
        <v>10.891500000000001</v>
      </c>
      <c r="I29" s="61">
        <f t="shared" si="2"/>
        <v>4</v>
      </c>
      <c r="J29" s="60">
        <f>VLOOKUP($A29,'Return Data'!$B$7:$R$2292,13,0)</f>
        <v>1.7461</v>
      </c>
      <c r="K29" s="61">
        <f t="shared" si="3"/>
        <v>12</v>
      </c>
      <c r="L29" s="60">
        <f>VLOOKUP($A29,'Return Data'!$B$7:$R$2292,17,0)</f>
        <v>21.303100000000001</v>
      </c>
      <c r="M29" s="61">
        <f t="shared" si="4"/>
        <v>19</v>
      </c>
      <c r="N29" s="60">
        <f>VLOOKUP($A29,'Return Data'!$B$7:$R$2292,14,0)</f>
        <v>20.872299999999999</v>
      </c>
      <c r="O29" s="61">
        <f t="shared" si="8"/>
        <v>16</v>
      </c>
      <c r="P29" s="60">
        <f>VLOOKUP($A29,'Return Data'!$B$7:$R$2292,15,0)</f>
        <v>11.3544</v>
      </c>
      <c r="Q29" s="61">
        <f t="shared" si="9"/>
        <v>12</v>
      </c>
      <c r="R29" s="60">
        <f>VLOOKUP($A29,'Return Data'!$B$7:$R$2292,16,0)</f>
        <v>7.4347000000000003</v>
      </c>
      <c r="S29" s="62">
        <f t="shared" si="7"/>
        <v>24</v>
      </c>
    </row>
    <row r="30" spans="1:19" x14ac:dyDescent="0.3">
      <c r="A30" s="58" t="s">
        <v>1125</v>
      </c>
      <c r="B30" s="59">
        <f>VLOOKUP($A30,'Return Data'!$B$7:$R$2292,3,0)</f>
        <v>44888</v>
      </c>
      <c r="C30" s="60">
        <f>VLOOKUP($A30,'Return Data'!$B$7:$R$2292,4,0)</f>
        <v>28.34</v>
      </c>
      <c r="D30" s="60">
        <f>VLOOKUP($A30,'Return Data'!$B$7:$R$2292,10,0)</f>
        <v>0.99790000000000001</v>
      </c>
      <c r="E30" s="61">
        <f t="shared" si="0"/>
        <v>16</v>
      </c>
      <c r="F30" s="60">
        <f>VLOOKUP($A30,'Return Data'!$B$7:$R$2292,11,0)</f>
        <v>11.7949</v>
      </c>
      <c r="G30" s="61">
        <f t="shared" si="1"/>
        <v>17</v>
      </c>
      <c r="H30" s="60">
        <f>VLOOKUP($A30,'Return Data'!$B$7:$R$2292,12,0)</f>
        <v>9.1679999999999993</v>
      </c>
      <c r="I30" s="61">
        <f t="shared" si="2"/>
        <v>11</v>
      </c>
      <c r="J30" s="60">
        <f>VLOOKUP($A30,'Return Data'!$B$7:$R$2292,13,0)</f>
        <v>1.2142999999999999</v>
      </c>
      <c r="K30" s="61">
        <f t="shared" si="3"/>
        <v>15</v>
      </c>
      <c r="L30" s="60">
        <f>VLOOKUP($A30,'Return Data'!$B$7:$R$2292,17,0)</f>
        <v>28.698899999999998</v>
      </c>
      <c r="M30" s="61">
        <f>RANK(L30,L$8:L$31,0)</f>
        <v>9</v>
      </c>
      <c r="N30" s="60"/>
      <c r="O30" s="61"/>
      <c r="P30" s="60"/>
      <c r="Q30" s="61"/>
      <c r="R30" s="60">
        <f>VLOOKUP($A30,'Return Data'!$B$7:$R$2292,16,0)</f>
        <v>47.692999999999998</v>
      </c>
      <c r="S30" s="62">
        <f t="shared" si="7"/>
        <v>1</v>
      </c>
    </row>
    <row r="31" spans="1:19" x14ac:dyDescent="0.3">
      <c r="A31" s="58" t="s">
        <v>1799</v>
      </c>
      <c r="B31" s="59">
        <f>VLOOKUP($A31,'Return Data'!$B$7:$R$2292,3,0)</f>
        <v>44888</v>
      </c>
      <c r="C31" s="60">
        <f>VLOOKUP($A31,'Return Data'!$B$7:$R$2292,4,0)</f>
        <v>190.19980000000001</v>
      </c>
      <c r="D31" s="60">
        <f>VLOOKUP($A31,'Return Data'!$B$7:$R$2292,10,0)</f>
        <v>1.5472999999999999</v>
      </c>
      <c r="E31" s="61">
        <f t="shared" si="0"/>
        <v>12</v>
      </c>
      <c r="F31" s="60">
        <f>VLOOKUP($A31,'Return Data'!$B$7:$R$2292,11,0)</f>
        <v>14.1631</v>
      </c>
      <c r="G31" s="61">
        <f t="shared" si="1"/>
        <v>7</v>
      </c>
      <c r="H31" s="60">
        <f>VLOOKUP($A31,'Return Data'!$B$7:$R$2292,12,0)</f>
        <v>6.6184000000000003</v>
      </c>
      <c r="I31" s="61">
        <f t="shared" si="2"/>
        <v>20</v>
      </c>
      <c r="J31" s="60">
        <f>VLOOKUP($A31,'Return Data'!$B$7:$R$2292,13,0)</f>
        <v>-0.2162</v>
      </c>
      <c r="K31" s="61">
        <f t="shared" si="3"/>
        <v>18</v>
      </c>
      <c r="L31" s="60">
        <f>VLOOKUP($A31,'Return Data'!$B$7:$R$2292,17,0)</f>
        <v>24.6738</v>
      </c>
      <c r="M31" s="61">
        <f>RANK(L31,L$8:L$31,0)</f>
        <v>16</v>
      </c>
      <c r="N31" s="60">
        <f>VLOOKUP($A31,'Return Data'!$B$7:$R$2292,14,0)</f>
        <v>24.8141</v>
      </c>
      <c r="O31" s="61">
        <f>RANK(N31,N$8:N$31,0)</f>
        <v>6</v>
      </c>
      <c r="P31" s="60">
        <f>VLOOKUP($A31,'Return Data'!$B$7:$R$2292,15,0)</f>
        <v>11.103899999999999</v>
      </c>
      <c r="Q31" s="61">
        <f>RANK(P31,P$8:P$31,0)</f>
        <v>13</v>
      </c>
      <c r="R31" s="60">
        <f>VLOOKUP($A31,'Return Data'!$B$7:$R$2292,16,0)</f>
        <v>15.4695</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1.9537875</v>
      </c>
      <c r="E33" s="69"/>
      <c r="F33" s="70">
        <f>AVERAGE(F8:F31)</f>
        <v>13.130437500000001</v>
      </c>
      <c r="G33" s="69"/>
      <c r="H33" s="70">
        <f>AVERAGE(H8:H31)</f>
        <v>8.8002166666666692</v>
      </c>
      <c r="I33" s="69"/>
      <c r="J33" s="70">
        <f>AVERAGE(J8:J31)</f>
        <v>2.1411625000000005</v>
      </c>
      <c r="K33" s="69"/>
      <c r="L33" s="70">
        <f>AVERAGE(L8:L31)</f>
        <v>26.354954166666662</v>
      </c>
      <c r="M33" s="69"/>
      <c r="N33" s="70">
        <f>AVERAGE(N8:N31)</f>
        <v>22.990273913043477</v>
      </c>
      <c r="O33" s="69"/>
      <c r="P33" s="70">
        <f>AVERAGE(P8:P31)</f>
        <v>11.787738095238094</v>
      </c>
      <c r="Q33" s="69"/>
      <c r="R33" s="70">
        <f>AVERAGE(R8:R31)</f>
        <v>17.45042916666667</v>
      </c>
      <c r="S33" s="71"/>
    </row>
    <row r="34" spans="1:19" x14ac:dyDescent="0.3">
      <c r="A34" s="68" t="s">
        <v>28</v>
      </c>
      <c r="B34" s="69"/>
      <c r="C34" s="69"/>
      <c r="D34" s="70">
        <f>MIN(D8:D31)</f>
        <v>-1.8364</v>
      </c>
      <c r="E34" s="69"/>
      <c r="F34" s="70">
        <f>MIN(F8:F31)</f>
        <v>7.4436</v>
      </c>
      <c r="G34" s="69"/>
      <c r="H34" s="70">
        <f>MIN(H8:H31)</f>
        <v>1.7727999999999999</v>
      </c>
      <c r="I34" s="69"/>
      <c r="J34" s="70">
        <f>MIN(J8:J31)</f>
        <v>-5.3563999999999998</v>
      </c>
      <c r="K34" s="69"/>
      <c r="L34" s="70">
        <f>MIN(L8:L31)</f>
        <v>13.5015</v>
      </c>
      <c r="M34" s="69"/>
      <c r="N34" s="70">
        <f>MIN(N8:N31)</f>
        <v>15.8813</v>
      </c>
      <c r="O34" s="69"/>
      <c r="P34" s="70">
        <f>MIN(P8:P31)</f>
        <v>7.1879</v>
      </c>
      <c r="Q34" s="69"/>
      <c r="R34" s="70">
        <f>MIN(R8:R31)</f>
        <v>7.4347000000000003</v>
      </c>
      <c r="S34" s="71"/>
    </row>
    <row r="35" spans="1:19" ht="15" thickBot="1" x14ac:dyDescent="0.35">
      <c r="A35" s="72" t="s">
        <v>29</v>
      </c>
      <c r="B35" s="73"/>
      <c r="C35" s="73"/>
      <c r="D35" s="74">
        <f>MAX(D8:D31)</f>
        <v>7.883</v>
      </c>
      <c r="E35" s="73"/>
      <c r="F35" s="74">
        <f>MAX(F8:F31)</f>
        <v>19.2165</v>
      </c>
      <c r="G35" s="73"/>
      <c r="H35" s="74">
        <f>MAX(H8:H31)</f>
        <v>18.397200000000002</v>
      </c>
      <c r="I35" s="73"/>
      <c r="J35" s="74">
        <f>MAX(J8:J31)</f>
        <v>13.8802</v>
      </c>
      <c r="K35" s="73"/>
      <c r="L35" s="74">
        <f>MAX(L8:L31)</f>
        <v>41.061100000000003</v>
      </c>
      <c r="M35" s="73"/>
      <c r="N35" s="74">
        <f>MAX(N8:N31)</f>
        <v>36.1038</v>
      </c>
      <c r="O35" s="73"/>
      <c r="P35" s="74">
        <f>MAX(P8:P31)</f>
        <v>19.5246</v>
      </c>
      <c r="Q35" s="73"/>
      <c r="R35" s="74">
        <f>MAX(R8:R31)</f>
        <v>47.692999999999998</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44888</v>
      </c>
      <c r="C8" s="60">
        <f>VLOOKUP($A8,'Return Data'!$B$7:$R$2292,4,0)</f>
        <v>1263.82</v>
      </c>
      <c r="D8" s="60">
        <f>VLOOKUP($A8,'Return Data'!$B$7:$R$2292,10,0)</f>
        <v>4.5195999999999996</v>
      </c>
      <c r="E8" s="61">
        <f t="shared" ref="E8:E39" si="0">RANK(D8,D$8:D$39,0)</f>
        <v>10</v>
      </c>
      <c r="F8" s="60">
        <f>VLOOKUP($A8,'Return Data'!$B$7:$R$2292,11,0)</f>
        <v>13.2902</v>
      </c>
      <c r="G8" s="61">
        <f t="shared" ref="G8:G39" si="1">RANK(F8,F$8:F$39,0)</f>
        <v>16</v>
      </c>
      <c r="H8" s="60">
        <f>VLOOKUP($A8,'Return Data'!$B$7:$R$2292,12,0)</f>
        <v>5.6581999999999999</v>
      </c>
      <c r="I8" s="61">
        <f t="shared" ref="I8:I39" si="2">RANK(H8,H$8:H$39,0)</f>
        <v>19</v>
      </c>
      <c r="J8" s="60">
        <f>VLOOKUP($A8,'Return Data'!$B$7:$R$2292,13,0)</f>
        <v>0.94650000000000001</v>
      </c>
      <c r="K8" s="61">
        <f t="shared" ref="K8:K39" si="3">RANK(J8,J$8:J$39,0)</f>
        <v>19</v>
      </c>
      <c r="L8" s="60">
        <f>VLOOKUP($A8,'Return Data'!$B$7:$R$2292,17,0)</f>
        <v>19.764299999999999</v>
      </c>
      <c r="M8" s="61">
        <f t="shared" ref="M8:M39" si="4">RANK(L8,L$8:L$39,0)</f>
        <v>19</v>
      </c>
      <c r="N8" s="60">
        <f>VLOOKUP($A8,'Return Data'!$B$7:$R$2292,14,0)</f>
        <v>16.607299999999999</v>
      </c>
      <c r="O8" s="61">
        <f t="shared" ref="O8:O20" si="5">RANK(N8,N$8:N$39,0)</f>
        <v>20</v>
      </c>
      <c r="P8" s="60">
        <f>VLOOKUP($A8,'Return Data'!$B$7:$R$2292,15,0)</f>
        <v>11.2272</v>
      </c>
      <c r="Q8" s="61">
        <f>RANK(P8,P$8:P$39,0)</f>
        <v>19</v>
      </c>
      <c r="R8" s="60">
        <f>VLOOKUP($A8,'Return Data'!$B$7:$R$2292,16,0)</f>
        <v>16.505800000000001</v>
      </c>
      <c r="S8" s="62">
        <f t="shared" ref="S8:S39" si="6">RANK(R8,R$8:R$39,0)</f>
        <v>6</v>
      </c>
    </row>
    <row r="9" spans="1:20" x14ac:dyDescent="0.3">
      <c r="A9" s="58" t="s">
        <v>1676</v>
      </c>
      <c r="B9" s="59">
        <f>VLOOKUP($A9,'Return Data'!$B$7:$R$2292,3,0)</f>
        <v>44888</v>
      </c>
      <c r="C9" s="60">
        <f>VLOOKUP($A9,'Return Data'!$B$7:$R$2292,4,0)</f>
        <v>19.47</v>
      </c>
      <c r="D9" s="60">
        <f>VLOOKUP($A9,'Return Data'!$B$7:$R$2292,10,0)</f>
        <v>0.8286</v>
      </c>
      <c r="E9" s="61">
        <f t="shared" si="0"/>
        <v>29</v>
      </c>
      <c r="F9" s="60">
        <f>VLOOKUP($A9,'Return Data'!$B$7:$R$2292,11,0)</f>
        <v>11.257099999999999</v>
      </c>
      <c r="G9" s="61">
        <f t="shared" si="1"/>
        <v>23</v>
      </c>
      <c r="H9" s="60">
        <f>VLOOKUP($A9,'Return Data'!$B$7:$R$2292,12,0)</f>
        <v>0.41260000000000002</v>
      </c>
      <c r="I9" s="61">
        <f t="shared" si="2"/>
        <v>30</v>
      </c>
      <c r="J9" s="60">
        <f>VLOOKUP($A9,'Return Data'!$B$7:$R$2292,13,0)</f>
        <v>-6.0781000000000001</v>
      </c>
      <c r="K9" s="61">
        <f t="shared" si="3"/>
        <v>31</v>
      </c>
      <c r="L9" s="60">
        <f>VLOOKUP($A9,'Return Data'!$B$7:$R$2292,17,0)</f>
        <v>14.969200000000001</v>
      </c>
      <c r="M9" s="61">
        <f t="shared" si="4"/>
        <v>29</v>
      </c>
      <c r="N9" s="60">
        <f>VLOOKUP($A9,'Return Data'!$B$7:$R$2292,14,0)</f>
        <v>14.827199999999999</v>
      </c>
      <c r="O9" s="61">
        <f t="shared" si="5"/>
        <v>25</v>
      </c>
      <c r="P9" s="60"/>
      <c r="Q9" s="61"/>
      <c r="R9" s="60">
        <f>VLOOKUP($A9,'Return Data'!$B$7:$R$2292,16,0)</f>
        <v>14.196300000000001</v>
      </c>
      <c r="S9" s="62">
        <f t="shared" si="6"/>
        <v>21</v>
      </c>
    </row>
    <row r="10" spans="1:20" x14ac:dyDescent="0.3">
      <c r="A10" s="58" t="s">
        <v>1979</v>
      </c>
      <c r="B10" s="59">
        <f>VLOOKUP($A10,'Return Data'!$B$7:$R$2292,3,0)</f>
        <v>44888</v>
      </c>
      <c r="C10" s="60">
        <f>VLOOKUP($A10,'Return Data'!$B$7:$R$2292,4,0)</f>
        <v>189.49109999999999</v>
      </c>
      <c r="D10" s="60">
        <f>VLOOKUP($A10,'Return Data'!$B$7:$R$2292,10,0)</f>
        <v>4.1463999999999999</v>
      </c>
      <c r="E10" s="61">
        <f t="shared" si="0"/>
        <v>11</v>
      </c>
      <c r="F10" s="60">
        <f>VLOOKUP($A10,'Return Data'!$B$7:$R$2292,11,0)</f>
        <v>13.1662</v>
      </c>
      <c r="G10" s="61">
        <f t="shared" si="1"/>
        <v>18</v>
      </c>
      <c r="H10" s="60">
        <f>VLOOKUP($A10,'Return Data'!$B$7:$R$2292,12,0)</f>
        <v>5.6485000000000003</v>
      </c>
      <c r="I10" s="61">
        <f t="shared" si="2"/>
        <v>20</v>
      </c>
      <c r="J10" s="60">
        <f>VLOOKUP($A10,'Return Data'!$B$7:$R$2292,13,0)</f>
        <v>0.76629999999999998</v>
      </c>
      <c r="K10" s="61">
        <f t="shared" si="3"/>
        <v>20</v>
      </c>
      <c r="L10" s="60">
        <f>VLOOKUP($A10,'Return Data'!$B$7:$R$2292,17,0)</f>
        <v>26.465399999999999</v>
      </c>
      <c r="M10" s="61">
        <f t="shared" si="4"/>
        <v>6</v>
      </c>
      <c r="N10" s="60">
        <f>VLOOKUP($A10,'Return Data'!$B$7:$R$2292,14,0)</f>
        <v>21.701799999999999</v>
      </c>
      <c r="O10" s="61">
        <f t="shared" si="5"/>
        <v>5</v>
      </c>
      <c r="P10" s="60">
        <f>VLOOKUP($A10,'Return Data'!$B$7:$R$2292,15,0)</f>
        <v>12.418900000000001</v>
      </c>
      <c r="Q10" s="61">
        <f t="shared" ref="Q10:Q20" si="7">RANK(P10,P$8:P$39,0)</f>
        <v>15</v>
      </c>
      <c r="R10" s="60">
        <f>VLOOKUP($A10,'Return Data'!$B$7:$R$2292,16,0)</f>
        <v>14.2765</v>
      </c>
      <c r="S10" s="62">
        <f t="shared" si="6"/>
        <v>20</v>
      </c>
    </row>
    <row r="11" spans="1:20" x14ac:dyDescent="0.3">
      <c r="A11" s="58" t="s">
        <v>1695</v>
      </c>
      <c r="B11" s="59">
        <f>VLOOKUP($A11,'Return Data'!$B$7:$R$2292,3,0)</f>
        <v>44888</v>
      </c>
      <c r="C11" s="60">
        <f>VLOOKUP($A11,'Return Data'!$B$7:$R$2292,4,0)</f>
        <v>247.78</v>
      </c>
      <c r="D11" s="60">
        <f>VLOOKUP($A11,'Return Data'!$B$7:$R$2292,10,0)</f>
        <v>2.9799000000000002</v>
      </c>
      <c r="E11" s="61">
        <f t="shared" si="0"/>
        <v>19</v>
      </c>
      <c r="F11" s="60">
        <f>VLOOKUP($A11,'Return Data'!$B$7:$R$2292,11,0)</f>
        <v>12.6068</v>
      </c>
      <c r="G11" s="61">
        <f t="shared" si="1"/>
        <v>21</v>
      </c>
      <c r="H11" s="60">
        <f>VLOOKUP($A11,'Return Data'!$B$7:$R$2292,12,0)</f>
        <v>4.0523999999999996</v>
      </c>
      <c r="I11" s="61">
        <f t="shared" si="2"/>
        <v>24</v>
      </c>
      <c r="J11" s="60">
        <f>VLOOKUP($A11,'Return Data'!$B$7:$R$2292,13,0)</f>
        <v>1.0769</v>
      </c>
      <c r="K11" s="61">
        <f t="shared" si="3"/>
        <v>18</v>
      </c>
      <c r="L11" s="60">
        <f>VLOOKUP($A11,'Return Data'!$B$7:$R$2292,17,0)</f>
        <v>20.178000000000001</v>
      </c>
      <c r="M11" s="61">
        <f t="shared" si="4"/>
        <v>18</v>
      </c>
      <c r="N11" s="60">
        <f>VLOOKUP($A11,'Return Data'!$B$7:$R$2292,14,0)</f>
        <v>19.6145</v>
      </c>
      <c r="O11" s="61">
        <f t="shared" si="5"/>
        <v>11</v>
      </c>
      <c r="P11" s="60">
        <f>VLOOKUP($A11,'Return Data'!$B$7:$R$2292,15,0)</f>
        <v>14.746600000000001</v>
      </c>
      <c r="Q11" s="61">
        <f t="shared" si="7"/>
        <v>4</v>
      </c>
      <c r="R11" s="60">
        <f>VLOOKUP($A11,'Return Data'!$B$7:$R$2292,16,0)</f>
        <v>14.6671</v>
      </c>
      <c r="S11" s="62">
        <f t="shared" si="6"/>
        <v>18</v>
      </c>
    </row>
    <row r="12" spans="1:20" x14ac:dyDescent="0.3">
      <c r="A12" s="94" t="s">
        <v>1736</v>
      </c>
      <c r="B12" s="59">
        <f>VLOOKUP($A12,'Return Data'!$B$7:$R$2292,3,0)</f>
        <v>44888</v>
      </c>
      <c r="C12" s="60">
        <f>VLOOKUP($A12,'Return Data'!$B$7:$R$2292,4,0)</f>
        <v>69.908000000000001</v>
      </c>
      <c r="D12" s="60">
        <f>VLOOKUP($A12,'Return Data'!$B$7:$R$2292,10,0)</f>
        <v>1.6961999999999999</v>
      </c>
      <c r="E12" s="61">
        <f t="shared" si="0"/>
        <v>24</v>
      </c>
      <c r="F12" s="60">
        <f>VLOOKUP($A12,'Return Data'!$B$7:$R$2292,11,0)</f>
        <v>13.5091</v>
      </c>
      <c r="G12" s="61">
        <f t="shared" si="1"/>
        <v>15</v>
      </c>
      <c r="H12" s="60">
        <f>VLOOKUP($A12,'Return Data'!$B$7:$R$2292,12,0)</f>
        <v>3.3759999999999999</v>
      </c>
      <c r="I12" s="61">
        <f t="shared" si="2"/>
        <v>27</v>
      </c>
      <c r="J12" s="60">
        <f>VLOOKUP($A12,'Return Data'!$B$7:$R$2292,13,0)</f>
        <v>-2.5916999999999999</v>
      </c>
      <c r="K12" s="61">
        <f t="shared" si="3"/>
        <v>28</v>
      </c>
      <c r="L12" s="60">
        <f>VLOOKUP($A12,'Return Data'!$B$7:$R$2292,17,0)</f>
        <v>18.677800000000001</v>
      </c>
      <c r="M12" s="61">
        <f t="shared" si="4"/>
        <v>23</v>
      </c>
      <c r="N12" s="60">
        <f>VLOOKUP($A12,'Return Data'!$B$7:$R$2292,14,0)</f>
        <v>16.859300000000001</v>
      </c>
      <c r="O12" s="61">
        <f t="shared" si="5"/>
        <v>17</v>
      </c>
      <c r="P12" s="60">
        <f>VLOOKUP($A12,'Return Data'!$B$7:$R$2292,15,0)</f>
        <v>12.437200000000001</v>
      </c>
      <c r="Q12" s="61">
        <f t="shared" si="7"/>
        <v>14</v>
      </c>
      <c r="R12" s="60">
        <f>VLOOKUP($A12,'Return Data'!$B$7:$R$2292,16,0)</f>
        <v>14.793200000000001</v>
      </c>
      <c r="S12" s="62">
        <f t="shared" si="6"/>
        <v>16</v>
      </c>
    </row>
    <row r="13" spans="1:20" x14ac:dyDescent="0.3">
      <c r="A13" s="94" t="s">
        <v>1659</v>
      </c>
      <c r="B13" s="59">
        <f>VLOOKUP($A13,'Return Data'!$B$7:$R$2292,3,0)</f>
        <v>44888</v>
      </c>
      <c r="C13" s="60">
        <f>VLOOKUP($A13,'Return Data'!$B$7:$R$2292,4,0)</f>
        <v>26.327000000000002</v>
      </c>
      <c r="D13" s="60">
        <f>VLOOKUP($A13,'Return Data'!$B$7:$R$2292,10,0)</f>
        <v>4.0839999999999996</v>
      </c>
      <c r="E13" s="61">
        <f t="shared" si="0"/>
        <v>12</v>
      </c>
      <c r="F13" s="60">
        <f>VLOOKUP($A13,'Return Data'!$B$7:$R$2292,11,0)</f>
        <v>15.1914</v>
      </c>
      <c r="G13" s="61">
        <f t="shared" si="1"/>
        <v>8</v>
      </c>
      <c r="H13" s="60">
        <f>VLOOKUP($A13,'Return Data'!$B$7:$R$2292,12,0)</f>
        <v>8.1412999999999993</v>
      </c>
      <c r="I13" s="61">
        <f t="shared" si="2"/>
        <v>12</v>
      </c>
      <c r="J13" s="60">
        <f>VLOOKUP($A13,'Return Data'!$B$7:$R$2292,13,0)</f>
        <v>4.8174999999999999</v>
      </c>
      <c r="K13" s="61">
        <f t="shared" si="3"/>
        <v>8</v>
      </c>
      <c r="L13" s="60">
        <f>VLOOKUP($A13,'Return Data'!$B$7:$R$2292,17,0)</f>
        <v>23.791</v>
      </c>
      <c r="M13" s="61">
        <f t="shared" si="4"/>
        <v>12</v>
      </c>
      <c r="N13" s="60">
        <f>VLOOKUP($A13,'Return Data'!$B$7:$R$2292,14,0)</f>
        <v>19.157599999999999</v>
      </c>
      <c r="O13" s="61">
        <f t="shared" si="5"/>
        <v>13</v>
      </c>
      <c r="P13" s="60">
        <f>VLOOKUP($A13,'Return Data'!$B$7:$R$2292,15,0)</f>
        <v>12.895099999999999</v>
      </c>
      <c r="Q13" s="61">
        <f t="shared" si="7"/>
        <v>10</v>
      </c>
      <c r="R13" s="60">
        <f>VLOOKUP($A13,'Return Data'!$B$7:$R$2292,16,0)</f>
        <v>13.198600000000001</v>
      </c>
      <c r="S13" s="62">
        <f t="shared" si="6"/>
        <v>26</v>
      </c>
    </row>
    <row r="14" spans="1:20" x14ac:dyDescent="0.3">
      <c r="A14" s="58" t="s">
        <v>1666</v>
      </c>
      <c r="B14" s="59">
        <f>VLOOKUP($A14,'Return Data'!$B$7:$R$2292,3,0)</f>
        <v>44888</v>
      </c>
      <c r="C14" s="60">
        <f>VLOOKUP($A14,'Return Data'!$B$7:$R$2292,4,0)</f>
        <v>1111.2315000000001</v>
      </c>
      <c r="D14" s="60">
        <f>VLOOKUP($A14,'Return Data'!$B$7:$R$2292,10,0)</f>
        <v>5.7835000000000001</v>
      </c>
      <c r="E14" s="61">
        <f t="shared" si="0"/>
        <v>4</v>
      </c>
      <c r="F14" s="60">
        <f>VLOOKUP($A14,'Return Data'!$B$7:$R$2292,11,0)</f>
        <v>15.7919</v>
      </c>
      <c r="G14" s="61">
        <f t="shared" si="1"/>
        <v>7</v>
      </c>
      <c r="H14" s="60">
        <f>VLOOKUP($A14,'Return Data'!$B$7:$R$2292,12,0)</f>
        <v>8.7309999999999999</v>
      </c>
      <c r="I14" s="61">
        <f t="shared" si="2"/>
        <v>10</v>
      </c>
      <c r="J14" s="60">
        <f>VLOOKUP($A14,'Return Data'!$B$7:$R$2292,13,0)</f>
        <v>4.9828000000000001</v>
      </c>
      <c r="K14" s="61">
        <f t="shared" si="3"/>
        <v>6</v>
      </c>
      <c r="L14" s="60">
        <f>VLOOKUP($A14,'Return Data'!$B$7:$R$2292,17,0)</f>
        <v>27.323699999999999</v>
      </c>
      <c r="M14" s="61">
        <f t="shared" si="4"/>
        <v>5</v>
      </c>
      <c r="N14" s="60">
        <f>VLOOKUP($A14,'Return Data'!$B$7:$R$2292,14,0)</f>
        <v>21.2881</v>
      </c>
      <c r="O14" s="61">
        <f t="shared" si="5"/>
        <v>6</v>
      </c>
      <c r="P14" s="60">
        <f>VLOOKUP($A14,'Return Data'!$B$7:$R$2292,15,0)</f>
        <v>12.736599999999999</v>
      </c>
      <c r="Q14" s="61">
        <f t="shared" si="7"/>
        <v>11</v>
      </c>
      <c r="R14" s="60">
        <f>VLOOKUP($A14,'Return Data'!$B$7:$R$2292,16,0)</f>
        <v>16.0932</v>
      </c>
      <c r="S14" s="62">
        <f t="shared" si="6"/>
        <v>11</v>
      </c>
    </row>
    <row r="15" spans="1:20" x14ac:dyDescent="0.3">
      <c r="A15" s="58" t="s">
        <v>1668</v>
      </c>
      <c r="B15" s="59">
        <f>VLOOKUP($A15,'Return Data'!$B$7:$R$2292,3,0)</f>
        <v>44888</v>
      </c>
      <c r="C15" s="60">
        <f>VLOOKUP($A15,'Return Data'!$B$7:$R$2292,4,0)</f>
        <v>1242.8699999999999</v>
      </c>
      <c r="D15" s="60">
        <f>VLOOKUP($A15,'Return Data'!$B$7:$R$2292,10,0)</f>
        <v>7.2544000000000004</v>
      </c>
      <c r="E15" s="61">
        <f t="shared" si="0"/>
        <v>2</v>
      </c>
      <c r="F15" s="60">
        <f>VLOOKUP($A15,'Return Data'!$B$7:$R$2292,11,0)</f>
        <v>19.257300000000001</v>
      </c>
      <c r="G15" s="61">
        <f t="shared" si="1"/>
        <v>2</v>
      </c>
      <c r="H15" s="60">
        <f>VLOOKUP($A15,'Return Data'!$B$7:$R$2292,12,0)</f>
        <v>18.969899999999999</v>
      </c>
      <c r="I15" s="61">
        <f t="shared" si="2"/>
        <v>1</v>
      </c>
      <c r="J15" s="60">
        <f>VLOOKUP($A15,'Return Data'!$B$7:$R$2292,13,0)</f>
        <v>18.042999999999999</v>
      </c>
      <c r="K15" s="61">
        <f t="shared" si="3"/>
        <v>1</v>
      </c>
      <c r="L15" s="60">
        <f>VLOOKUP($A15,'Return Data'!$B$7:$R$2292,17,0)</f>
        <v>34.552799999999998</v>
      </c>
      <c r="M15" s="61">
        <f t="shared" si="4"/>
        <v>3</v>
      </c>
      <c r="N15" s="60">
        <f>VLOOKUP($A15,'Return Data'!$B$7:$R$2292,14,0)</f>
        <v>20.8598</v>
      </c>
      <c r="O15" s="61">
        <f t="shared" si="5"/>
        <v>7</v>
      </c>
      <c r="P15" s="60">
        <f>VLOOKUP($A15,'Return Data'!$B$7:$R$2292,15,0)</f>
        <v>13.1586</v>
      </c>
      <c r="Q15" s="61">
        <f t="shared" si="7"/>
        <v>9</v>
      </c>
      <c r="R15" s="60">
        <f>VLOOKUP($A15,'Return Data'!$B$7:$R$2292,16,0)</f>
        <v>15.6959</v>
      </c>
      <c r="S15" s="62">
        <f t="shared" si="6"/>
        <v>12</v>
      </c>
    </row>
    <row r="16" spans="1:20" x14ac:dyDescent="0.3">
      <c r="A16" s="102" t="s">
        <v>1662</v>
      </c>
      <c r="B16" s="59">
        <f>VLOOKUP($A16,'Return Data'!$B$7:$R$2292,3,0)</f>
        <v>44888</v>
      </c>
      <c r="C16" s="60">
        <f>VLOOKUP($A16,'Return Data'!$B$7:$R$2292,4,0)</f>
        <v>141.9461</v>
      </c>
      <c r="D16" s="60">
        <f>VLOOKUP($A16,'Return Data'!$B$7:$R$2292,10,0)</f>
        <v>1.913</v>
      </c>
      <c r="E16" s="61">
        <f t="shared" si="0"/>
        <v>23</v>
      </c>
      <c r="F16" s="60">
        <f>VLOOKUP($A16,'Return Data'!$B$7:$R$2292,11,0)</f>
        <v>10.57</v>
      </c>
      <c r="G16" s="61">
        <f t="shared" si="1"/>
        <v>26</v>
      </c>
      <c r="H16" s="60">
        <f>VLOOKUP($A16,'Return Data'!$B$7:$R$2292,12,0)</f>
        <v>1.9822</v>
      </c>
      <c r="I16" s="61">
        <f t="shared" si="2"/>
        <v>29</v>
      </c>
      <c r="J16" s="60">
        <f>VLOOKUP($A16,'Return Data'!$B$7:$R$2292,13,0)</f>
        <v>-1.3931</v>
      </c>
      <c r="K16" s="61">
        <f t="shared" si="3"/>
        <v>26</v>
      </c>
      <c r="L16" s="60">
        <f>VLOOKUP($A16,'Return Data'!$B$7:$R$2292,17,0)</f>
        <v>18.945499999999999</v>
      </c>
      <c r="M16" s="61">
        <f t="shared" si="4"/>
        <v>22</v>
      </c>
      <c r="N16" s="60">
        <f>VLOOKUP($A16,'Return Data'!$B$7:$R$2292,14,0)</f>
        <v>16.7697</v>
      </c>
      <c r="O16" s="61">
        <f t="shared" si="5"/>
        <v>19</v>
      </c>
      <c r="P16" s="60">
        <f>VLOOKUP($A16,'Return Data'!$B$7:$R$2292,15,0)</f>
        <v>9.2798999999999996</v>
      </c>
      <c r="Q16" s="61">
        <f t="shared" si="7"/>
        <v>21</v>
      </c>
      <c r="R16" s="60">
        <f>VLOOKUP($A16,'Return Data'!$B$7:$R$2292,16,0)</f>
        <v>14.1601</v>
      </c>
      <c r="S16" s="62">
        <f t="shared" si="6"/>
        <v>23</v>
      </c>
    </row>
    <row r="17" spans="1:19" x14ac:dyDescent="0.3">
      <c r="A17" s="103" t="s">
        <v>1187</v>
      </c>
      <c r="B17" s="59">
        <f>VLOOKUP($A17,'Return Data'!$B$7:$R$2292,3,0)</f>
        <v>44888</v>
      </c>
      <c r="C17" s="60">
        <f>VLOOKUP($A17,'Return Data'!$B$7:$R$2292,4,0)</f>
        <v>511.05</v>
      </c>
      <c r="D17" s="60">
        <f>VLOOKUP($A17,'Return Data'!$B$7:$R$2292,10,0)</f>
        <v>4.6311999999999998</v>
      </c>
      <c r="E17" s="61">
        <f t="shared" si="0"/>
        <v>9</v>
      </c>
      <c r="F17" s="60">
        <f>VLOOKUP($A17,'Return Data'!$B$7:$R$2292,11,0)</f>
        <v>15.0884</v>
      </c>
      <c r="G17" s="61">
        <f t="shared" si="1"/>
        <v>9</v>
      </c>
      <c r="H17" s="60">
        <f>VLOOKUP($A17,'Return Data'!$B$7:$R$2292,12,0)</f>
        <v>10.3089</v>
      </c>
      <c r="I17" s="61">
        <f t="shared" si="2"/>
        <v>6</v>
      </c>
      <c r="J17" s="60">
        <f>VLOOKUP($A17,'Return Data'!$B$7:$R$2292,13,0)</f>
        <v>4.96</v>
      </c>
      <c r="K17" s="61">
        <f t="shared" si="3"/>
        <v>7</v>
      </c>
      <c r="L17" s="60">
        <f>VLOOKUP($A17,'Return Data'!$B$7:$R$2292,17,0)</f>
        <v>26.308599999999998</v>
      </c>
      <c r="M17" s="61">
        <f t="shared" si="4"/>
        <v>7</v>
      </c>
      <c r="N17" s="60">
        <f>VLOOKUP($A17,'Return Data'!$B$7:$R$2292,14,0)</f>
        <v>18.032699999999998</v>
      </c>
      <c r="O17" s="61">
        <f t="shared" si="5"/>
        <v>16</v>
      </c>
      <c r="P17" s="60">
        <f>VLOOKUP($A17,'Return Data'!$B$7:$R$2292,15,0)</f>
        <v>12.477399999999999</v>
      </c>
      <c r="Q17" s="61">
        <f t="shared" si="7"/>
        <v>13</v>
      </c>
      <c r="R17" s="60">
        <f>VLOOKUP($A17,'Return Data'!$B$7:$R$2292,16,0)</f>
        <v>15.490500000000001</v>
      </c>
      <c r="S17" s="62">
        <f t="shared" si="6"/>
        <v>13</v>
      </c>
    </row>
    <row r="18" spans="1:19" x14ac:dyDescent="0.3">
      <c r="A18" s="58" t="s">
        <v>1670</v>
      </c>
      <c r="B18" s="59">
        <f>VLOOKUP($A18,'Return Data'!$B$7:$R$2292,3,0)</f>
        <v>44888</v>
      </c>
      <c r="C18" s="60">
        <f>VLOOKUP($A18,'Return Data'!$B$7:$R$2292,4,0)</f>
        <v>39.96</v>
      </c>
      <c r="D18" s="60">
        <f>VLOOKUP($A18,'Return Data'!$B$7:$R$2292,10,0)</f>
        <v>1.6794</v>
      </c>
      <c r="E18" s="61">
        <f t="shared" si="0"/>
        <v>25</v>
      </c>
      <c r="F18" s="60">
        <f>VLOOKUP($A18,'Return Data'!$B$7:$R$2292,11,0)</f>
        <v>13.8786</v>
      </c>
      <c r="G18" s="61">
        <f t="shared" si="1"/>
        <v>13</v>
      </c>
      <c r="H18" s="60">
        <f>VLOOKUP($A18,'Return Data'!$B$7:$R$2292,12,0)</f>
        <v>6.3048999999999999</v>
      </c>
      <c r="I18" s="61">
        <f t="shared" si="2"/>
        <v>17</v>
      </c>
      <c r="J18" s="60">
        <f>VLOOKUP($A18,'Return Data'!$B$7:$R$2292,13,0)</f>
        <v>3.3092000000000001</v>
      </c>
      <c r="K18" s="61">
        <f t="shared" si="3"/>
        <v>12</v>
      </c>
      <c r="L18" s="60">
        <f>VLOOKUP($A18,'Return Data'!$B$7:$R$2292,17,0)</f>
        <v>23.9727</v>
      </c>
      <c r="M18" s="61">
        <f t="shared" si="4"/>
        <v>10</v>
      </c>
      <c r="N18" s="60">
        <f>VLOOKUP($A18,'Return Data'!$B$7:$R$2292,14,0)</f>
        <v>19.4892</v>
      </c>
      <c r="O18" s="61">
        <f t="shared" si="5"/>
        <v>12</v>
      </c>
      <c r="P18" s="60">
        <f>VLOOKUP($A18,'Return Data'!$B$7:$R$2292,15,0)</f>
        <v>13.2849</v>
      </c>
      <c r="Q18" s="61">
        <f t="shared" si="7"/>
        <v>8</v>
      </c>
      <c r="R18" s="60">
        <f>VLOOKUP($A18,'Return Data'!$B$7:$R$2292,16,0)</f>
        <v>17.340399999999999</v>
      </c>
      <c r="S18" s="62">
        <f t="shared" si="6"/>
        <v>4</v>
      </c>
    </row>
    <row r="19" spans="1:19" x14ac:dyDescent="0.3">
      <c r="A19" s="58" t="s">
        <v>1690</v>
      </c>
      <c r="B19" s="59">
        <f>VLOOKUP($A19,'Return Data'!$B$7:$R$2292,3,0)</f>
        <v>44888</v>
      </c>
      <c r="C19" s="60">
        <f>VLOOKUP($A19,'Return Data'!$B$7:$R$2292,4,0)</f>
        <v>150.172</v>
      </c>
      <c r="D19" s="60">
        <f>VLOOKUP($A19,'Return Data'!$B$7:$R$2292,10,0)</f>
        <v>2.5163000000000002</v>
      </c>
      <c r="E19" s="61">
        <f t="shared" si="0"/>
        <v>21</v>
      </c>
      <c r="F19" s="60">
        <f>VLOOKUP($A19,'Return Data'!$B$7:$R$2292,11,0)</f>
        <v>15.802</v>
      </c>
      <c r="G19" s="61">
        <f t="shared" si="1"/>
        <v>6</v>
      </c>
      <c r="H19" s="60">
        <f>VLOOKUP($A19,'Return Data'!$B$7:$R$2292,12,0)</f>
        <v>5.2804000000000002</v>
      </c>
      <c r="I19" s="61">
        <f t="shared" si="2"/>
        <v>21</v>
      </c>
      <c r="J19" s="60">
        <f>VLOOKUP($A19,'Return Data'!$B$7:$R$2292,13,0)</f>
        <v>2.6536</v>
      </c>
      <c r="K19" s="61">
        <f t="shared" si="3"/>
        <v>13</v>
      </c>
      <c r="L19" s="60">
        <f>VLOOKUP($A19,'Return Data'!$B$7:$R$2292,17,0)</f>
        <v>20.234300000000001</v>
      </c>
      <c r="M19" s="61">
        <f t="shared" si="4"/>
        <v>17</v>
      </c>
      <c r="N19" s="60">
        <f>VLOOKUP($A19,'Return Data'!$B$7:$R$2292,14,0)</f>
        <v>15.005800000000001</v>
      </c>
      <c r="O19" s="61">
        <f t="shared" si="5"/>
        <v>24</v>
      </c>
      <c r="P19" s="60">
        <f>VLOOKUP($A19,'Return Data'!$B$7:$R$2292,15,0)</f>
        <v>9.0556000000000001</v>
      </c>
      <c r="Q19" s="61">
        <f t="shared" si="7"/>
        <v>22</v>
      </c>
      <c r="R19" s="60">
        <f>VLOOKUP($A19,'Return Data'!$B$7:$R$2292,16,0)</f>
        <v>14.1723</v>
      </c>
      <c r="S19" s="62">
        <f t="shared" si="6"/>
        <v>22</v>
      </c>
    </row>
    <row r="20" spans="1:19" x14ac:dyDescent="0.3">
      <c r="A20" s="58" t="s">
        <v>1190</v>
      </c>
      <c r="B20" s="59">
        <f>VLOOKUP($A20,'Return Data'!$B$7:$R$2292,3,0)</f>
        <v>44888</v>
      </c>
      <c r="C20" s="60">
        <f>VLOOKUP($A20,'Return Data'!$B$7:$R$2292,4,0)</f>
        <v>91.8</v>
      </c>
      <c r="D20" s="60">
        <f>VLOOKUP($A20,'Return Data'!$B$7:$R$2292,10,0)</f>
        <v>4.7466999999999997</v>
      </c>
      <c r="E20" s="61">
        <f t="shared" si="0"/>
        <v>8</v>
      </c>
      <c r="F20" s="60">
        <f>VLOOKUP($A20,'Return Data'!$B$7:$R$2292,11,0)</f>
        <v>14.578099999999999</v>
      </c>
      <c r="G20" s="61">
        <f t="shared" si="1"/>
        <v>11</v>
      </c>
      <c r="H20" s="60">
        <f>VLOOKUP($A20,'Return Data'!$B$7:$R$2292,12,0)</f>
        <v>8.1908999999999992</v>
      </c>
      <c r="I20" s="61">
        <f t="shared" si="2"/>
        <v>11</v>
      </c>
      <c r="J20" s="60">
        <f>VLOOKUP($A20,'Return Data'!$B$7:$R$2292,13,0)</f>
        <v>0.14180000000000001</v>
      </c>
      <c r="K20" s="61">
        <f t="shared" si="3"/>
        <v>22</v>
      </c>
      <c r="L20" s="60">
        <f>VLOOKUP($A20,'Return Data'!$B$7:$R$2292,17,0)</f>
        <v>24.316299999999998</v>
      </c>
      <c r="M20" s="61">
        <f t="shared" si="4"/>
        <v>9</v>
      </c>
      <c r="N20" s="60">
        <f>VLOOKUP($A20,'Return Data'!$B$7:$R$2292,14,0)</f>
        <v>20.509799999999998</v>
      </c>
      <c r="O20" s="61">
        <f t="shared" si="5"/>
        <v>9</v>
      </c>
      <c r="P20" s="60">
        <f>VLOOKUP($A20,'Return Data'!$B$7:$R$2292,15,0)</f>
        <v>11.388299999999999</v>
      </c>
      <c r="Q20" s="61">
        <f t="shared" si="7"/>
        <v>18</v>
      </c>
      <c r="R20" s="60">
        <f>VLOOKUP($A20,'Return Data'!$B$7:$R$2292,16,0)</f>
        <v>18.0244</v>
      </c>
      <c r="S20" s="62">
        <f t="shared" si="6"/>
        <v>3</v>
      </c>
    </row>
    <row r="21" spans="1:19" x14ac:dyDescent="0.3">
      <c r="A21" s="58" t="s">
        <v>1191</v>
      </c>
      <c r="B21" s="59">
        <f>VLOOKUP($A21,'Return Data'!$B$7:$R$2292,3,0)</f>
        <v>44888</v>
      </c>
      <c r="C21" s="60">
        <f>VLOOKUP($A21,'Return Data'!$B$7:$R$2292,4,0)</f>
        <v>15.397600000000001</v>
      </c>
      <c r="D21" s="60">
        <f>VLOOKUP($A21,'Return Data'!$B$7:$R$2292,10,0)</f>
        <v>5.5576999999999996</v>
      </c>
      <c r="E21" s="61">
        <f t="shared" si="0"/>
        <v>6</v>
      </c>
      <c r="F21" s="60">
        <f>VLOOKUP($A21,'Return Data'!$B$7:$R$2292,11,0)</f>
        <v>16.690000000000001</v>
      </c>
      <c r="G21" s="61">
        <f t="shared" si="1"/>
        <v>4</v>
      </c>
      <c r="H21" s="60">
        <f>VLOOKUP($A21,'Return Data'!$B$7:$R$2292,12,0)</f>
        <v>12.552300000000001</v>
      </c>
      <c r="I21" s="61">
        <f t="shared" si="2"/>
        <v>4</v>
      </c>
      <c r="J21" s="60">
        <f>VLOOKUP($A21,'Return Data'!$B$7:$R$2292,13,0)</f>
        <v>2.3517999999999999</v>
      </c>
      <c r="K21" s="61">
        <f t="shared" si="3"/>
        <v>14</v>
      </c>
      <c r="L21" s="60">
        <f>VLOOKUP($A21,'Return Data'!$B$7:$R$2292,17,0)</f>
        <v>18.072199999999999</v>
      </c>
      <c r="M21" s="61">
        <f t="shared" si="4"/>
        <v>24</v>
      </c>
      <c r="N21" s="60"/>
      <c r="O21" s="61"/>
      <c r="P21" s="60"/>
      <c r="Q21" s="61"/>
      <c r="R21" s="60">
        <f>VLOOKUP($A21,'Return Data'!$B$7:$R$2292,16,0)</f>
        <v>13.011200000000001</v>
      </c>
      <c r="S21" s="62">
        <f t="shared" si="6"/>
        <v>28</v>
      </c>
    </row>
    <row r="22" spans="1:19" x14ac:dyDescent="0.3">
      <c r="A22" s="58" t="s">
        <v>1671</v>
      </c>
      <c r="B22" s="59">
        <f>VLOOKUP($A22,'Return Data'!$B$7:$R$2292,3,0)</f>
        <v>44888</v>
      </c>
      <c r="C22" s="60">
        <f>VLOOKUP($A22,'Return Data'!$B$7:$R$2292,4,0)</f>
        <v>61.0366</v>
      </c>
      <c r="D22" s="60">
        <f>VLOOKUP($A22,'Return Data'!$B$7:$R$2292,10,0)</f>
        <v>5.1330999999999998</v>
      </c>
      <c r="E22" s="61">
        <f t="shared" si="0"/>
        <v>7</v>
      </c>
      <c r="F22" s="60">
        <f>VLOOKUP($A22,'Return Data'!$B$7:$R$2292,11,0)</f>
        <v>17.496500000000001</v>
      </c>
      <c r="G22" s="61">
        <f t="shared" si="1"/>
        <v>3</v>
      </c>
      <c r="H22" s="60">
        <f>VLOOKUP($A22,'Return Data'!$B$7:$R$2292,12,0)</f>
        <v>10.9764</v>
      </c>
      <c r="I22" s="61">
        <f t="shared" si="2"/>
        <v>5</v>
      </c>
      <c r="J22" s="60">
        <f>VLOOKUP($A22,'Return Data'!$B$7:$R$2292,13,0)</f>
        <v>7.5172999999999996</v>
      </c>
      <c r="K22" s="61">
        <f t="shared" si="3"/>
        <v>4</v>
      </c>
      <c r="L22" s="60">
        <f>VLOOKUP($A22,'Return Data'!$B$7:$R$2292,17,0)</f>
        <v>25.717199999999998</v>
      </c>
      <c r="M22" s="61">
        <f t="shared" si="4"/>
        <v>8</v>
      </c>
      <c r="N22" s="60">
        <f>VLOOKUP($A22,'Return Data'!$B$7:$R$2292,14,0)</f>
        <v>18.1525</v>
      </c>
      <c r="O22" s="61">
        <f t="shared" ref="O22:O34" si="8">RANK(N22,N$8:N$39,0)</f>
        <v>15</v>
      </c>
      <c r="P22" s="60">
        <f>VLOOKUP($A22,'Return Data'!$B$7:$R$2292,15,0)</f>
        <v>13.423</v>
      </c>
      <c r="Q22" s="61">
        <f>RANK(P22,P$8:P$39,0)</f>
        <v>7</v>
      </c>
      <c r="R22" s="60">
        <f>VLOOKUP($A22,'Return Data'!$B$7:$R$2292,16,0)</f>
        <v>16.2637</v>
      </c>
      <c r="S22" s="62">
        <f t="shared" si="6"/>
        <v>9</v>
      </c>
    </row>
    <row r="23" spans="1:19" x14ac:dyDescent="0.3">
      <c r="A23" s="58" t="s">
        <v>1679</v>
      </c>
      <c r="B23" s="59">
        <f>VLOOKUP($A23,'Return Data'!$B$7:$R$2292,3,0)</f>
        <v>44888</v>
      </c>
      <c r="C23" s="60">
        <f>VLOOKUP($A23,'Return Data'!$B$7:$R$2292,4,0)</f>
        <v>60.323</v>
      </c>
      <c r="D23" s="60">
        <f>VLOOKUP($A23,'Return Data'!$B$7:$R$2292,10,0)</f>
        <v>3.7012</v>
      </c>
      <c r="E23" s="61">
        <f t="shared" si="0"/>
        <v>15</v>
      </c>
      <c r="F23" s="60">
        <f>VLOOKUP($A23,'Return Data'!$B$7:$R$2292,11,0)</f>
        <v>14.3802</v>
      </c>
      <c r="G23" s="61">
        <f t="shared" si="1"/>
        <v>12</v>
      </c>
      <c r="H23" s="60">
        <f>VLOOKUP($A23,'Return Data'!$B$7:$R$2292,12,0)</f>
        <v>8.7547999999999995</v>
      </c>
      <c r="I23" s="61">
        <f t="shared" si="2"/>
        <v>9</v>
      </c>
      <c r="J23" s="60">
        <f>VLOOKUP($A23,'Return Data'!$B$7:$R$2292,13,0)</f>
        <v>5.0064000000000002</v>
      </c>
      <c r="K23" s="61">
        <f t="shared" si="3"/>
        <v>5</v>
      </c>
      <c r="L23" s="60">
        <f>VLOOKUP($A23,'Return Data'!$B$7:$R$2292,17,0)</f>
        <v>18.976199999999999</v>
      </c>
      <c r="M23" s="61">
        <f t="shared" si="4"/>
        <v>21</v>
      </c>
      <c r="N23" s="60">
        <f>VLOOKUP($A23,'Return Data'!$B$7:$R$2292,14,0)</f>
        <v>15.294</v>
      </c>
      <c r="O23" s="61">
        <f t="shared" si="8"/>
        <v>22</v>
      </c>
      <c r="P23" s="60">
        <f>VLOOKUP($A23,'Return Data'!$B$7:$R$2292,15,0)</f>
        <v>11.815300000000001</v>
      </c>
      <c r="Q23" s="61">
        <f>RANK(P23,P$8:P$39,0)</f>
        <v>16</v>
      </c>
      <c r="R23" s="60">
        <f>VLOOKUP($A23,'Return Data'!$B$7:$R$2292,16,0)</f>
        <v>16.431100000000001</v>
      </c>
      <c r="S23" s="62">
        <f t="shared" si="6"/>
        <v>8</v>
      </c>
    </row>
    <row r="24" spans="1:19" x14ac:dyDescent="0.3">
      <c r="A24" s="58" t="s">
        <v>1692</v>
      </c>
      <c r="B24" s="59">
        <f>VLOOKUP($A24,'Return Data'!$B$7:$R$2292,3,0)</f>
        <v>44888</v>
      </c>
      <c r="C24" s="60">
        <f>VLOOKUP($A24,'Return Data'!$B$7:$R$2292,4,0)</f>
        <v>132.1909</v>
      </c>
      <c r="D24" s="60">
        <f>VLOOKUP($A24,'Return Data'!$B$7:$R$2292,10,0)</f>
        <v>3.0118</v>
      </c>
      <c r="E24" s="61">
        <f t="shared" si="0"/>
        <v>18</v>
      </c>
      <c r="F24" s="60">
        <f>VLOOKUP($A24,'Return Data'!$B$7:$R$2292,11,0)</f>
        <v>13.1723</v>
      </c>
      <c r="G24" s="61">
        <f t="shared" si="1"/>
        <v>17</v>
      </c>
      <c r="H24" s="60">
        <f>VLOOKUP($A24,'Return Data'!$B$7:$R$2292,12,0)</f>
        <v>7.7877999999999998</v>
      </c>
      <c r="I24" s="61">
        <f t="shared" si="2"/>
        <v>13</v>
      </c>
      <c r="J24" s="60">
        <f>VLOOKUP($A24,'Return Data'!$B$7:$R$2292,13,0)</f>
        <v>2.0543</v>
      </c>
      <c r="K24" s="61">
        <f t="shared" si="3"/>
        <v>16</v>
      </c>
      <c r="L24" s="60">
        <f>VLOOKUP($A24,'Return Data'!$B$7:$R$2292,17,0)</f>
        <v>19.3062</v>
      </c>
      <c r="M24" s="61">
        <f t="shared" si="4"/>
        <v>20</v>
      </c>
      <c r="N24" s="60">
        <f>VLOOKUP($A24,'Return Data'!$B$7:$R$2292,14,0)</f>
        <v>15.187900000000001</v>
      </c>
      <c r="O24" s="61">
        <f t="shared" si="8"/>
        <v>23</v>
      </c>
      <c r="P24" s="60">
        <f>VLOOKUP($A24,'Return Data'!$B$7:$R$2292,15,0)</f>
        <v>9.5937000000000001</v>
      </c>
      <c r="Q24" s="61">
        <f>RANK(P24,P$8:P$39,0)</f>
        <v>20</v>
      </c>
      <c r="R24" s="60">
        <f>VLOOKUP($A24,'Return Data'!$B$7:$R$2292,16,0)</f>
        <v>13.4109</v>
      </c>
      <c r="S24" s="62">
        <f t="shared" si="6"/>
        <v>24</v>
      </c>
    </row>
    <row r="25" spans="1:19" x14ac:dyDescent="0.3">
      <c r="A25" s="58" t="s">
        <v>1694</v>
      </c>
      <c r="B25" s="59">
        <f>VLOOKUP($A25,'Return Data'!$B$7:$R$2292,3,0)</f>
        <v>44888</v>
      </c>
      <c r="C25" s="60">
        <f>VLOOKUP($A25,'Return Data'!$B$7:$R$2292,4,0)</f>
        <v>71.709699999999998</v>
      </c>
      <c r="D25" s="60">
        <f>VLOOKUP($A25,'Return Data'!$B$7:$R$2292,10,0)</f>
        <v>1.6271</v>
      </c>
      <c r="E25" s="61">
        <f t="shared" si="0"/>
        <v>26</v>
      </c>
      <c r="F25" s="60">
        <f>VLOOKUP($A25,'Return Data'!$B$7:$R$2292,11,0)</f>
        <v>10.708</v>
      </c>
      <c r="G25" s="61">
        <f t="shared" si="1"/>
        <v>25</v>
      </c>
      <c r="H25" s="60">
        <f>VLOOKUP($A25,'Return Data'!$B$7:$R$2292,12,0)</f>
        <v>4.0267999999999997</v>
      </c>
      <c r="I25" s="61">
        <f t="shared" si="2"/>
        <v>25</v>
      </c>
      <c r="J25" s="60">
        <f>VLOOKUP($A25,'Return Data'!$B$7:$R$2292,13,0)</f>
        <v>-0.46389999999999998</v>
      </c>
      <c r="K25" s="61">
        <f t="shared" si="3"/>
        <v>24</v>
      </c>
      <c r="L25" s="60">
        <f>VLOOKUP($A25,'Return Data'!$B$7:$R$2292,17,0)</f>
        <v>14.135899999999999</v>
      </c>
      <c r="M25" s="61">
        <f t="shared" si="4"/>
        <v>30</v>
      </c>
      <c r="N25" s="60">
        <f>VLOOKUP($A25,'Return Data'!$B$7:$R$2292,14,0)</f>
        <v>11.508599999999999</v>
      </c>
      <c r="O25" s="61">
        <f t="shared" si="8"/>
        <v>28</v>
      </c>
      <c r="P25" s="60">
        <f>VLOOKUP($A25,'Return Data'!$B$7:$R$2292,15,0)</f>
        <v>7.6283000000000003</v>
      </c>
      <c r="Q25" s="61">
        <f>RANK(P25,P$8:P$39,0)</f>
        <v>23</v>
      </c>
      <c r="R25" s="60">
        <f>VLOOKUP($A25,'Return Data'!$B$7:$R$2292,16,0)</f>
        <v>10.177300000000001</v>
      </c>
      <c r="S25" s="62">
        <f t="shared" si="6"/>
        <v>30</v>
      </c>
    </row>
    <row r="26" spans="1:19" x14ac:dyDescent="0.3">
      <c r="A26" s="58" t="s">
        <v>1193</v>
      </c>
      <c r="B26" s="59">
        <f>VLOOKUP($A26,'Return Data'!$B$7:$R$2292,3,0)</f>
        <v>44888</v>
      </c>
      <c r="C26" s="60">
        <f>VLOOKUP($A26,'Return Data'!$B$7:$R$2292,4,0)</f>
        <v>23.711600000000001</v>
      </c>
      <c r="D26" s="60">
        <f>VLOOKUP($A26,'Return Data'!$B$7:$R$2292,10,0)</f>
        <v>5.8132999999999999</v>
      </c>
      <c r="E26" s="61">
        <f t="shared" si="0"/>
        <v>3</v>
      </c>
      <c r="F26" s="60">
        <f>VLOOKUP($A26,'Return Data'!$B$7:$R$2292,11,0)</f>
        <v>12.2921</v>
      </c>
      <c r="G26" s="61">
        <f t="shared" si="1"/>
        <v>22</v>
      </c>
      <c r="H26" s="60">
        <f>VLOOKUP($A26,'Return Data'!$B$7:$R$2292,12,0)</f>
        <v>9.1026000000000007</v>
      </c>
      <c r="I26" s="61">
        <f t="shared" si="2"/>
        <v>7</v>
      </c>
      <c r="J26" s="60">
        <f>VLOOKUP($A26,'Return Data'!$B$7:$R$2292,13,0)</f>
        <v>3.4767999999999999</v>
      </c>
      <c r="K26" s="61">
        <f t="shared" si="3"/>
        <v>11</v>
      </c>
      <c r="L26" s="60">
        <f>VLOOKUP($A26,'Return Data'!$B$7:$R$2292,17,0)</f>
        <v>31.427</v>
      </c>
      <c r="M26" s="61">
        <f t="shared" si="4"/>
        <v>4</v>
      </c>
      <c r="N26" s="60">
        <f>VLOOKUP($A26,'Return Data'!$B$7:$R$2292,14,0)</f>
        <v>25.239699999999999</v>
      </c>
      <c r="O26" s="61">
        <f t="shared" si="8"/>
        <v>3</v>
      </c>
      <c r="P26" s="60"/>
      <c r="Q26" s="61"/>
      <c r="R26" s="60">
        <f>VLOOKUP($A26,'Return Data'!$B$7:$R$2292,16,0)</f>
        <v>16.865400000000001</v>
      </c>
      <c r="S26" s="62">
        <f t="shared" si="6"/>
        <v>5</v>
      </c>
    </row>
    <row r="27" spans="1:19" x14ac:dyDescent="0.3">
      <c r="A27" s="58" t="s">
        <v>1688</v>
      </c>
      <c r="B27" s="59">
        <f>VLOOKUP($A27,'Return Data'!$B$7:$R$2292,3,0)</f>
        <v>44888</v>
      </c>
      <c r="C27" s="60">
        <f>VLOOKUP($A27,'Return Data'!$B$7:$R$2292,4,0)</f>
        <v>37.004600000000003</v>
      </c>
      <c r="D27" s="60">
        <f>VLOOKUP($A27,'Return Data'!$B$7:$R$2292,10,0)</f>
        <v>3.5634999999999999</v>
      </c>
      <c r="E27" s="61">
        <f t="shared" si="0"/>
        <v>16</v>
      </c>
      <c r="F27" s="60">
        <f>VLOOKUP($A27,'Return Data'!$B$7:$R$2292,11,0)</f>
        <v>13.0654</v>
      </c>
      <c r="G27" s="61">
        <f t="shared" si="1"/>
        <v>19</v>
      </c>
      <c r="H27" s="60">
        <f>VLOOKUP($A27,'Return Data'!$B$7:$R$2292,12,0)</f>
        <v>5.7332000000000001</v>
      </c>
      <c r="I27" s="61">
        <f t="shared" si="2"/>
        <v>18</v>
      </c>
      <c r="J27" s="60">
        <f>VLOOKUP($A27,'Return Data'!$B$7:$R$2292,13,0)</f>
        <v>-0.96719999999999995</v>
      </c>
      <c r="K27" s="61">
        <f t="shared" si="3"/>
        <v>25</v>
      </c>
      <c r="L27" s="60">
        <f>VLOOKUP($A27,'Return Data'!$B$7:$R$2292,17,0)</f>
        <v>11.065200000000001</v>
      </c>
      <c r="M27" s="61">
        <f t="shared" si="4"/>
        <v>31</v>
      </c>
      <c r="N27" s="60">
        <f>VLOOKUP($A27,'Return Data'!$B$7:$R$2292,14,0)</f>
        <v>9.5075000000000003</v>
      </c>
      <c r="O27" s="61">
        <f t="shared" si="8"/>
        <v>30</v>
      </c>
      <c r="P27" s="60">
        <f>VLOOKUP($A27,'Return Data'!$B$7:$R$2292,15,0)</f>
        <v>6.4161000000000001</v>
      </c>
      <c r="Q27" s="61">
        <f>RANK(P27,P$8:P$39,0)</f>
        <v>24</v>
      </c>
      <c r="R27" s="60">
        <f>VLOOKUP($A27,'Return Data'!$B$7:$R$2292,16,0)</f>
        <v>16.478300000000001</v>
      </c>
      <c r="S27" s="62">
        <f t="shared" si="6"/>
        <v>7</v>
      </c>
    </row>
    <row r="28" spans="1:19" x14ac:dyDescent="0.3">
      <c r="A28" s="58" t="s">
        <v>1865</v>
      </c>
      <c r="B28" s="59">
        <f>VLOOKUP($A28,'Return Data'!$B$7:$R$2292,3,0)</f>
        <v>44888</v>
      </c>
      <c r="C28" s="60">
        <f>VLOOKUP($A28,'Return Data'!$B$7:$R$2292,4,0)</f>
        <v>17.982600000000001</v>
      </c>
      <c r="D28" s="60">
        <f>VLOOKUP($A28,'Return Data'!$B$7:$R$2292,10,0)</f>
        <v>4.0551000000000004</v>
      </c>
      <c r="E28" s="61">
        <f t="shared" si="0"/>
        <v>13</v>
      </c>
      <c r="F28" s="60">
        <f>VLOOKUP($A28,'Return Data'!$B$7:$R$2292,11,0)</f>
        <v>14.8512</v>
      </c>
      <c r="G28" s="61">
        <f t="shared" si="1"/>
        <v>10</v>
      </c>
      <c r="H28" s="60">
        <f>VLOOKUP($A28,'Return Data'!$B$7:$R$2292,12,0)</f>
        <v>8.9709000000000003</v>
      </c>
      <c r="I28" s="61">
        <f t="shared" si="2"/>
        <v>8</v>
      </c>
      <c r="J28" s="60">
        <f>VLOOKUP($A28,'Return Data'!$B$7:$R$2292,13,0)</f>
        <v>4.7302</v>
      </c>
      <c r="K28" s="61">
        <f t="shared" si="3"/>
        <v>9</v>
      </c>
      <c r="L28" s="60">
        <f>VLOOKUP($A28,'Return Data'!$B$7:$R$2292,17,0)</f>
        <v>22.9818</v>
      </c>
      <c r="M28" s="61">
        <f t="shared" si="4"/>
        <v>13</v>
      </c>
      <c r="N28" s="60">
        <f>VLOOKUP($A28,'Return Data'!$B$7:$R$2292,14,0)</f>
        <v>16.795100000000001</v>
      </c>
      <c r="O28" s="61">
        <f t="shared" si="8"/>
        <v>18</v>
      </c>
      <c r="P28" s="60"/>
      <c r="Q28" s="61"/>
      <c r="R28" s="60">
        <f>VLOOKUP($A28,'Return Data'!$B$7:$R$2292,16,0)</f>
        <v>14.343400000000001</v>
      </c>
      <c r="S28" s="62">
        <f t="shared" si="6"/>
        <v>19</v>
      </c>
    </row>
    <row r="29" spans="1:19" x14ac:dyDescent="0.3">
      <c r="A29" s="58" t="s">
        <v>1196</v>
      </c>
      <c r="B29" s="59">
        <f>VLOOKUP($A29,'Return Data'!$B$7:$R$2292,3,0)</f>
        <v>44888</v>
      </c>
      <c r="C29" s="60">
        <f>VLOOKUP($A29,'Return Data'!$B$7:$R$2292,4,0)</f>
        <v>178.74860000000001</v>
      </c>
      <c r="D29" s="60">
        <f>VLOOKUP($A29,'Return Data'!$B$7:$R$2292,10,0)</f>
        <v>5.6516000000000002</v>
      </c>
      <c r="E29" s="61">
        <f t="shared" si="0"/>
        <v>5</v>
      </c>
      <c r="F29" s="60">
        <f>VLOOKUP($A29,'Return Data'!$B$7:$R$2292,11,0)</f>
        <v>19.293800000000001</v>
      </c>
      <c r="G29" s="61">
        <f t="shared" si="1"/>
        <v>1</v>
      </c>
      <c r="H29" s="60">
        <f>VLOOKUP($A29,'Return Data'!$B$7:$R$2292,12,0)</f>
        <v>17.346900000000002</v>
      </c>
      <c r="I29" s="61">
        <f t="shared" si="2"/>
        <v>2</v>
      </c>
      <c r="J29" s="60">
        <f>VLOOKUP($A29,'Return Data'!$B$7:$R$2292,13,0)</f>
        <v>13.0983</v>
      </c>
      <c r="K29" s="61">
        <f t="shared" si="3"/>
        <v>2</v>
      </c>
      <c r="L29" s="60">
        <f>VLOOKUP($A29,'Return Data'!$B$7:$R$2292,17,0)</f>
        <v>36.757800000000003</v>
      </c>
      <c r="M29" s="61">
        <f t="shared" si="4"/>
        <v>2</v>
      </c>
      <c r="N29" s="60">
        <f>VLOOKUP($A29,'Return Data'!$B$7:$R$2292,14,0)</f>
        <v>20.846399999999999</v>
      </c>
      <c r="O29" s="61">
        <f t="shared" si="8"/>
        <v>8</v>
      </c>
      <c r="P29" s="60">
        <f>VLOOKUP($A29,'Return Data'!$B$7:$R$2292,15,0)</f>
        <v>12.6806</v>
      </c>
      <c r="Q29" s="61">
        <f>RANK(P29,P$8:P$39,0)</f>
        <v>12</v>
      </c>
      <c r="R29" s="60">
        <f>VLOOKUP($A29,'Return Data'!$B$7:$R$2292,16,0)</f>
        <v>15.0336</v>
      </c>
      <c r="S29" s="62">
        <f t="shared" si="6"/>
        <v>14</v>
      </c>
    </row>
    <row r="30" spans="1:19" x14ac:dyDescent="0.3">
      <c r="A30" s="58" t="s">
        <v>1652</v>
      </c>
      <c r="B30" s="59">
        <f>VLOOKUP($A30,'Return Data'!$B$7:$R$2292,3,0)</f>
        <v>44888</v>
      </c>
      <c r="C30" s="60">
        <f>VLOOKUP($A30,'Return Data'!$B$7:$R$2292,4,0)</f>
        <v>52.054000000000002</v>
      </c>
      <c r="D30" s="60">
        <f>VLOOKUP($A30,'Return Data'!$B$7:$R$2292,10,0)</f>
        <v>1.4696</v>
      </c>
      <c r="E30" s="61">
        <f t="shared" si="0"/>
        <v>27</v>
      </c>
      <c r="F30" s="60">
        <f>VLOOKUP($A30,'Return Data'!$B$7:$R$2292,11,0)</f>
        <v>8.5366999999999997</v>
      </c>
      <c r="G30" s="61">
        <f t="shared" si="1"/>
        <v>31</v>
      </c>
      <c r="H30" s="60">
        <f>VLOOKUP($A30,'Return Data'!$B$7:$R$2292,12,0)</f>
        <v>3.4529000000000001</v>
      </c>
      <c r="I30" s="61">
        <f t="shared" si="2"/>
        <v>26</v>
      </c>
      <c r="J30" s="60">
        <f>VLOOKUP($A30,'Return Data'!$B$7:$R$2292,13,0)</f>
        <v>-4.0019</v>
      </c>
      <c r="K30" s="61">
        <f t="shared" si="3"/>
        <v>30</v>
      </c>
      <c r="L30" s="60">
        <f>VLOOKUP($A30,'Return Data'!$B$7:$R$2292,17,0)</f>
        <v>21.909800000000001</v>
      </c>
      <c r="M30" s="61">
        <f t="shared" si="4"/>
        <v>15</v>
      </c>
      <c r="N30" s="60">
        <f>VLOOKUP($A30,'Return Data'!$B$7:$R$2292,14,0)</f>
        <v>23.927900000000001</v>
      </c>
      <c r="O30" s="61">
        <f t="shared" si="8"/>
        <v>4</v>
      </c>
      <c r="P30" s="60">
        <f>VLOOKUP($A30,'Return Data'!$B$7:$R$2292,15,0)</f>
        <v>17.350999999999999</v>
      </c>
      <c r="Q30" s="61">
        <f>RANK(P30,P$8:P$39,0)</f>
        <v>2</v>
      </c>
      <c r="R30" s="60">
        <f>VLOOKUP($A30,'Return Data'!$B$7:$R$2292,16,0)</f>
        <v>18.9741</v>
      </c>
      <c r="S30" s="62">
        <f t="shared" si="6"/>
        <v>2</v>
      </c>
    </row>
    <row r="31" spans="1:19" x14ac:dyDescent="0.3">
      <c r="A31" s="58" t="s">
        <v>1680</v>
      </c>
      <c r="B31" s="59">
        <f>VLOOKUP($A31,'Return Data'!$B$7:$R$2292,3,0)</f>
        <v>44888</v>
      </c>
      <c r="C31" s="60">
        <f>VLOOKUP($A31,'Return Data'!$B$7:$R$2292,4,0)</f>
        <v>28.93</v>
      </c>
      <c r="D31" s="60">
        <f>VLOOKUP($A31,'Return Data'!$B$7:$R$2292,10,0)</f>
        <v>2.625</v>
      </c>
      <c r="E31" s="61">
        <f t="shared" si="0"/>
        <v>20</v>
      </c>
      <c r="F31" s="60">
        <f>VLOOKUP($A31,'Return Data'!$B$7:$R$2292,11,0)</f>
        <v>11.0557</v>
      </c>
      <c r="G31" s="61">
        <f t="shared" si="1"/>
        <v>24</v>
      </c>
      <c r="H31" s="60">
        <f>VLOOKUP($A31,'Return Data'!$B$7:$R$2292,12,0)</f>
        <v>2.9171</v>
      </c>
      <c r="I31" s="61">
        <f t="shared" si="2"/>
        <v>28</v>
      </c>
      <c r="J31" s="60">
        <f>VLOOKUP($A31,'Return Data'!$B$7:$R$2292,13,0)</f>
        <v>-3.3411</v>
      </c>
      <c r="K31" s="61">
        <f t="shared" si="3"/>
        <v>29</v>
      </c>
      <c r="L31" s="60">
        <f>VLOOKUP($A31,'Return Data'!$B$7:$R$2292,17,0)</f>
        <v>23.819299999999998</v>
      </c>
      <c r="M31" s="61">
        <f t="shared" si="4"/>
        <v>11</v>
      </c>
      <c r="N31" s="60">
        <f>VLOOKUP($A31,'Return Data'!$B$7:$R$2292,14,0)</f>
        <v>25.837800000000001</v>
      </c>
      <c r="O31" s="61">
        <f t="shared" si="8"/>
        <v>2</v>
      </c>
      <c r="P31" s="60">
        <f>VLOOKUP($A31,'Return Data'!$B$7:$R$2292,15,0)</f>
        <v>16.234400000000001</v>
      </c>
      <c r="Q31" s="61">
        <f>RANK(P31,P$8:P$39,0)</f>
        <v>3</v>
      </c>
      <c r="R31" s="60">
        <f>VLOOKUP($A31,'Return Data'!$B$7:$R$2292,16,0)</f>
        <v>14.7341</v>
      </c>
      <c r="S31" s="62">
        <f t="shared" si="6"/>
        <v>17</v>
      </c>
    </row>
    <row r="32" spans="1:19" x14ac:dyDescent="0.3">
      <c r="A32" s="58" t="s">
        <v>1198</v>
      </c>
      <c r="B32" s="59">
        <f>VLOOKUP($A32,'Return Data'!$B$7:$R$2292,3,0)</f>
        <v>44888</v>
      </c>
      <c r="C32" s="60">
        <f>VLOOKUP($A32,'Return Data'!$B$7:$R$2292,4,0)</f>
        <v>481.03930000000003</v>
      </c>
      <c r="D32" s="60">
        <f>VLOOKUP($A32,'Return Data'!$B$7:$R$2292,10,0)</f>
        <v>7.8648999999999996</v>
      </c>
      <c r="E32" s="61">
        <f t="shared" si="0"/>
        <v>1</v>
      </c>
      <c r="F32" s="60">
        <f>VLOOKUP($A32,'Return Data'!$B$7:$R$2292,11,0)</f>
        <v>15.865</v>
      </c>
      <c r="G32" s="61">
        <f t="shared" si="1"/>
        <v>5</v>
      </c>
      <c r="H32" s="60">
        <f>VLOOKUP($A32,'Return Data'!$B$7:$R$2292,12,0)</f>
        <v>16.7178</v>
      </c>
      <c r="I32" s="61">
        <f t="shared" si="2"/>
        <v>3</v>
      </c>
      <c r="J32" s="60">
        <f>VLOOKUP($A32,'Return Data'!$B$7:$R$2292,13,0)</f>
        <v>9.5134000000000007</v>
      </c>
      <c r="K32" s="61">
        <f t="shared" si="3"/>
        <v>3</v>
      </c>
      <c r="L32" s="60">
        <f>VLOOKUP($A32,'Return Data'!$B$7:$R$2292,17,0)</f>
        <v>41.312600000000003</v>
      </c>
      <c r="M32" s="61">
        <f t="shared" si="4"/>
        <v>1</v>
      </c>
      <c r="N32" s="60">
        <f>VLOOKUP($A32,'Return Data'!$B$7:$R$2292,14,0)</f>
        <v>35.143999999999998</v>
      </c>
      <c r="O32" s="61">
        <f t="shared" si="8"/>
        <v>1</v>
      </c>
      <c r="P32" s="60">
        <f>VLOOKUP($A32,'Return Data'!$B$7:$R$2292,15,0)</f>
        <v>22.186599999999999</v>
      </c>
      <c r="Q32" s="61">
        <f>RANK(P32,P$8:P$39,0)</f>
        <v>1</v>
      </c>
      <c r="R32" s="60">
        <f>VLOOKUP($A32,'Return Data'!$B$7:$R$2292,16,0)</f>
        <v>20.8718</v>
      </c>
      <c r="S32" s="62">
        <f t="shared" si="6"/>
        <v>1</v>
      </c>
    </row>
    <row r="33" spans="1:19" x14ac:dyDescent="0.3">
      <c r="A33" s="58" t="s">
        <v>1682</v>
      </c>
      <c r="B33" s="59">
        <f>VLOOKUP($A33,'Return Data'!$B$7:$R$2292,3,0)</f>
        <v>44888</v>
      </c>
      <c r="C33" s="60">
        <f>VLOOKUP($A33,'Return Data'!$B$7:$R$2292,4,0)</f>
        <v>83.933000000000007</v>
      </c>
      <c r="D33" s="60">
        <f>VLOOKUP($A33,'Return Data'!$B$7:$R$2292,10,0)</f>
        <v>2.2545999999999999</v>
      </c>
      <c r="E33" s="61">
        <f t="shared" si="0"/>
        <v>22</v>
      </c>
      <c r="F33" s="60">
        <f>VLOOKUP($A33,'Return Data'!$B$7:$R$2292,11,0)</f>
        <v>10.1707</v>
      </c>
      <c r="G33" s="61">
        <f t="shared" si="1"/>
        <v>27</v>
      </c>
      <c r="H33" s="60">
        <f>VLOOKUP($A33,'Return Data'!$B$7:$R$2292,12,0)</f>
        <v>5.0175999999999998</v>
      </c>
      <c r="I33" s="61">
        <f t="shared" si="2"/>
        <v>22</v>
      </c>
      <c r="J33" s="60">
        <f>VLOOKUP($A33,'Return Data'!$B$7:$R$2292,13,0)</f>
        <v>1.1776</v>
      </c>
      <c r="K33" s="61">
        <f t="shared" si="3"/>
        <v>17</v>
      </c>
      <c r="L33" s="60">
        <f>VLOOKUP($A33,'Return Data'!$B$7:$R$2292,17,0)</f>
        <v>21.045200000000001</v>
      </c>
      <c r="M33" s="61">
        <f t="shared" si="4"/>
        <v>16</v>
      </c>
      <c r="N33" s="60">
        <f>VLOOKUP($A33,'Return Data'!$B$7:$R$2292,14,0)</f>
        <v>16.133900000000001</v>
      </c>
      <c r="O33" s="61">
        <f t="shared" si="8"/>
        <v>21</v>
      </c>
      <c r="P33" s="60">
        <f>VLOOKUP($A33,'Return Data'!$B$7:$R$2292,15,0)</f>
        <v>11.4093</v>
      </c>
      <c r="Q33" s="61">
        <f>RANK(P33,P$8:P$39,0)</f>
        <v>17</v>
      </c>
      <c r="R33" s="60">
        <f>VLOOKUP($A33,'Return Data'!$B$7:$R$2292,16,0)</f>
        <v>16.194800000000001</v>
      </c>
      <c r="S33" s="62">
        <f t="shared" si="6"/>
        <v>10</v>
      </c>
    </row>
    <row r="34" spans="1:19" x14ac:dyDescent="0.3">
      <c r="A34" s="58" t="s">
        <v>1684</v>
      </c>
      <c r="B34" s="59">
        <f>VLOOKUP($A34,'Return Data'!$B$7:$R$2292,3,0)</f>
        <v>44888</v>
      </c>
      <c r="C34" s="60">
        <f>VLOOKUP($A34,'Return Data'!$B$7:$R$2292,4,0)</f>
        <v>16.340299999999999</v>
      </c>
      <c r="D34" s="60">
        <f>VLOOKUP($A34,'Return Data'!$B$7:$R$2292,10,0)</f>
        <v>3.7947000000000002</v>
      </c>
      <c r="E34" s="61">
        <f t="shared" si="0"/>
        <v>14</v>
      </c>
      <c r="F34" s="60">
        <f>VLOOKUP($A34,'Return Data'!$B$7:$R$2292,11,0)</f>
        <v>13.719900000000001</v>
      </c>
      <c r="G34" s="61">
        <f t="shared" si="1"/>
        <v>14</v>
      </c>
      <c r="H34" s="60">
        <f>VLOOKUP($A34,'Return Data'!$B$7:$R$2292,12,0)</f>
        <v>7.6010999999999997</v>
      </c>
      <c r="I34" s="61">
        <f t="shared" si="2"/>
        <v>14</v>
      </c>
      <c r="J34" s="60">
        <f>VLOOKUP($A34,'Return Data'!$B$7:$R$2292,13,0)</f>
        <v>4.0922999999999998</v>
      </c>
      <c r="K34" s="61">
        <f t="shared" si="3"/>
        <v>10</v>
      </c>
      <c r="L34" s="60">
        <f>VLOOKUP($A34,'Return Data'!$B$7:$R$2292,17,0)</f>
        <v>17.4451</v>
      </c>
      <c r="M34" s="61">
        <f t="shared" si="4"/>
        <v>25</v>
      </c>
      <c r="N34" s="60">
        <f>VLOOKUP($A34,'Return Data'!$B$7:$R$2292,14,0)</f>
        <v>14.325799999999999</v>
      </c>
      <c r="O34" s="61">
        <f t="shared" si="8"/>
        <v>26</v>
      </c>
      <c r="P34" s="60"/>
      <c r="Q34" s="61"/>
      <c r="R34" s="60">
        <f>VLOOKUP($A34,'Return Data'!$B$7:$R$2292,16,0)</f>
        <v>12.5413</v>
      </c>
      <c r="S34" s="62">
        <f t="shared" si="6"/>
        <v>29</v>
      </c>
    </row>
    <row r="35" spans="1:19" x14ac:dyDescent="0.3">
      <c r="A35" s="58" t="s">
        <v>1199</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31</v>
      </c>
      <c r="J35" s="60">
        <f>VLOOKUP($A35,'Return Data'!$B$7:$R$2292,13,0)</f>
        <v>0</v>
      </c>
      <c r="K35" s="61">
        <f t="shared" si="3"/>
        <v>23</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44888</v>
      </c>
      <c r="C36" s="60">
        <f>VLOOKUP($A36,'Return Data'!$B$7:$R$2292,4,0)</f>
        <v>16.906600000000001</v>
      </c>
      <c r="D36" s="60">
        <f>VLOOKUP($A36,'Return Data'!$B$7:$R$2292,10,0)</f>
        <v>0.5202</v>
      </c>
      <c r="E36" s="61">
        <f t="shared" si="0"/>
        <v>30</v>
      </c>
      <c r="F36" s="60">
        <f>VLOOKUP($A36,'Return Data'!$B$7:$R$2292,11,0)</f>
        <v>9.8109000000000002</v>
      </c>
      <c r="G36" s="61">
        <f t="shared" si="1"/>
        <v>28</v>
      </c>
      <c r="H36" s="60">
        <f>VLOOKUP($A36,'Return Data'!$B$7:$R$2292,12,0)</f>
        <v>4.8685999999999998</v>
      </c>
      <c r="I36" s="61">
        <f t="shared" si="2"/>
        <v>23</v>
      </c>
      <c r="J36" s="60">
        <f>VLOOKUP($A36,'Return Data'!$B$7:$R$2292,13,0)</f>
        <v>-1.8</v>
      </c>
      <c r="K36" s="61">
        <f t="shared" si="3"/>
        <v>27</v>
      </c>
      <c r="L36" s="60">
        <f>VLOOKUP($A36,'Return Data'!$B$7:$R$2292,17,0)</f>
        <v>16.390499999999999</v>
      </c>
      <c r="M36" s="61">
        <f t="shared" si="4"/>
        <v>27</v>
      </c>
      <c r="N36" s="60">
        <f>VLOOKUP($A36,'Return Data'!$B$7:$R$2292,14,0)</f>
        <v>14.1099</v>
      </c>
      <c r="O36" s="61">
        <f>RANK(N36,N$8:N$39,0)</f>
        <v>27</v>
      </c>
      <c r="P36" s="60"/>
      <c r="Q36" s="61"/>
      <c r="R36" s="60">
        <f>VLOOKUP($A36,'Return Data'!$B$7:$R$2292,16,0)</f>
        <v>13.2628</v>
      </c>
      <c r="S36" s="62">
        <f t="shared" si="6"/>
        <v>25</v>
      </c>
    </row>
    <row r="37" spans="1:19" x14ac:dyDescent="0.3">
      <c r="A37" s="58" t="s">
        <v>1686</v>
      </c>
      <c r="B37" s="59">
        <f>VLOOKUP($A37,'Return Data'!$B$7:$R$2292,3,0)</f>
        <v>44888</v>
      </c>
      <c r="C37" s="60">
        <f>VLOOKUP($A37,'Return Data'!$B$7:$R$2292,4,0)</f>
        <v>158.87</v>
      </c>
      <c r="D37" s="60">
        <f>VLOOKUP($A37,'Return Data'!$B$7:$R$2292,10,0)</f>
        <v>1.204</v>
      </c>
      <c r="E37" s="61">
        <f t="shared" si="0"/>
        <v>28</v>
      </c>
      <c r="F37" s="60">
        <f>VLOOKUP($A37,'Return Data'!$B$7:$R$2292,11,0)</f>
        <v>8.6216000000000008</v>
      </c>
      <c r="G37" s="61">
        <f t="shared" si="1"/>
        <v>30</v>
      </c>
      <c r="H37" s="60">
        <f>VLOOKUP($A37,'Return Data'!$B$7:$R$2292,12,0)</f>
        <v>6.5098000000000003</v>
      </c>
      <c r="I37" s="61">
        <f t="shared" si="2"/>
        <v>15</v>
      </c>
      <c r="J37" s="60">
        <f>VLOOKUP($A37,'Return Data'!$B$7:$R$2292,13,0)</f>
        <v>2.2000999999999999</v>
      </c>
      <c r="K37" s="61">
        <f t="shared" si="3"/>
        <v>15</v>
      </c>
      <c r="L37" s="60">
        <f>VLOOKUP($A37,'Return Data'!$B$7:$R$2292,17,0)</f>
        <v>17.276499999999999</v>
      </c>
      <c r="M37" s="61">
        <f t="shared" si="4"/>
        <v>26</v>
      </c>
      <c r="N37" s="60">
        <f>VLOOKUP($A37,'Return Data'!$B$7:$R$2292,14,0)</f>
        <v>11.3934</v>
      </c>
      <c r="O37" s="61">
        <f>RANK(N37,N$8:N$39,0)</f>
        <v>29</v>
      </c>
      <c r="P37" s="60">
        <f>VLOOKUP($A37,'Return Data'!$B$7:$R$2292,15,0)</f>
        <v>5.9996</v>
      </c>
      <c r="Q37" s="61">
        <f>RANK(P37,P$8:P$39,0)</f>
        <v>25</v>
      </c>
      <c r="R37" s="60">
        <f>VLOOKUP($A37,'Return Data'!$B$7:$R$2292,16,0)</f>
        <v>9.6166999999999998</v>
      </c>
      <c r="S37" s="62">
        <f t="shared" si="6"/>
        <v>31</v>
      </c>
    </row>
    <row r="38" spans="1:19" x14ac:dyDescent="0.3">
      <c r="A38" s="58" t="s">
        <v>1672</v>
      </c>
      <c r="B38" s="59">
        <f>VLOOKUP($A38,'Return Data'!$B$7:$R$2292,3,0)</f>
        <v>44888</v>
      </c>
      <c r="C38" s="60">
        <f>VLOOKUP($A38,'Return Data'!$B$7:$R$2292,4,0)</f>
        <v>36.869999999999997</v>
      </c>
      <c r="D38" s="60">
        <f>VLOOKUP($A38,'Return Data'!$B$7:$R$2292,10,0)</f>
        <v>3.4802</v>
      </c>
      <c r="E38" s="61">
        <f t="shared" si="0"/>
        <v>17</v>
      </c>
      <c r="F38" s="60">
        <f>VLOOKUP($A38,'Return Data'!$B$7:$R$2292,11,0)</f>
        <v>13.0288</v>
      </c>
      <c r="G38" s="61">
        <f t="shared" si="1"/>
        <v>20</v>
      </c>
      <c r="H38" s="60">
        <f>VLOOKUP($A38,'Return Data'!$B$7:$R$2292,12,0)</f>
        <v>6.4991000000000003</v>
      </c>
      <c r="I38" s="61">
        <f t="shared" si="2"/>
        <v>16</v>
      </c>
      <c r="J38" s="60">
        <f>VLOOKUP($A38,'Return Data'!$B$7:$R$2292,13,0)</f>
        <v>0.68269999999999997</v>
      </c>
      <c r="K38" s="61">
        <f t="shared" si="3"/>
        <v>21</v>
      </c>
      <c r="L38" s="60">
        <f>VLOOKUP($A38,'Return Data'!$B$7:$R$2292,17,0)</f>
        <v>22.799700000000001</v>
      </c>
      <c r="M38" s="61">
        <f t="shared" si="4"/>
        <v>14</v>
      </c>
      <c r="N38" s="60">
        <f>VLOOKUP($A38,'Return Data'!$B$7:$R$2292,14,0)</f>
        <v>19.8049</v>
      </c>
      <c r="O38" s="61">
        <f>RANK(N38,N$8:N$39,0)</f>
        <v>10</v>
      </c>
      <c r="P38" s="60">
        <f>VLOOKUP($A38,'Return Data'!$B$7:$R$2292,15,0)</f>
        <v>13.860300000000001</v>
      </c>
      <c r="Q38" s="61">
        <f>RANK(P38,P$8:P$39,0)</f>
        <v>6</v>
      </c>
      <c r="R38" s="60">
        <f>VLOOKUP($A38,'Return Data'!$B$7:$R$2292,16,0)</f>
        <v>13.111499999999999</v>
      </c>
      <c r="S38" s="62">
        <f t="shared" si="6"/>
        <v>27</v>
      </c>
    </row>
    <row r="39" spans="1:19" x14ac:dyDescent="0.3">
      <c r="A39" s="58" t="s">
        <v>1738</v>
      </c>
      <c r="B39" s="59">
        <f>VLOOKUP($A39,'Return Data'!$B$7:$R$2292,3,0)</f>
        <v>44888</v>
      </c>
      <c r="C39" s="60">
        <f>VLOOKUP($A39,'Return Data'!$B$7:$R$2292,4,0)</f>
        <v>251.04179999999999</v>
      </c>
      <c r="D39" s="60">
        <f>VLOOKUP($A39,'Return Data'!$B$7:$R$2292,10,0)</f>
        <v>-0.72970000000000002</v>
      </c>
      <c r="E39" s="61">
        <f t="shared" si="0"/>
        <v>32</v>
      </c>
      <c r="F39" s="60">
        <f>VLOOKUP($A39,'Return Data'!$B$7:$R$2292,11,0)</f>
        <v>9.2623999999999995</v>
      </c>
      <c r="G39" s="61">
        <f t="shared" si="1"/>
        <v>29</v>
      </c>
      <c r="H39" s="60">
        <f>VLOOKUP($A39,'Return Data'!$B$7:$R$2292,12,0)</f>
        <v>-1.6375999999999999</v>
      </c>
      <c r="I39" s="61">
        <f t="shared" si="2"/>
        <v>32</v>
      </c>
      <c r="J39" s="60">
        <f>VLOOKUP($A39,'Return Data'!$B$7:$R$2292,13,0)</f>
        <v>-10.595800000000001</v>
      </c>
      <c r="K39" s="61">
        <f t="shared" si="3"/>
        <v>32</v>
      </c>
      <c r="L39" s="60">
        <f>VLOOKUP($A39,'Return Data'!$B$7:$R$2292,17,0)</f>
        <v>15.088200000000001</v>
      </c>
      <c r="M39" s="61">
        <f t="shared" si="4"/>
        <v>28</v>
      </c>
      <c r="N39" s="60">
        <f>VLOOKUP($A39,'Return Data'!$B$7:$R$2292,14,0)</f>
        <v>18.281300000000002</v>
      </c>
      <c r="O39" s="61">
        <f>RANK(N39,N$8:N$39,0)</f>
        <v>14</v>
      </c>
      <c r="P39" s="60">
        <f>VLOOKUP($A39,'Return Data'!$B$7:$R$2292,15,0)</f>
        <v>14.424799999999999</v>
      </c>
      <c r="Q39" s="61">
        <f>RANK(P39,P$8:P$39,0)</f>
        <v>5</v>
      </c>
      <c r="R39" s="60">
        <f>VLOOKUP($A39,'Return Data'!$B$7:$R$2292,16,0)</f>
        <v>14.9252</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3.355534375</v>
      </c>
      <c r="E41" s="69"/>
      <c r="F41" s="70">
        <f>AVERAGE(F8:F39)</f>
        <v>13.000259375000001</v>
      </c>
      <c r="G41" s="69"/>
      <c r="H41" s="70">
        <f>AVERAGE(H8:H39)</f>
        <v>7.0079781250000011</v>
      </c>
      <c r="I41" s="69"/>
      <c r="J41" s="70">
        <f>AVERAGE(J8:J39)</f>
        <v>2.0739374999999995</v>
      </c>
      <c r="K41" s="69"/>
      <c r="L41" s="70">
        <f>AVERAGE(L8:L39)</f>
        <v>21.719562500000006</v>
      </c>
      <c r="M41" s="69"/>
      <c r="N41" s="70">
        <f>AVERAGE(N8:N39)</f>
        <v>18.407113333333331</v>
      </c>
      <c r="O41" s="69"/>
      <c r="P41" s="70">
        <f>AVERAGE(P8:P39)</f>
        <v>12.325171999999998</v>
      </c>
      <c r="Q41" s="69"/>
      <c r="R41" s="70">
        <f>AVERAGE(R8:R39)</f>
        <v>14.526921875000001</v>
      </c>
      <c r="S41" s="71"/>
    </row>
    <row r="42" spans="1:19" x14ac:dyDescent="0.3">
      <c r="A42" s="68" t="s">
        <v>28</v>
      </c>
      <c r="B42" s="69"/>
      <c r="C42" s="69"/>
      <c r="D42" s="70">
        <f>MIN(D8:D39)</f>
        <v>-0.72970000000000002</v>
      </c>
      <c r="E42" s="69"/>
      <c r="F42" s="70">
        <f>MIN(F8:F39)</f>
        <v>0</v>
      </c>
      <c r="G42" s="69"/>
      <c r="H42" s="70">
        <f>MIN(H8:H39)</f>
        <v>-1.6375999999999999</v>
      </c>
      <c r="I42" s="69"/>
      <c r="J42" s="70">
        <f>MIN(J8:J39)</f>
        <v>-10.595800000000001</v>
      </c>
      <c r="K42" s="69"/>
      <c r="L42" s="70">
        <f>MIN(L8:L39)</f>
        <v>0</v>
      </c>
      <c r="M42" s="69"/>
      <c r="N42" s="70">
        <f>MIN(N8:N39)</f>
        <v>9.5075000000000003</v>
      </c>
      <c r="O42" s="69"/>
      <c r="P42" s="70">
        <f>MIN(P8:P39)</f>
        <v>5.9996</v>
      </c>
      <c r="Q42" s="69"/>
      <c r="R42" s="70">
        <f>MIN(R8:R39)</f>
        <v>0</v>
      </c>
      <c r="S42" s="71"/>
    </row>
    <row r="43" spans="1:19" ht="15" thickBot="1" x14ac:dyDescent="0.35">
      <c r="A43" s="72" t="s">
        <v>29</v>
      </c>
      <c r="B43" s="73"/>
      <c r="C43" s="73"/>
      <c r="D43" s="74">
        <f>MAX(D8:D39)</f>
        <v>7.8648999999999996</v>
      </c>
      <c r="E43" s="73"/>
      <c r="F43" s="74">
        <f>MAX(F8:F39)</f>
        <v>19.293800000000001</v>
      </c>
      <c r="G43" s="73"/>
      <c r="H43" s="74">
        <f>MAX(H8:H39)</f>
        <v>18.969899999999999</v>
      </c>
      <c r="I43" s="73"/>
      <c r="J43" s="74">
        <f>MAX(J8:J39)</f>
        <v>18.042999999999999</v>
      </c>
      <c r="K43" s="73"/>
      <c r="L43" s="74">
        <f>MAX(L8:L39)</f>
        <v>41.312600000000003</v>
      </c>
      <c r="M43" s="73"/>
      <c r="N43" s="74">
        <f>MAX(N8:N39)</f>
        <v>35.143999999999998</v>
      </c>
      <c r="O43" s="73"/>
      <c r="P43" s="74">
        <f>MAX(P8:P39)</f>
        <v>22.186599999999999</v>
      </c>
      <c r="Q43" s="73"/>
      <c r="R43" s="74">
        <f>MAX(R8:R39)</f>
        <v>20.8718</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44888</v>
      </c>
      <c r="C8" s="60">
        <f>VLOOKUP($A8,'Return Data'!$B$7:$R$2292,4,0)</f>
        <v>1155.48</v>
      </c>
      <c r="D8" s="60">
        <f>VLOOKUP($A8,'Return Data'!$B$7:$R$2292,10,0)</f>
        <v>4.3125</v>
      </c>
      <c r="E8" s="61">
        <f t="shared" ref="E8:E39" si="0">RANK(D8,D$8:D$39,0)</f>
        <v>10</v>
      </c>
      <c r="F8" s="60">
        <f>VLOOKUP($A8,'Return Data'!$B$7:$R$2292,11,0)</f>
        <v>12.8134</v>
      </c>
      <c r="G8" s="61">
        <f t="shared" ref="G8:G39" si="1">RANK(F8,F$8:F$39,0)</f>
        <v>15</v>
      </c>
      <c r="H8" s="60">
        <f>VLOOKUP($A8,'Return Data'!$B$7:$R$2292,12,0)</f>
        <v>4.9950000000000001</v>
      </c>
      <c r="I8" s="61">
        <f t="shared" ref="I8:I39" si="2">RANK(H8,H$8:H$39,0)</f>
        <v>19</v>
      </c>
      <c r="J8" s="60">
        <f>VLOOKUP($A8,'Return Data'!$B$7:$R$2292,13,0)</f>
        <v>0.1022</v>
      </c>
      <c r="K8" s="61">
        <f t="shared" ref="K8:K39" si="3">RANK(J8,J$8:J$39,0)</f>
        <v>18</v>
      </c>
      <c r="L8" s="60">
        <f>VLOOKUP($A8,'Return Data'!$B$7:$R$2292,17,0)</f>
        <v>18.758600000000001</v>
      </c>
      <c r="M8" s="61">
        <f t="shared" ref="M8:M39" si="4">RANK(L8,L$8:L$39,0)</f>
        <v>18</v>
      </c>
      <c r="N8" s="60">
        <f>VLOOKUP($A8,'Return Data'!$B$7:$R$2292,14,0)</f>
        <v>15.609</v>
      </c>
      <c r="O8" s="61">
        <f t="shared" ref="O8:O20" si="5">RANK(N8,N$8:N$39,0)</f>
        <v>17</v>
      </c>
      <c r="P8" s="60">
        <f>VLOOKUP($A8,'Return Data'!$B$7:$R$2292,15,0)</f>
        <v>10.2027</v>
      </c>
      <c r="Q8" s="61">
        <f>RANK(P8,P$8:P$39,0)</f>
        <v>18</v>
      </c>
      <c r="R8" s="60">
        <f>VLOOKUP($A8,'Return Data'!$B$7:$R$2292,16,0)</f>
        <v>21.628699999999998</v>
      </c>
      <c r="S8" s="62">
        <f t="shared" ref="S8:S39" si="6">RANK(R8,R$8:R$39,0)</f>
        <v>1</v>
      </c>
    </row>
    <row r="9" spans="1:20" x14ac:dyDescent="0.3">
      <c r="A9" s="58" t="s">
        <v>1677</v>
      </c>
      <c r="B9" s="59">
        <f>VLOOKUP($A9,'Return Data'!$B$7:$R$2292,3,0)</f>
        <v>44888</v>
      </c>
      <c r="C9" s="60">
        <f>VLOOKUP($A9,'Return Data'!$B$7:$R$2292,4,0)</f>
        <v>18.12</v>
      </c>
      <c r="D9" s="60">
        <f>VLOOKUP($A9,'Return Data'!$B$7:$R$2292,10,0)</f>
        <v>0.55489999999999995</v>
      </c>
      <c r="E9" s="61">
        <f t="shared" si="0"/>
        <v>29</v>
      </c>
      <c r="F9" s="60">
        <f>VLOOKUP($A9,'Return Data'!$B$7:$R$2292,11,0)</f>
        <v>10.6227</v>
      </c>
      <c r="G9" s="61">
        <f t="shared" si="1"/>
        <v>23</v>
      </c>
      <c r="H9" s="60">
        <f>VLOOKUP($A9,'Return Data'!$B$7:$R$2292,12,0)</f>
        <v>-0.49419999999999997</v>
      </c>
      <c r="I9" s="61">
        <f t="shared" si="2"/>
        <v>31</v>
      </c>
      <c r="J9" s="60">
        <f>VLOOKUP($A9,'Return Data'!$B$7:$R$2292,13,0)</f>
        <v>-7.2196999999999996</v>
      </c>
      <c r="K9" s="61">
        <f t="shared" si="3"/>
        <v>31</v>
      </c>
      <c r="L9" s="60">
        <f>VLOOKUP($A9,'Return Data'!$B$7:$R$2292,17,0)</f>
        <v>13.5641</v>
      </c>
      <c r="M9" s="61">
        <f t="shared" si="4"/>
        <v>29</v>
      </c>
      <c r="N9" s="60">
        <f>VLOOKUP($A9,'Return Data'!$B$7:$R$2292,14,0)</f>
        <v>13.360799999999999</v>
      </c>
      <c r="O9" s="61">
        <f t="shared" si="5"/>
        <v>25</v>
      </c>
      <c r="P9" s="60"/>
      <c r="Q9" s="61"/>
      <c r="R9" s="60">
        <f>VLOOKUP($A9,'Return Data'!$B$7:$R$2292,16,0)</f>
        <v>12.573</v>
      </c>
      <c r="S9" s="62">
        <f t="shared" si="6"/>
        <v>23</v>
      </c>
    </row>
    <row r="10" spans="1:20" x14ac:dyDescent="0.3">
      <c r="A10" s="58" t="s">
        <v>1999</v>
      </c>
      <c r="B10" s="59">
        <f>VLOOKUP($A10,'Return Data'!$B$7:$R$2292,3,0)</f>
        <v>44888</v>
      </c>
      <c r="C10" s="60">
        <f>VLOOKUP($A10,'Return Data'!$B$7:$R$2292,4,0)</f>
        <v>173.54130000000001</v>
      </c>
      <c r="D10" s="60">
        <f>VLOOKUP($A10,'Return Data'!$B$7:$R$2292,10,0)</f>
        <v>3.8527999999999998</v>
      </c>
      <c r="E10" s="61">
        <f t="shared" si="0"/>
        <v>11</v>
      </c>
      <c r="F10" s="60">
        <f>VLOOKUP($A10,'Return Data'!$B$7:$R$2292,11,0)</f>
        <v>12.5474</v>
      </c>
      <c r="G10" s="61">
        <f t="shared" si="1"/>
        <v>19</v>
      </c>
      <c r="H10" s="60">
        <f>VLOOKUP($A10,'Return Data'!$B$7:$R$2292,12,0)</f>
        <v>4.8334999999999999</v>
      </c>
      <c r="I10" s="61">
        <f t="shared" si="2"/>
        <v>20</v>
      </c>
      <c r="J10" s="60">
        <f>VLOOKUP($A10,'Return Data'!$B$7:$R$2292,13,0)</f>
        <v>-0.23499999999999999</v>
      </c>
      <c r="K10" s="61">
        <f t="shared" si="3"/>
        <v>20</v>
      </c>
      <c r="L10" s="60">
        <f>VLOOKUP($A10,'Return Data'!$B$7:$R$2292,17,0)</f>
        <v>25.2973</v>
      </c>
      <c r="M10" s="61">
        <f t="shared" si="4"/>
        <v>6</v>
      </c>
      <c r="N10" s="60">
        <f>VLOOKUP($A10,'Return Data'!$B$7:$R$2292,14,0)</f>
        <v>20.6431</v>
      </c>
      <c r="O10" s="61">
        <f t="shared" si="5"/>
        <v>5</v>
      </c>
      <c r="P10" s="60">
        <f>VLOOKUP($A10,'Return Data'!$B$7:$R$2292,15,0)</f>
        <v>11.418200000000001</v>
      </c>
      <c r="Q10" s="61">
        <f t="shared" ref="Q10:Q20" si="7">RANK(P10,P$8:P$39,0)</f>
        <v>12</v>
      </c>
      <c r="R10" s="60">
        <f>VLOOKUP($A10,'Return Data'!$B$7:$R$2292,16,0)</f>
        <v>16.0153</v>
      </c>
      <c r="S10" s="62">
        <f t="shared" si="6"/>
        <v>9</v>
      </c>
    </row>
    <row r="11" spans="1:20" x14ac:dyDescent="0.3">
      <c r="A11" s="58" t="s">
        <v>1696</v>
      </c>
      <c r="B11" s="59">
        <f>VLOOKUP($A11,'Return Data'!$B$7:$R$2292,3,0)</f>
        <v>44888</v>
      </c>
      <c r="C11" s="60">
        <f>VLOOKUP($A11,'Return Data'!$B$7:$R$2292,4,0)</f>
        <v>227.88</v>
      </c>
      <c r="D11" s="60">
        <f>VLOOKUP($A11,'Return Data'!$B$7:$R$2292,10,0)</f>
        <v>2.6347999999999998</v>
      </c>
      <c r="E11" s="61">
        <f t="shared" si="0"/>
        <v>19</v>
      </c>
      <c r="F11" s="60">
        <f>VLOOKUP($A11,'Return Data'!$B$7:$R$2292,11,0)</f>
        <v>11.8429</v>
      </c>
      <c r="G11" s="61">
        <f t="shared" si="1"/>
        <v>21</v>
      </c>
      <c r="H11" s="60">
        <f>VLOOKUP($A11,'Return Data'!$B$7:$R$2292,12,0)</f>
        <v>3.0059</v>
      </c>
      <c r="I11" s="61">
        <f t="shared" si="2"/>
        <v>25</v>
      </c>
      <c r="J11" s="60">
        <f>VLOOKUP($A11,'Return Data'!$B$7:$R$2292,13,0)</f>
        <v>-0.28439999999999999</v>
      </c>
      <c r="K11" s="61">
        <f t="shared" si="3"/>
        <v>21</v>
      </c>
      <c r="L11" s="60">
        <f>VLOOKUP($A11,'Return Data'!$B$7:$R$2292,17,0)</f>
        <v>18.577400000000001</v>
      </c>
      <c r="M11" s="61">
        <f t="shared" si="4"/>
        <v>19</v>
      </c>
      <c r="N11" s="60">
        <f>VLOOKUP($A11,'Return Data'!$B$7:$R$2292,14,0)</f>
        <v>18.025200000000002</v>
      </c>
      <c r="O11" s="61">
        <f t="shared" si="5"/>
        <v>11</v>
      </c>
      <c r="P11" s="60">
        <f>VLOOKUP($A11,'Return Data'!$B$7:$R$2292,15,0)</f>
        <v>13.4666</v>
      </c>
      <c r="Q11" s="61">
        <f t="shared" si="7"/>
        <v>5</v>
      </c>
      <c r="R11" s="60">
        <f>VLOOKUP($A11,'Return Data'!$B$7:$R$2292,16,0)</f>
        <v>17.683</v>
      </c>
      <c r="S11" s="62">
        <f t="shared" si="6"/>
        <v>6</v>
      </c>
    </row>
    <row r="12" spans="1:20" x14ac:dyDescent="0.3">
      <c r="A12" s="94" t="s">
        <v>1737</v>
      </c>
      <c r="B12" s="59">
        <f>VLOOKUP($A12,'Return Data'!$B$7:$R$2292,3,0)</f>
        <v>44888</v>
      </c>
      <c r="C12" s="60">
        <f>VLOOKUP($A12,'Return Data'!$B$7:$R$2292,4,0)</f>
        <v>64.625</v>
      </c>
      <c r="D12" s="60">
        <f>VLOOKUP($A12,'Return Data'!$B$7:$R$2292,10,0)</f>
        <v>1.4107000000000001</v>
      </c>
      <c r="E12" s="61">
        <f t="shared" si="0"/>
        <v>25</v>
      </c>
      <c r="F12" s="60">
        <f>VLOOKUP($A12,'Return Data'!$B$7:$R$2292,11,0)</f>
        <v>12.8604</v>
      </c>
      <c r="G12" s="61">
        <f t="shared" si="1"/>
        <v>14</v>
      </c>
      <c r="H12" s="60">
        <f>VLOOKUP($A12,'Return Data'!$B$7:$R$2292,12,0)</f>
        <v>2.5045000000000002</v>
      </c>
      <c r="I12" s="61">
        <f t="shared" si="2"/>
        <v>27</v>
      </c>
      <c r="J12" s="60">
        <f>VLOOKUP($A12,'Return Data'!$B$7:$R$2292,13,0)</f>
        <v>-3.6928000000000001</v>
      </c>
      <c r="K12" s="61">
        <f t="shared" si="3"/>
        <v>28</v>
      </c>
      <c r="L12" s="60">
        <f>VLOOKUP($A12,'Return Data'!$B$7:$R$2292,17,0)</f>
        <v>17.375299999999999</v>
      </c>
      <c r="M12" s="61">
        <f t="shared" si="4"/>
        <v>23</v>
      </c>
      <c r="N12" s="60">
        <f>VLOOKUP($A12,'Return Data'!$B$7:$R$2292,14,0)</f>
        <v>15.606999999999999</v>
      </c>
      <c r="O12" s="61">
        <f t="shared" si="5"/>
        <v>18</v>
      </c>
      <c r="P12" s="60">
        <f>VLOOKUP($A12,'Return Data'!$B$7:$R$2292,15,0)</f>
        <v>11.3652</v>
      </c>
      <c r="Q12" s="61">
        <f t="shared" si="7"/>
        <v>14</v>
      </c>
      <c r="R12" s="60">
        <f>VLOOKUP($A12,'Return Data'!$B$7:$R$2292,16,0)</f>
        <v>12.8163</v>
      </c>
      <c r="S12" s="62">
        <f t="shared" si="6"/>
        <v>21</v>
      </c>
    </row>
    <row r="13" spans="1:20" x14ac:dyDescent="0.3">
      <c r="A13" s="94" t="s">
        <v>1660</v>
      </c>
      <c r="B13" s="59">
        <f>VLOOKUP($A13,'Return Data'!$B$7:$R$2292,3,0)</f>
        <v>44888</v>
      </c>
      <c r="C13" s="60">
        <f>VLOOKUP($A13,'Return Data'!$B$7:$R$2292,4,0)</f>
        <v>23.728000000000002</v>
      </c>
      <c r="D13" s="60">
        <f>VLOOKUP($A13,'Return Data'!$B$7:$R$2292,10,0)</f>
        <v>3.6293000000000002</v>
      </c>
      <c r="E13" s="61">
        <f t="shared" si="0"/>
        <v>12</v>
      </c>
      <c r="F13" s="60">
        <f>VLOOKUP($A13,'Return Data'!$B$7:$R$2292,11,0)</f>
        <v>14.1922</v>
      </c>
      <c r="G13" s="61">
        <f t="shared" si="1"/>
        <v>9</v>
      </c>
      <c r="H13" s="60">
        <f>VLOOKUP($A13,'Return Data'!$B$7:$R$2292,12,0)</f>
        <v>6.7481999999999998</v>
      </c>
      <c r="I13" s="61">
        <f t="shared" si="2"/>
        <v>13</v>
      </c>
      <c r="J13" s="60">
        <f>VLOOKUP($A13,'Return Data'!$B$7:$R$2292,13,0)</f>
        <v>3.0085000000000002</v>
      </c>
      <c r="K13" s="61">
        <f t="shared" si="3"/>
        <v>8</v>
      </c>
      <c r="L13" s="60">
        <f>VLOOKUP($A13,'Return Data'!$B$7:$R$2292,17,0)</f>
        <v>21.6493</v>
      </c>
      <c r="M13" s="61">
        <f t="shared" si="4"/>
        <v>11</v>
      </c>
      <c r="N13" s="60">
        <f>VLOOKUP($A13,'Return Data'!$B$7:$R$2292,14,0)</f>
        <v>17.079899999999999</v>
      </c>
      <c r="O13" s="61">
        <f t="shared" si="5"/>
        <v>15</v>
      </c>
      <c r="P13" s="60">
        <f>VLOOKUP($A13,'Return Data'!$B$7:$R$2292,15,0)</f>
        <v>11.0337</v>
      </c>
      <c r="Q13" s="61">
        <f t="shared" si="7"/>
        <v>15</v>
      </c>
      <c r="R13" s="60">
        <f>VLOOKUP($A13,'Return Data'!$B$7:$R$2292,16,0)</f>
        <v>11.701700000000001</v>
      </c>
      <c r="S13" s="62">
        <f t="shared" si="6"/>
        <v>25</v>
      </c>
    </row>
    <row r="14" spans="1:20" x14ac:dyDescent="0.3">
      <c r="A14" s="58" t="s">
        <v>1665</v>
      </c>
      <c r="B14" s="59">
        <f>VLOOKUP($A14,'Return Data'!$B$7:$R$2292,3,0)</f>
        <v>44888</v>
      </c>
      <c r="C14" s="60">
        <f>VLOOKUP($A14,'Return Data'!$B$7:$R$2292,4,0)</f>
        <v>1019.0957</v>
      </c>
      <c r="D14" s="60">
        <f>VLOOKUP($A14,'Return Data'!$B$7:$R$2292,10,0)</f>
        <v>5.5941999999999998</v>
      </c>
      <c r="E14" s="61">
        <f t="shared" si="0"/>
        <v>3</v>
      </c>
      <c r="F14" s="60">
        <f>VLOOKUP($A14,'Return Data'!$B$7:$R$2292,11,0)</f>
        <v>15.3767</v>
      </c>
      <c r="G14" s="61">
        <f t="shared" si="1"/>
        <v>6</v>
      </c>
      <c r="H14" s="60">
        <f>VLOOKUP($A14,'Return Data'!$B$7:$R$2292,12,0)</f>
        <v>8.1483000000000008</v>
      </c>
      <c r="I14" s="61">
        <f t="shared" si="2"/>
        <v>7</v>
      </c>
      <c r="J14" s="60">
        <f>VLOOKUP($A14,'Return Data'!$B$7:$R$2292,13,0)</f>
        <v>4.2352999999999996</v>
      </c>
      <c r="K14" s="61">
        <f t="shared" si="3"/>
        <v>5</v>
      </c>
      <c r="L14" s="60">
        <f>VLOOKUP($A14,'Return Data'!$B$7:$R$2292,17,0)</f>
        <v>26.410699999999999</v>
      </c>
      <c r="M14" s="61">
        <f t="shared" si="4"/>
        <v>5</v>
      </c>
      <c r="N14" s="60">
        <f>VLOOKUP($A14,'Return Data'!$B$7:$R$2292,14,0)</f>
        <v>20.4008</v>
      </c>
      <c r="O14" s="61">
        <f t="shared" si="5"/>
        <v>6</v>
      </c>
      <c r="P14" s="60">
        <f>VLOOKUP($A14,'Return Data'!$B$7:$R$2292,15,0)</f>
        <v>11.821400000000001</v>
      </c>
      <c r="Q14" s="61">
        <f t="shared" si="7"/>
        <v>10</v>
      </c>
      <c r="R14" s="60">
        <f>VLOOKUP($A14,'Return Data'!$B$7:$R$2292,16,0)</f>
        <v>17.839099999999998</v>
      </c>
      <c r="S14" s="62">
        <f t="shared" si="6"/>
        <v>5</v>
      </c>
    </row>
    <row r="15" spans="1:20" x14ac:dyDescent="0.3">
      <c r="A15" s="58" t="s">
        <v>1667</v>
      </c>
      <c r="B15" s="59">
        <f>VLOOKUP($A15,'Return Data'!$B$7:$R$2292,3,0)</f>
        <v>44888</v>
      </c>
      <c r="C15" s="60">
        <f>VLOOKUP($A15,'Return Data'!$B$7:$R$2292,4,0)</f>
        <v>1156.8140000000001</v>
      </c>
      <c r="D15" s="60">
        <f>VLOOKUP($A15,'Return Data'!$B$7:$R$2292,10,0)</f>
        <v>7.0743999999999998</v>
      </c>
      <c r="E15" s="61">
        <f t="shared" si="0"/>
        <v>2</v>
      </c>
      <c r="F15" s="60">
        <f>VLOOKUP($A15,'Return Data'!$B$7:$R$2292,11,0)</f>
        <v>18.856200000000001</v>
      </c>
      <c r="G15" s="61">
        <f t="shared" si="1"/>
        <v>2</v>
      </c>
      <c r="H15" s="60">
        <f>VLOOKUP($A15,'Return Data'!$B$7:$R$2292,12,0)</f>
        <v>18.374500000000001</v>
      </c>
      <c r="I15" s="61">
        <f t="shared" si="2"/>
        <v>1</v>
      </c>
      <c r="J15" s="60">
        <f>VLOOKUP($A15,'Return Data'!$B$7:$R$2292,13,0)</f>
        <v>17.248799999999999</v>
      </c>
      <c r="K15" s="61">
        <f t="shared" si="3"/>
        <v>1</v>
      </c>
      <c r="L15" s="60">
        <f>VLOOKUP($A15,'Return Data'!$B$7:$R$2292,17,0)</f>
        <v>33.704099999999997</v>
      </c>
      <c r="M15" s="61">
        <f t="shared" si="4"/>
        <v>3</v>
      </c>
      <c r="N15" s="60">
        <f>VLOOKUP($A15,'Return Data'!$B$7:$R$2292,14,0)</f>
        <v>20.122800000000002</v>
      </c>
      <c r="O15" s="61">
        <f t="shared" si="5"/>
        <v>7</v>
      </c>
      <c r="P15" s="60">
        <f>VLOOKUP($A15,'Return Data'!$B$7:$R$2292,15,0)</f>
        <v>12.397399999999999</v>
      </c>
      <c r="Q15" s="61">
        <f t="shared" si="7"/>
        <v>8</v>
      </c>
      <c r="R15" s="60">
        <f>VLOOKUP($A15,'Return Data'!$B$7:$R$2292,16,0)</f>
        <v>18.5549</v>
      </c>
      <c r="S15" s="62">
        <f t="shared" si="6"/>
        <v>3</v>
      </c>
    </row>
    <row r="16" spans="1:20" x14ac:dyDescent="0.3">
      <c r="A16" s="102" t="s">
        <v>1661</v>
      </c>
      <c r="B16" s="59">
        <f>VLOOKUP($A16,'Return Data'!$B$7:$R$2292,3,0)</f>
        <v>44888</v>
      </c>
      <c r="C16" s="60">
        <f>VLOOKUP($A16,'Return Data'!$B$7:$R$2292,4,0)</f>
        <v>129.9239</v>
      </c>
      <c r="D16" s="60">
        <f>VLOOKUP($A16,'Return Data'!$B$7:$R$2292,10,0)</f>
        <v>1.6114999999999999</v>
      </c>
      <c r="E16" s="61">
        <f t="shared" si="0"/>
        <v>23</v>
      </c>
      <c r="F16" s="60">
        <f>VLOOKUP($A16,'Return Data'!$B$7:$R$2292,11,0)</f>
        <v>9.8986999999999998</v>
      </c>
      <c r="G16" s="61">
        <f t="shared" si="1"/>
        <v>26</v>
      </c>
      <c r="H16" s="60">
        <f>VLOOKUP($A16,'Return Data'!$B$7:$R$2292,12,0)</f>
        <v>1.0703</v>
      </c>
      <c r="I16" s="61">
        <f t="shared" si="2"/>
        <v>29</v>
      </c>
      <c r="J16" s="60">
        <f>VLOOKUP($A16,'Return Data'!$B$7:$R$2292,13,0)</f>
        <v>-2.5651000000000002</v>
      </c>
      <c r="K16" s="61">
        <f t="shared" si="3"/>
        <v>26</v>
      </c>
      <c r="L16" s="60">
        <f>VLOOKUP($A16,'Return Data'!$B$7:$R$2292,17,0)</f>
        <v>17.5504</v>
      </c>
      <c r="M16" s="61">
        <f t="shared" si="4"/>
        <v>22</v>
      </c>
      <c r="N16" s="60">
        <f>VLOOKUP($A16,'Return Data'!$B$7:$R$2292,14,0)</f>
        <v>15.4087</v>
      </c>
      <c r="O16" s="61">
        <f t="shared" si="5"/>
        <v>19</v>
      </c>
      <c r="P16" s="60">
        <f>VLOOKUP($A16,'Return Data'!$B$7:$R$2292,15,0)</f>
        <v>8.1437000000000008</v>
      </c>
      <c r="Q16" s="61">
        <f t="shared" si="7"/>
        <v>22</v>
      </c>
      <c r="R16" s="60">
        <f>VLOOKUP($A16,'Return Data'!$B$7:$R$2292,16,0)</f>
        <v>14.6485</v>
      </c>
      <c r="S16" s="62">
        <f t="shared" si="6"/>
        <v>15</v>
      </c>
    </row>
    <row r="17" spans="1:19" x14ac:dyDescent="0.3">
      <c r="A17" s="103" t="s">
        <v>1186</v>
      </c>
      <c r="B17" s="59">
        <f>VLOOKUP($A17,'Return Data'!$B$7:$R$2292,3,0)</f>
        <v>44888</v>
      </c>
      <c r="C17" s="60">
        <f>VLOOKUP($A17,'Return Data'!$B$7:$R$2292,4,0)</f>
        <v>468.03</v>
      </c>
      <c r="D17" s="60">
        <f>VLOOKUP($A17,'Return Data'!$B$7:$R$2292,10,0)</f>
        <v>4.3986999999999998</v>
      </c>
      <c r="E17" s="61">
        <f t="shared" si="0"/>
        <v>8</v>
      </c>
      <c r="F17" s="60">
        <f>VLOOKUP($A17,'Return Data'!$B$7:$R$2292,11,0)</f>
        <v>14.57</v>
      </c>
      <c r="G17" s="61">
        <f t="shared" si="1"/>
        <v>8</v>
      </c>
      <c r="H17" s="60">
        <f>VLOOKUP($A17,'Return Data'!$B$7:$R$2292,12,0)</f>
        <v>9.5601000000000003</v>
      </c>
      <c r="I17" s="61">
        <f t="shared" si="2"/>
        <v>6</v>
      </c>
      <c r="J17" s="60">
        <f>VLOOKUP($A17,'Return Data'!$B$7:$R$2292,13,0)</f>
        <v>4.0067000000000004</v>
      </c>
      <c r="K17" s="61">
        <f t="shared" si="3"/>
        <v>7</v>
      </c>
      <c r="L17" s="60">
        <f>VLOOKUP($A17,'Return Data'!$B$7:$R$2292,17,0)</f>
        <v>25.171299999999999</v>
      </c>
      <c r="M17" s="61">
        <f t="shared" si="4"/>
        <v>7</v>
      </c>
      <c r="N17" s="60">
        <f>VLOOKUP($A17,'Return Data'!$B$7:$R$2292,14,0)</f>
        <v>16.943100000000001</v>
      </c>
      <c r="O17" s="61">
        <f t="shared" si="5"/>
        <v>16</v>
      </c>
      <c r="P17" s="60">
        <f>VLOOKUP($A17,'Return Data'!$B$7:$R$2292,15,0)</f>
        <v>11.4124</v>
      </c>
      <c r="Q17" s="61">
        <f t="shared" si="7"/>
        <v>13</v>
      </c>
      <c r="R17" s="60">
        <f>VLOOKUP($A17,'Return Data'!$B$7:$R$2292,16,0)</f>
        <v>14.631600000000001</v>
      </c>
      <c r="S17" s="62">
        <f t="shared" si="6"/>
        <v>16</v>
      </c>
    </row>
    <row r="18" spans="1:19" x14ac:dyDescent="0.3">
      <c r="A18" s="58" t="s">
        <v>1669</v>
      </c>
      <c r="B18" s="59">
        <f>VLOOKUP($A18,'Return Data'!$B$7:$R$2292,3,0)</f>
        <v>44888</v>
      </c>
      <c r="C18" s="60">
        <f>VLOOKUP($A18,'Return Data'!$B$7:$R$2292,4,0)</f>
        <v>35.700000000000003</v>
      </c>
      <c r="D18" s="60">
        <f>VLOOKUP($A18,'Return Data'!$B$7:$R$2292,10,0)</f>
        <v>1.3341000000000001</v>
      </c>
      <c r="E18" s="61">
        <f t="shared" si="0"/>
        <v>26</v>
      </c>
      <c r="F18" s="60">
        <f>VLOOKUP($A18,'Return Data'!$B$7:$R$2292,11,0)</f>
        <v>13.082000000000001</v>
      </c>
      <c r="G18" s="61">
        <f t="shared" si="1"/>
        <v>13</v>
      </c>
      <c r="H18" s="60">
        <f>VLOOKUP($A18,'Return Data'!$B$7:$R$2292,12,0)</f>
        <v>5.3097000000000003</v>
      </c>
      <c r="I18" s="61">
        <f t="shared" si="2"/>
        <v>17</v>
      </c>
      <c r="J18" s="60">
        <f>VLOOKUP($A18,'Return Data'!$B$7:$R$2292,13,0)</f>
        <v>1.9709000000000001</v>
      </c>
      <c r="K18" s="61">
        <f t="shared" si="3"/>
        <v>12</v>
      </c>
      <c r="L18" s="60">
        <f>VLOOKUP($A18,'Return Data'!$B$7:$R$2292,17,0)</f>
        <v>22.371700000000001</v>
      </c>
      <c r="M18" s="61">
        <f t="shared" si="4"/>
        <v>10</v>
      </c>
      <c r="N18" s="60">
        <f>VLOOKUP($A18,'Return Data'!$B$7:$R$2292,14,0)</f>
        <v>17.960999999999999</v>
      </c>
      <c r="O18" s="61">
        <f t="shared" si="5"/>
        <v>12</v>
      </c>
      <c r="P18" s="60">
        <f>VLOOKUP($A18,'Return Data'!$B$7:$R$2292,15,0)</f>
        <v>11.5747</v>
      </c>
      <c r="Q18" s="61">
        <f t="shared" si="7"/>
        <v>11</v>
      </c>
      <c r="R18" s="60">
        <f>VLOOKUP($A18,'Return Data'!$B$7:$R$2292,16,0)</f>
        <v>15.823399999999999</v>
      </c>
      <c r="S18" s="62">
        <f t="shared" si="6"/>
        <v>10</v>
      </c>
    </row>
    <row r="19" spans="1:19" x14ac:dyDescent="0.3">
      <c r="A19" s="58" t="s">
        <v>1691</v>
      </c>
      <c r="B19" s="59">
        <f>VLOOKUP($A19,'Return Data'!$B$7:$R$2292,3,0)</f>
        <v>44888</v>
      </c>
      <c r="C19" s="60">
        <f>VLOOKUP($A19,'Return Data'!$B$7:$R$2292,4,0)</f>
        <v>139.99199999999999</v>
      </c>
      <c r="D19" s="60">
        <f>VLOOKUP($A19,'Return Data'!$B$7:$R$2292,10,0)</f>
        <v>2.3302999999999998</v>
      </c>
      <c r="E19" s="61">
        <f t="shared" si="0"/>
        <v>20</v>
      </c>
      <c r="F19" s="60">
        <f>VLOOKUP($A19,'Return Data'!$B$7:$R$2292,11,0)</f>
        <v>15.3812</v>
      </c>
      <c r="G19" s="61">
        <f t="shared" si="1"/>
        <v>5</v>
      </c>
      <c r="H19" s="60">
        <f>VLOOKUP($A19,'Return Data'!$B$7:$R$2292,12,0)</f>
        <v>4.7217000000000002</v>
      </c>
      <c r="I19" s="61">
        <f t="shared" si="2"/>
        <v>21</v>
      </c>
      <c r="J19" s="60">
        <f>VLOOKUP($A19,'Return Data'!$B$7:$R$2292,13,0)</f>
        <v>1.931</v>
      </c>
      <c r="K19" s="61">
        <f t="shared" si="3"/>
        <v>13</v>
      </c>
      <c r="L19" s="60">
        <f>VLOOKUP($A19,'Return Data'!$B$7:$R$2292,17,0)</f>
        <v>19.3916</v>
      </c>
      <c r="M19" s="61">
        <f t="shared" si="4"/>
        <v>17</v>
      </c>
      <c r="N19" s="60">
        <f>VLOOKUP($A19,'Return Data'!$B$7:$R$2292,14,0)</f>
        <v>14.2067</v>
      </c>
      <c r="O19" s="61">
        <f t="shared" si="5"/>
        <v>23</v>
      </c>
      <c r="P19" s="60">
        <f>VLOOKUP($A19,'Return Data'!$B$7:$R$2292,15,0)</f>
        <v>8.2893000000000008</v>
      </c>
      <c r="Q19" s="61">
        <f t="shared" si="7"/>
        <v>21</v>
      </c>
      <c r="R19" s="60">
        <f>VLOOKUP($A19,'Return Data'!$B$7:$R$2292,16,0)</f>
        <v>16.619800000000001</v>
      </c>
      <c r="S19" s="62">
        <f t="shared" si="6"/>
        <v>8</v>
      </c>
    </row>
    <row r="20" spans="1:19" x14ac:dyDescent="0.3">
      <c r="A20" s="58" t="s">
        <v>1189</v>
      </c>
      <c r="B20" s="59">
        <f>VLOOKUP($A20,'Return Data'!$B$7:$R$2292,3,0)</f>
        <v>44888</v>
      </c>
      <c r="C20" s="60">
        <f>VLOOKUP($A20,'Return Data'!$B$7:$R$2292,4,0)</f>
        <v>79.8</v>
      </c>
      <c r="D20" s="60">
        <f>VLOOKUP($A20,'Return Data'!$B$7:$R$2292,10,0)</f>
        <v>4.3956</v>
      </c>
      <c r="E20" s="61">
        <f t="shared" si="0"/>
        <v>9</v>
      </c>
      <c r="F20" s="60">
        <f>VLOOKUP($A20,'Return Data'!$B$7:$R$2292,11,0)</f>
        <v>13.8049</v>
      </c>
      <c r="G20" s="61">
        <f t="shared" si="1"/>
        <v>11</v>
      </c>
      <c r="H20" s="60">
        <f>VLOOKUP($A20,'Return Data'!$B$7:$R$2292,12,0)</f>
        <v>7.0997000000000003</v>
      </c>
      <c r="I20" s="61">
        <f t="shared" si="2"/>
        <v>12</v>
      </c>
      <c r="J20" s="60">
        <f>VLOOKUP($A20,'Return Data'!$B$7:$R$2292,13,0)</f>
        <v>-1.2254</v>
      </c>
      <c r="K20" s="61">
        <f t="shared" si="3"/>
        <v>23</v>
      </c>
      <c r="L20" s="60">
        <f>VLOOKUP($A20,'Return Data'!$B$7:$R$2292,17,0)</f>
        <v>22.635999999999999</v>
      </c>
      <c r="M20" s="61">
        <f t="shared" si="4"/>
        <v>9</v>
      </c>
      <c r="N20" s="60">
        <f>VLOOKUP($A20,'Return Data'!$B$7:$R$2292,14,0)</f>
        <v>18.916</v>
      </c>
      <c r="O20" s="61">
        <f t="shared" si="5"/>
        <v>9</v>
      </c>
      <c r="P20" s="60">
        <f>VLOOKUP($A20,'Return Data'!$B$7:$R$2292,15,0)</f>
        <v>9.8306000000000004</v>
      </c>
      <c r="Q20" s="61">
        <f t="shared" si="7"/>
        <v>19</v>
      </c>
      <c r="R20" s="60">
        <f>VLOOKUP($A20,'Return Data'!$B$7:$R$2292,16,0)</f>
        <v>15.180199999999999</v>
      </c>
      <c r="S20" s="62">
        <f t="shared" si="6"/>
        <v>13</v>
      </c>
    </row>
    <row r="21" spans="1:19" x14ac:dyDescent="0.3">
      <c r="A21" s="58" t="s">
        <v>1192</v>
      </c>
      <c r="B21" s="59">
        <f>VLOOKUP($A21,'Return Data'!$B$7:$R$2292,3,0)</f>
        <v>44888</v>
      </c>
      <c r="C21" s="60">
        <f>VLOOKUP($A21,'Return Data'!$B$7:$R$2292,4,0)</f>
        <v>14.2759</v>
      </c>
      <c r="D21" s="60">
        <f>VLOOKUP($A21,'Return Data'!$B$7:$R$2292,10,0)</f>
        <v>4.9875999999999996</v>
      </c>
      <c r="E21" s="61">
        <f t="shared" si="0"/>
        <v>6</v>
      </c>
      <c r="F21" s="60">
        <f>VLOOKUP($A21,'Return Data'!$B$7:$R$2292,11,0)</f>
        <v>15.4336</v>
      </c>
      <c r="G21" s="61">
        <f t="shared" si="1"/>
        <v>4</v>
      </c>
      <c r="H21" s="60">
        <f>VLOOKUP($A21,'Return Data'!$B$7:$R$2292,12,0)</f>
        <v>10.7578</v>
      </c>
      <c r="I21" s="61">
        <f t="shared" si="2"/>
        <v>4</v>
      </c>
      <c r="J21" s="60">
        <f>VLOOKUP($A21,'Return Data'!$B$7:$R$2292,13,0)</f>
        <v>0.1754</v>
      </c>
      <c r="K21" s="61">
        <f t="shared" si="3"/>
        <v>17</v>
      </c>
      <c r="L21" s="60">
        <f>VLOOKUP($A21,'Return Data'!$B$7:$R$2292,17,0)</f>
        <v>15.565799999999999</v>
      </c>
      <c r="M21" s="61">
        <f t="shared" si="4"/>
        <v>25</v>
      </c>
      <c r="N21" s="60"/>
      <c r="O21" s="61"/>
      <c r="P21" s="60"/>
      <c r="Q21" s="61"/>
      <c r="R21" s="60">
        <f>VLOOKUP($A21,'Return Data'!$B$7:$R$2292,16,0)</f>
        <v>10.614599999999999</v>
      </c>
      <c r="S21" s="62">
        <f t="shared" si="6"/>
        <v>28</v>
      </c>
    </row>
    <row r="22" spans="1:19" x14ac:dyDescent="0.3">
      <c r="A22" s="58" t="s">
        <v>2003</v>
      </c>
      <c r="B22" s="59">
        <f>VLOOKUP($A22,'Return Data'!$B$7:$R$2292,3,0)</f>
        <v>44888</v>
      </c>
      <c r="C22" s="60">
        <f>VLOOKUP($A22,'Return Data'!$B$7:$R$2292,4,0)</f>
        <v>55.487299999999998</v>
      </c>
      <c r="D22" s="60">
        <f>VLOOKUP($A22,'Return Data'!$B$7:$R$2292,10,0)</f>
        <v>4.9204999999999997</v>
      </c>
      <c r="E22" s="61">
        <f t="shared" si="0"/>
        <v>7</v>
      </c>
      <c r="F22" s="60">
        <f>VLOOKUP($A22,'Return Data'!$B$7:$R$2292,11,0)</f>
        <v>17.021100000000001</v>
      </c>
      <c r="G22" s="61">
        <f t="shared" si="1"/>
        <v>3</v>
      </c>
      <c r="H22" s="60">
        <f>VLOOKUP($A22,'Return Data'!$B$7:$R$2292,12,0)</f>
        <v>10.346299999999999</v>
      </c>
      <c r="I22" s="61">
        <f t="shared" si="2"/>
        <v>5</v>
      </c>
      <c r="J22" s="60">
        <f>VLOOKUP($A22,'Return Data'!$B$7:$R$2292,13,0)</f>
        <v>6.6792999999999996</v>
      </c>
      <c r="K22" s="61">
        <f t="shared" si="3"/>
        <v>4</v>
      </c>
      <c r="L22" s="60">
        <f>VLOOKUP($A22,'Return Data'!$B$7:$R$2292,17,0)</f>
        <v>24.738900000000001</v>
      </c>
      <c r="M22" s="61">
        <f t="shared" si="4"/>
        <v>8</v>
      </c>
      <c r="N22" s="60">
        <f>VLOOKUP($A22,'Return Data'!$B$7:$R$2292,14,0)</f>
        <v>17.233899999999998</v>
      </c>
      <c r="O22" s="61">
        <f t="shared" ref="O22:O34" si="8">RANK(N22,N$8:N$39,0)</f>
        <v>14</v>
      </c>
      <c r="P22" s="60">
        <f>VLOOKUP($A22,'Return Data'!$B$7:$R$2292,15,0)</f>
        <v>12.541700000000001</v>
      </c>
      <c r="Q22" s="61">
        <f>RANK(P22,P$8:P$39,0)</f>
        <v>7</v>
      </c>
      <c r="R22" s="60">
        <f>VLOOKUP($A22,'Return Data'!$B$7:$R$2292,16,0)</f>
        <v>12.849399999999999</v>
      </c>
      <c r="S22" s="62">
        <f t="shared" si="6"/>
        <v>20</v>
      </c>
    </row>
    <row r="23" spans="1:19" x14ac:dyDescent="0.3">
      <c r="A23" s="58" t="s">
        <v>1678</v>
      </c>
      <c r="B23" s="59">
        <f>VLOOKUP($A23,'Return Data'!$B$7:$R$2292,3,0)</f>
        <v>44888</v>
      </c>
      <c r="C23" s="60">
        <f>VLOOKUP($A23,'Return Data'!$B$7:$R$2292,4,0)</f>
        <v>54.796999999999997</v>
      </c>
      <c r="D23" s="60">
        <f>VLOOKUP($A23,'Return Data'!$B$7:$R$2292,10,0)</f>
        <v>3.4628000000000001</v>
      </c>
      <c r="E23" s="61">
        <f t="shared" si="0"/>
        <v>14</v>
      </c>
      <c r="F23" s="60">
        <f>VLOOKUP($A23,'Return Data'!$B$7:$R$2292,11,0)</f>
        <v>13.845000000000001</v>
      </c>
      <c r="G23" s="61">
        <f t="shared" si="1"/>
        <v>10</v>
      </c>
      <c r="H23" s="60">
        <f>VLOOKUP($A23,'Return Data'!$B$7:$R$2292,12,0)</f>
        <v>7.9913999999999996</v>
      </c>
      <c r="I23" s="61">
        <f t="shared" si="2"/>
        <v>8</v>
      </c>
      <c r="J23" s="60">
        <f>VLOOKUP($A23,'Return Data'!$B$7:$R$2292,13,0)</f>
        <v>4.0206</v>
      </c>
      <c r="K23" s="61">
        <f t="shared" si="3"/>
        <v>6</v>
      </c>
      <c r="L23" s="60">
        <f>VLOOKUP($A23,'Return Data'!$B$7:$R$2292,17,0)</f>
        <v>17.849399999999999</v>
      </c>
      <c r="M23" s="61">
        <f t="shared" si="4"/>
        <v>21</v>
      </c>
      <c r="N23" s="60">
        <f>VLOOKUP($A23,'Return Data'!$B$7:$R$2292,14,0)</f>
        <v>14.1935</v>
      </c>
      <c r="O23" s="61">
        <f t="shared" si="8"/>
        <v>24</v>
      </c>
      <c r="P23" s="60">
        <f>VLOOKUP($A23,'Return Data'!$B$7:$R$2292,15,0)</f>
        <v>10.723000000000001</v>
      </c>
      <c r="Q23" s="61">
        <f>RANK(P23,P$8:P$39,0)</f>
        <v>16</v>
      </c>
      <c r="R23" s="60">
        <f>VLOOKUP($A23,'Return Data'!$B$7:$R$2292,16,0)</f>
        <v>13.7448</v>
      </c>
      <c r="S23" s="62">
        <f t="shared" si="6"/>
        <v>18</v>
      </c>
    </row>
    <row r="24" spans="1:19" x14ac:dyDescent="0.3">
      <c r="A24" s="58" t="s">
        <v>1693</v>
      </c>
      <c r="B24" s="59">
        <f>VLOOKUP($A24,'Return Data'!$B$7:$R$2292,3,0)</f>
        <v>44888</v>
      </c>
      <c r="C24" s="60">
        <f>VLOOKUP($A24,'Return Data'!$B$7:$R$2292,4,0)</f>
        <v>123.3947</v>
      </c>
      <c r="D24" s="60">
        <f>VLOOKUP($A24,'Return Data'!$B$7:$R$2292,10,0)</f>
        <v>2.8195000000000001</v>
      </c>
      <c r="E24" s="61">
        <f t="shared" si="0"/>
        <v>18</v>
      </c>
      <c r="F24" s="60">
        <f>VLOOKUP($A24,'Return Data'!$B$7:$R$2292,11,0)</f>
        <v>12.748900000000001</v>
      </c>
      <c r="G24" s="61">
        <f t="shared" si="1"/>
        <v>16</v>
      </c>
      <c r="H24" s="60">
        <f>VLOOKUP($A24,'Return Data'!$B$7:$R$2292,12,0)</f>
        <v>7.1962999999999999</v>
      </c>
      <c r="I24" s="61">
        <f t="shared" si="2"/>
        <v>11</v>
      </c>
      <c r="J24" s="60">
        <f>VLOOKUP($A24,'Return Data'!$B$7:$R$2292,13,0)</f>
        <v>1.3150999999999999</v>
      </c>
      <c r="K24" s="61">
        <f t="shared" si="3"/>
        <v>15</v>
      </c>
      <c r="L24" s="60">
        <f>VLOOKUP($A24,'Return Data'!$B$7:$R$2292,17,0)</f>
        <v>18.447399999999998</v>
      </c>
      <c r="M24" s="61">
        <f t="shared" si="4"/>
        <v>20</v>
      </c>
      <c r="N24" s="60">
        <f>VLOOKUP($A24,'Return Data'!$B$7:$R$2292,14,0)</f>
        <v>14.3767</v>
      </c>
      <c r="O24" s="61">
        <f t="shared" si="8"/>
        <v>22</v>
      </c>
      <c r="P24" s="60">
        <f>VLOOKUP($A24,'Return Data'!$B$7:$R$2292,15,0)</f>
        <v>8.8087</v>
      </c>
      <c r="Q24" s="61">
        <f>RANK(P24,P$8:P$39,0)</f>
        <v>20</v>
      </c>
      <c r="R24" s="60">
        <f>VLOOKUP($A24,'Return Data'!$B$7:$R$2292,16,0)</f>
        <v>15.4086</v>
      </c>
      <c r="S24" s="62">
        <f t="shared" si="6"/>
        <v>11</v>
      </c>
    </row>
    <row r="25" spans="1:19" x14ac:dyDescent="0.3">
      <c r="A25" s="58" t="s">
        <v>1880</v>
      </c>
      <c r="B25" s="59">
        <f>VLOOKUP($A25,'Return Data'!$B$7:$R$2292,3,0)</f>
        <v>44888</v>
      </c>
      <c r="C25" s="60">
        <f>VLOOKUP($A25,'Return Data'!$B$7:$R$2292,4,0)</f>
        <v>66.623699999999999</v>
      </c>
      <c r="D25" s="60">
        <f>VLOOKUP($A25,'Return Data'!$B$7:$R$2292,10,0)</f>
        <v>1.4191</v>
      </c>
      <c r="E25" s="61">
        <f t="shared" si="0"/>
        <v>24</v>
      </c>
      <c r="F25" s="60">
        <f>VLOOKUP($A25,'Return Data'!$B$7:$R$2292,11,0)</f>
        <v>10.253</v>
      </c>
      <c r="G25" s="61">
        <f t="shared" si="1"/>
        <v>24</v>
      </c>
      <c r="H25" s="60">
        <f>VLOOKUP($A25,'Return Data'!$B$7:$R$2292,12,0)</f>
        <v>3.3613</v>
      </c>
      <c r="I25" s="61">
        <f t="shared" si="2"/>
        <v>24</v>
      </c>
      <c r="J25" s="60">
        <f>VLOOKUP($A25,'Return Data'!$B$7:$R$2292,13,0)</f>
        <v>-1.3367</v>
      </c>
      <c r="K25" s="61">
        <f t="shared" si="3"/>
        <v>24</v>
      </c>
      <c r="L25" s="60">
        <f>VLOOKUP($A25,'Return Data'!$B$7:$R$2292,17,0)</f>
        <v>13.087300000000001</v>
      </c>
      <c r="M25" s="61">
        <f t="shared" si="4"/>
        <v>30</v>
      </c>
      <c r="N25" s="60">
        <f>VLOOKUP($A25,'Return Data'!$B$7:$R$2292,14,0)</f>
        <v>10.5938</v>
      </c>
      <c r="O25" s="61">
        <f t="shared" si="8"/>
        <v>29</v>
      </c>
      <c r="P25" s="60">
        <f>VLOOKUP($A25,'Return Data'!$B$7:$R$2292,15,0)</f>
        <v>6.726</v>
      </c>
      <c r="Q25" s="61">
        <f>RANK(P25,P$8:P$39,0)</f>
        <v>23</v>
      </c>
      <c r="R25" s="60">
        <f>VLOOKUP($A25,'Return Data'!$B$7:$R$2292,16,0)</f>
        <v>8.9076000000000004</v>
      </c>
      <c r="S25" s="62">
        <f t="shared" si="6"/>
        <v>31</v>
      </c>
    </row>
    <row r="26" spans="1:19" x14ac:dyDescent="0.3">
      <c r="A26" s="58" t="s">
        <v>1194</v>
      </c>
      <c r="B26" s="59">
        <f>VLOOKUP($A26,'Return Data'!$B$7:$R$2292,3,0)</f>
        <v>44888</v>
      </c>
      <c r="C26" s="60">
        <f>VLOOKUP($A26,'Return Data'!$B$7:$R$2292,4,0)</f>
        <v>21.2742</v>
      </c>
      <c r="D26" s="60">
        <f>VLOOKUP($A26,'Return Data'!$B$7:$R$2292,10,0)</f>
        <v>5.3220000000000001</v>
      </c>
      <c r="E26" s="61">
        <f t="shared" si="0"/>
        <v>5</v>
      </c>
      <c r="F26" s="60">
        <f>VLOOKUP($A26,'Return Data'!$B$7:$R$2292,11,0)</f>
        <v>11.257400000000001</v>
      </c>
      <c r="G26" s="61">
        <f t="shared" si="1"/>
        <v>22</v>
      </c>
      <c r="H26" s="60">
        <f>VLOOKUP($A26,'Return Data'!$B$7:$R$2292,12,0)</f>
        <v>7.6204999999999998</v>
      </c>
      <c r="I26" s="61">
        <f t="shared" si="2"/>
        <v>9</v>
      </c>
      <c r="J26" s="60">
        <f>VLOOKUP($A26,'Return Data'!$B$7:$R$2292,13,0)</f>
        <v>1.6120000000000001</v>
      </c>
      <c r="K26" s="61">
        <f t="shared" si="3"/>
        <v>14</v>
      </c>
      <c r="L26" s="60">
        <f>VLOOKUP($A26,'Return Data'!$B$7:$R$2292,17,0)</f>
        <v>29.093</v>
      </c>
      <c r="M26" s="61">
        <f t="shared" si="4"/>
        <v>4</v>
      </c>
      <c r="N26" s="60">
        <f>VLOOKUP($A26,'Return Data'!$B$7:$R$2292,14,0)</f>
        <v>23.043600000000001</v>
      </c>
      <c r="O26" s="61">
        <f t="shared" si="8"/>
        <v>3</v>
      </c>
      <c r="P26" s="60"/>
      <c r="Q26" s="61"/>
      <c r="R26" s="60">
        <f>VLOOKUP($A26,'Return Data'!$B$7:$R$2292,16,0)</f>
        <v>14.599399999999999</v>
      </c>
      <c r="S26" s="62">
        <f t="shared" si="6"/>
        <v>17</v>
      </c>
    </row>
    <row r="27" spans="1:19" x14ac:dyDescent="0.3">
      <c r="A27" s="58" t="s">
        <v>1689</v>
      </c>
      <c r="B27" s="59">
        <f>VLOOKUP($A27,'Return Data'!$B$7:$R$2292,3,0)</f>
        <v>44888</v>
      </c>
      <c r="C27" s="60">
        <f>VLOOKUP($A27,'Return Data'!$B$7:$R$2292,4,0)</f>
        <v>34.152999999999999</v>
      </c>
      <c r="D27" s="60">
        <f>VLOOKUP($A27,'Return Data'!$B$7:$R$2292,10,0)</f>
        <v>3.3435999999999999</v>
      </c>
      <c r="E27" s="61">
        <f t="shared" si="0"/>
        <v>15</v>
      </c>
      <c r="F27" s="60">
        <f>VLOOKUP($A27,'Return Data'!$B$7:$R$2292,11,0)</f>
        <v>12.5846</v>
      </c>
      <c r="G27" s="61">
        <f t="shared" si="1"/>
        <v>18</v>
      </c>
      <c r="H27" s="60">
        <f>VLOOKUP($A27,'Return Data'!$B$7:$R$2292,12,0)</f>
        <v>5.0545</v>
      </c>
      <c r="I27" s="61">
        <f t="shared" si="2"/>
        <v>18</v>
      </c>
      <c r="J27" s="60">
        <f>VLOOKUP($A27,'Return Data'!$B$7:$R$2292,13,0)</f>
        <v>-1.8203</v>
      </c>
      <c r="K27" s="61">
        <f t="shared" si="3"/>
        <v>25</v>
      </c>
      <c r="L27" s="60">
        <f>VLOOKUP($A27,'Return Data'!$B$7:$R$2292,17,0)</f>
        <v>10.0984</v>
      </c>
      <c r="M27" s="61">
        <f t="shared" si="4"/>
        <v>31</v>
      </c>
      <c r="N27" s="60">
        <f>VLOOKUP($A27,'Return Data'!$B$7:$R$2292,14,0)</f>
        <v>8.5204000000000004</v>
      </c>
      <c r="O27" s="61">
        <f t="shared" si="8"/>
        <v>30</v>
      </c>
      <c r="P27" s="60">
        <f>VLOOKUP($A27,'Return Data'!$B$7:$R$2292,15,0)</f>
        <v>5.4542000000000002</v>
      </c>
      <c r="Q27" s="61">
        <f>RANK(P27,P$8:P$39,0)</f>
        <v>25</v>
      </c>
      <c r="R27" s="60">
        <f>VLOOKUP($A27,'Return Data'!$B$7:$R$2292,16,0)</f>
        <v>15.394500000000001</v>
      </c>
      <c r="S27" s="62">
        <f t="shared" si="6"/>
        <v>12</v>
      </c>
    </row>
    <row r="28" spans="1:19" x14ac:dyDescent="0.3">
      <c r="A28" s="58" t="s">
        <v>1866</v>
      </c>
      <c r="B28" s="59">
        <f>VLOOKUP($A28,'Return Data'!$B$7:$R$2292,3,0)</f>
        <v>44888</v>
      </c>
      <c r="C28" s="60">
        <f>VLOOKUP($A28,'Return Data'!$B$7:$R$2292,4,0)</f>
        <v>16.4376</v>
      </c>
      <c r="D28" s="60">
        <f>VLOOKUP($A28,'Return Data'!$B$7:$R$2292,10,0)</f>
        <v>3.5550000000000002</v>
      </c>
      <c r="E28" s="61">
        <f t="shared" si="0"/>
        <v>13</v>
      </c>
      <c r="F28" s="60">
        <f>VLOOKUP($A28,'Return Data'!$B$7:$R$2292,11,0)</f>
        <v>13.7165</v>
      </c>
      <c r="G28" s="61">
        <f t="shared" si="1"/>
        <v>12</v>
      </c>
      <c r="H28" s="60">
        <f>VLOOKUP($A28,'Return Data'!$B$7:$R$2292,12,0)</f>
        <v>7.3061999999999996</v>
      </c>
      <c r="I28" s="61">
        <f t="shared" si="2"/>
        <v>10</v>
      </c>
      <c r="J28" s="60">
        <f>VLOOKUP($A28,'Return Data'!$B$7:$R$2292,13,0)</f>
        <v>2.6476999999999999</v>
      </c>
      <c r="K28" s="61">
        <f t="shared" si="3"/>
        <v>9</v>
      </c>
      <c r="L28" s="60">
        <f>VLOOKUP($A28,'Return Data'!$B$7:$R$2292,17,0)</f>
        <v>20.5824</v>
      </c>
      <c r="M28" s="61">
        <f t="shared" si="4"/>
        <v>15</v>
      </c>
      <c r="N28" s="60">
        <f>VLOOKUP($A28,'Return Data'!$B$7:$R$2292,14,0)</f>
        <v>14.526</v>
      </c>
      <c r="O28" s="61">
        <f t="shared" si="8"/>
        <v>21</v>
      </c>
      <c r="P28" s="60"/>
      <c r="Q28" s="61"/>
      <c r="R28" s="60">
        <f>VLOOKUP($A28,'Return Data'!$B$7:$R$2292,16,0)</f>
        <v>12.021100000000001</v>
      </c>
      <c r="S28" s="62">
        <f t="shared" si="6"/>
        <v>24</v>
      </c>
    </row>
    <row r="29" spans="1:19" x14ac:dyDescent="0.3">
      <c r="A29" s="58" t="s">
        <v>1195</v>
      </c>
      <c r="B29" s="59">
        <f>VLOOKUP($A29,'Return Data'!$B$7:$R$2292,3,0)</f>
        <v>44888</v>
      </c>
      <c r="C29" s="60">
        <f>VLOOKUP($A29,'Return Data'!$B$7:$R$2292,4,0)</f>
        <v>166.3032</v>
      </c>
      <c r="D29" s="60">
        <f>VLOOKUP($A29,'Return Data'!$B$7:$R$2292,10,0)</f>
        <v>5.4401999999999999</v>
      </c>
      <c r="E29" s="61">
        <f t="shared" si="0"/>
        <v>4</v>
      </c>
      <c r="F29" s="60">
        <f>VLOOKUP($A29,'Return Data'!$B$7:$R$2292,11,0)</f>
        <v>18.871500000000001</v>
      </c>
      <c r="G29" s="61">
        <f t="shared" si="1"/>
        <v>1</v>
      </c>
      <c r="H29" s="60">
        <f>VLOOKUP($A29,'Return Data'!$B$7:$R$2292,12,0)</f>
        <v>16.692</v>
      </c>
      <c r="I29" s="61">
        <f t="shared" si="2"/>
        <v>2</v>
      </c>
      <c r="J29" s="60">
        <f>VLOOKUP($A29,'Return Data'!$B$7:$R$2292,13,0)</f>
        <v>12.2752</v>
      </c>
      <c r="K29" s="61">
        <f t="shared" si="3"/>
        <v>2</v>
      </c>
      <c r="L29" s="60">
        <f>VLOOKUP($A29,'Return Data'!$B$7:$R$2292,17,0)</f>
        <v>35.826799999999999</v>
      </c>
      <c r="M29" s="61">
        <f t="shared" si="4"/>
        <v>2</v>
      </c>
      <c r="N29" s="60">
        <f>VLOOKUP($A29,'Return Data'!$B$7:$R$2292,14,0)</f>
        <v>20.007999999999999</v>
      </c>
      <c r="O29" s="61">
        <f t="shared" si="8"/>
        <v>8</v>
      </c>
      <c r="P29" s="60">
        <f>VLOOKUP($A29,'Return Data'!$B$7:$R$2292,15,0)</f>
        <v>11.898</v>
      </c>
      <c r="Q29" s="61">
        <f>RANK(P29,P$8:P$39,0)</f>
        <v>9</v>
      </c>
      <c r="R29" s="60">
        <f>VLOOKUP($A29,'Return Data'!$B$7:$R$2292,16,0)</f>
        <v>17.246600000000001</v>
      </c>
      <c r="S29" s="62">
        <f t="shared" si="6"/>
        <v>7</v>
      </c>
    </row>
    <row r="30" spans="1:19" x14ac:dyDescent="0.3">
      <c r="A30" s="58" t="s">
        <v>1651</v>
      </c>
      <c r="B30" s="59">
        <f>VLOOKUP($A30,'Return Data'!$B$7:$R$2292,3,0)</f>
        <v>44888</v>
      </c>
      <c r="C30" s="60">
        <f>VLOOKUP($A30,'Return Data'!$B$7:$R$2292,4,0)</f>
        <v>48.7089</v>
      </c>
      <c r="D30" s="60">
        <f>VLOOKUP($A30,'Return Data'!$B$7:$R$2292,10,0)</f>
        <v>1.2301</v>
      </c>
      <c r="E30" s="61">
        <f t="shared" si="0"/>
        <v>27</v>
      </c>
      <c r="F30" s="60">
        <f>VLOOKUP($A30,'Return Data'!$B$7:$R$2292,11,0)</f>
        <v>7.9759000000000002</v>
      </c>
      <c r="G30" s="61">
        <f t="shared" si="1"/>
        <v>31</v>
      </c>
      <c r="H30" s="60">
        <f>VLOOKUP($A30,'Return Data'!$B$7:$R$2292,12,0)</f>
        <v>2.6501000000000001</v>
      </c>
      <c r="I30" s="61">
        <f t="shared" si="2"/>
        <v>26</v>
      </c>
      <c r="J30" s="60">
        <f>VLOOKUP($A30,'Return Data'!$B$7:$R$2292,13,0)</f>
        <v>-4.9752999999999998</v>
      </c>
      <c r="K30" s="61">
        <f t="shared" si="3"/>
        <v>30</v>
      </c>
      <c r="L30" s="60">
        <f>VLOOKUP($A30,'Return Data'!$B$7:$R$2292,17,0)</f>
        <v>20.683800000000002</v>
      </c>
      <c r="M30" s="61">
        <f t="shared" si="4"/>
        <v>14</v>
      </c>
      <c r="N30" s="60">
        <f>VLOOKUP($A30,'Return Data'!$B$7:$R$2292,14,0)</f>
        <v>22.7166</v>
      </c>
      <c r="O30" s="61">
        <f t="shared" si="8"/>
        <v>4</v>
      </c>
      <c r="P30" s="60">
        <f>VLOOKUP($A30,'Return Data'!$B$7:$R$2292,15,0)</f>
        <v>16.346499999999999</v>
      </c>
      <c r="Q30" s="61">
        <f>RANK(P30,P$8:P$39,0)</f>
        <v>2</v>
      </c>
      <c r="R30" s="60">
        <f>VLOOKUP($A30,'Return Data'!$B$7:$R$2292,16,0)</f>
        <v>18.145</v>
      </c>
      <c r="S30" s="62">
        <f t="shared" si="6"/>
        <v>4</v>
      </c>
    </row>
    <row r="31" spans="1:19" x14ac:dyDescent="0.3">
      <c r="A31" s="58" t="s">
        <v>1681</v>
      </c>
      <c r="B31" s="59">
        <f>VLOOKUP($A31,'Return Data'!$B$7:$R$2292,3,0)</f>
        <v>44888</v>
      </c>
      <c r="C31" s="60">
        <f>VLOOKUP($A31,'Return Data'!$B$7:$R$2292,4,0)</f>
        <v>25.68</v>
      </c>
      <c r="D31" s="60">
        <f>VLOOKUP($A31,'Return Data'!$B$7:$R$2292,10,0)</f>
        <v>2.2292999999999998</v>
      </c>
      <c r="E31" s="61">
        <f t="shared" si="0"/>
        <v>21</v>
      </c>
      <c r="F31" s="60">
        <f>VLOOKUP($A31,'Return Data'!$B$7:$R$2292,11,0)</f>
        <v>10.167299999999999</v>
      </c>
      <c r="G31" s="61">
        <f t="shared" si="1"/>
        <v>25</v>
      </c>
      <c r="H31" s="60">
        <f>VLOOKUP($A31,'Return Data'!$B$7:$R$2292,12,0)</f>
        <v>1.7030000000000001</v>
      </c>
      <c r="I31" s="61">
        <f t="shared" si="2"/>
        <v>28</v>
      </c>
      <c r="J31" s="60">
        <f>VLOOKUP($A31,'Return Data'!$B$7:$R$2292,13,0)</f>
        <v>-4.9241000000000001</v>
      </c>
      <c r="K31" s="61">
        <f t="shared" si="3"/>
        <v>29</v>
      </c>
      <c r="L31" s="60">
        <f>VLOOKUP($A31,'Return Data'!$B$7:$R$2292,17,0)</f>
        <v>21.5549</v>
      </c>
      <c r="M31" s="61">
        <f t="shared" si="4"/>
        <v>13</v>
      </c>
      <c r="N31" s="60">
        <f>VLOOKUP($A31,'Return Data'!$B$7:$R$2292,14,0)</f>
        <v>23.491900000000001</v>
      </c>
      <c r="O31" s="61">
        <f t="shared" si="8"/>
        <v>2</v>
      </c>
      <c r="P31" s="60">
        <f>VLOOKUP($A31,'Return Data'!$B$7:$R$2292,15,0)</f>
        <v>14.0387</v>
      </c>
      <c r="Q31" s="61">
        <f>RANK(P31,P$8:P$39,0)</f>
        <v>3</v>
      </c>
      <c r="R31" s="60">
        <f>VLOOKUP($A31,'Return Data'!$B$7:$R$2292,16,0)</f>
        <v>12.9786</v>
      </c>
      <c r="S31" s="62">
        <f t="shared" si="6"/>
        <v>19</v>
      </c>
    </row>
    <row r="32" spans="1:19" x14ac:dyDescent="0.3">
      <c r="A32" s="58" t="s">
        <v>1197</v>
      </c>
      <c r="B32" s="59">
        <f>VLOOKUP($A32,'Return Data'!$B$7:$R$2292,3,0)</f>
        <v>44888</v>
      </c>
      <c r="C32" s="60">
        <f>VLOOKUP($A32,'Return Data'!$B$7:$R$2292,4,0)</f>
        <v>454.77140000000003</v>
      </c>
      <c r="D32" s="60">
        <f>VLOOKUP($A32,'Return Data'!$B$7:$R$2292,10,0)</f>
        <v>7.5259</v>
      </c>
      <c r="E32" s="61">
        <f t="shared" si="0"/>
        <v>1</v>
      </c>
      <c r="F32" s="60">
        <f>VLOOKUP($A32,'Return Data'!$B$7:$R$2292,11,0)</f>
        <v>15.017899999999999</v>
      </c>
      <c r="G32" s="61">
        <f t="shared" si="1"/>
        <v>7</v>
      </c>
      <c r="H32" s="60">
        <f>VLOOKUP($A32,'Return Data'!$B$7:$R$2292,12,0)</f>
        <v>15.4779</v>
      </c>
      <c r="I32" s="61">
        <f t="shared" si="2"/>
        <v>3</v>
      </c>
      <c r="J32" s="60">
        <f>VLOOKUP($A32,'Return Data'!$B$7:$R$2292,13,0)</f>
        <v>7.8800999999999997</v>
      </c>
      <c r="K32" s="61">
        <f t="shared" si="3"/>
        <v>3</v>
      </c>
      <c r="L32" s="60">
        <f>VLOOKUP($A32,'Return Data'!$B$7:$R$2292,17,0)</f>
        <v>38.869799999999998</v>
      </c>
      <c r="M32" s="61">
        <f t="shared" si="4"/>
        <v>1</v>
      </c>
      <c r="N32" s="60">
        <f>VLOOKUP($A32,'Return Data'!$B$7:$R$2292,14,0)</f>
        <v>33.261499999999998</v>
      </c>
      <c r="O32" s="61">
        <f t="shared" si="8"/>
        <v>1</v>
      </c>
      <c r="P32" s="60">
        <f>VLOOKUP($A32,'Return Data'!$B$7:$R$2292,15,0)</f>
        <v>20.932700000000001</v>
      </c>
      <c r="Q32" s="61">
        <f>RANK(P32,P$8:P$39,0)</f>
        <v>1</v>
      </c>
      <c r="R32" s="60">
        <f>VLOOKUP($A32,'Return Data'!$B$7:$R$2292,16,0)</f>
        <v>19.2395</v>
      </c>
      <c r="S32" s="62">
        <f t="shared" si="6"/>
        <v>2</v>
      </c>
    </row>
    <row r="33" spans="1:19" x14ac:dyDescent="0.3">
      <c r="A33" s="58" t="s">
        <v>1683</v>
      </c>
      <c r="B33" s="59">
        <f>VLOOKUP($A33,'Return Data'!$B$7:$R$2292,3,0)</f>
        <v>44888</v>
      </c>
      <c r="C33" s="60">
        <f>VLOOKUP($A33,'Return Data'!$B$7:$R$2292,4,0)</f>
        <v>76.850700000000003</v>
      </c>
      <c r="D33" s="60">
        <f>VLOOKUP($A33,'Return Data'!$B$7:$R$2292,10,0)</f>
        <v>2.0194999999999999</v>
      </c>
      <c r="E33" s="61">
        <f t="shared" si="0"/>
        <v>22</v>
      </c>
      <c r="F33" s="60">
        <f>VLOOKUP($A33,'Return Data'!$B$7:$R$2292,11,0)</f>
        <v>9.6844000000000001</v>
      </c>
      <c r="G33" s="61">
        <f t="shared" si="1"/>
        <v>27</v>
      </c>
      <c r="H33" s="60">
        <f>VLOOKUP($A33,'Return Data'!$B$7:$R$2292,12,0)</f>
        <v>4.3033000000000001</v>
      </c>
      <c r="I33" s="61">
        <f t="shared" si="2"/>
        <v>22</v>
      </c>
      <c r="J33" s="60">
        <f>VLOOKUP($A33,'Return Data'!$B$7:$R$2292,13,0)</f>
        <v>0.25729999999999997</v>
      </c>
      <c r="K33" s="61">
        <f t="shared" si="3"/>
        <v>16</v>
      </c>
      <c r="L33" s="60">
        <f>VLOOKUP($A33,'Return Data'!$B$7:$R$2292,17,0)</f>
        <v>19.909300000000002</v>
      </c>
      <c r="M33" s="61">
        <f t="shared" si="4"/>
        <v>16</v>
      </c>
      <c r="N33" s="60">
        <f>VLOOKUP($A33,'Return Data'!$B$7:$R$2292,14,0)</f>
        <v>15.0388</v>
      </c>
      <c r="O33" s="61">
        <f t="shared" si="8"/>
        <v>20</v>
      </c>
      <c r="P33" s="60">
        <f>VLOOKUP($A33,'Return Data'!$B$7:$R$2292,15,0)</f>
        <v>10.327</v>
      </c>
      <c r="Q33" s="61">
        <f>RANK(P33,P$8:P$39,0)</f>
        <v>17</v>
      </c>
      <c r="R33" s="60">
        <f>VLOOKUP($A33,'Return Data'!$B$7:$R$2292,16,0)</f>
        <v>12.5899</v>
      </c>
      <c r="S33" s="62">
        <f t="shared" si="6"/>
        <v>22</v>
      </c>
    </row>
    <row r="34" spans="1:19" x14ac:dyDescent="0.3">
      <c r="A34" s="58" t="s">
        <v>1685</v>
      </c>
      <c r="B34" s="59">
        <f>VLOOKUP($A34,'Return Data'!$B$7:$R$2292,3,0)</f>
        <v>44888</v>
      </c>
      <c r="C34" s="60">
        <f>VLOOKUP($A34,'Return Data'!$B$7:$R$2292,4,0)</f>
        <v>15.151300000000001</v>
      </c>
      <c r="D34" s="60">
        <f>VLOOKUP($A34,'Return Data'!$B$7:$R$2292,10,0)</f>
        <v>3.3111000000000002</v>
      </c>
      <c r="E34" s="61">
        <f t="shared" si="0"/>
        <v>16</v>
      </c>
      <c r="F34" s="60">
        <f>VLOOKUP($A34,'Return Data'!$B$7:$R$2292,11,0)</f>
        <v>12.6717</v>
      </c>
      <c r="G34" s="61">
        <f t="shared" si="1"/>
        <v>17</v>
      </c>
      <c r="H34" s="60">
        <f>VLOOKUP($A34,'Return Data'!$B$7:$R$2292,12,0)</f>
        <v>6.1394000000000002</v>
      </c>
      <c r="I34" s="61">
        <f t="shared" si="2"/>
        <v>15</v>
      </c>
      <c r="J34" s="60">
        <f>VLOOKUP($A34,'Return Data'!$B$7:$R$2292,13,0)</f>
        <v>2.2086000000000001</v>
      </c>
      <c r="K34" s="61">
        <f t="shared" si="3"/>
        <v>10</v>
      </c>
      <c r="L34" s="60">
        <f>VLOOKUP($A34,'Return Data'!$B$7:$R$2292,17,0)</f>
        <v>15.3193</v>
      </c>
      <c r="M34" s="61">
        <f t="shared" si="4"/>
        <v>26</v>
      </c>
      <c r="N34" s="60">
        <f>VLOOKUP($A34,'Return Data'!$B$7:$R$2292,14,0)</f>
        <v>12.2644</v>
      </c>
      <c r="O34" s="61">
        <f t="shared" si="8"/>
        <v>27</v>
      </c>
      <c r="P34" s="60"/>
      <c r="Q34" s="61"/>
      <c r="R34" s="60">
        <f>VLOOKUP($A34,'Return Data'!$B$7:$R$2292,16,0)</f>
        <v>10.513999999999999</v>
      </c>
      <c r="S34" s="62">
        <f t="shared" si="6"/>
        <v>29</v>
      </c>
    </row>
    <row r="35" spans="1:19" x14ac:dyDescent="0.3">
      <c r="A35" s="58" t="s">
        <v>1200</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30</v>
      </c>
      <c r="J35" s="60">
        <f>VLOOKUP($A35,'Return Data'!$B$7:$R$2292,13,0)</f>
        <v>0</v>
      </c>
      <c r="K35" s="61">
        <f t="shared" si="3"/>
        <v>19</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44888</v>
      </c>
      <c r="C36" s="60">
        <f>VLOOKUP($A36,'Return Data'!$B$7:$R$2292,4,0)</f>
        <v>15.7547</v>
      </c>
      <c r="D36" s="60">
        <f>VLOOKUP($A36,'Return Data'!$B$7:$R$2292,10,0)</f>
        <v>0.17230000000000001</v>
      </c>
      <c r="E36" s="61">
        <f t="shared" si="0"/>
        <v>30</v>
      </c>
      <c r="F36" s="60">
        <f>VLOOKUP($A36,'Return Data'!$B$7:$R$2292,11,0)</f>
        <v>9.0479000000000003</v>
      </c>
      <c r="G36" s="61">
        <f t="shared" si="1"/>
        <v>28</v>
      </c>
      <c r="H36" s="60">
        <f>VLOOKUP($A36,'Return Data'!$B$7:$R$2292,12,0)</f>
        <v>3.7921</v>
      </c>
      <c r="I36" s="61">
        <f t="shared" si="2"/>
        <v>23</v>
      </c>
      <c r="J36" s="60">
        <f>VLOOKUP($A36,'Return Data'!$B$7:$R$2292,13,0)</f>
        <v>-3.1516999999999999</v>
      </c>
      <c r="K36" s="61">
        <f t="shared" si="3"/>
        <v>27</v>
      </c>
      <c r="L36" s="60">
        <f>VLOOKUP($A36,'Return Data'!$B$7:$R$2292,17,0)</f>
        <v>14.739800000000001</v>
      </c>
      <c r="M36" s="61">
        <f t="shared" si="4"/>
        <v>27</v>
      </c>
      <c r="N36" s="60">
        <f>VLOOKUP($A36,'Return Data'!$B$7:$R$2292,14,0)</f>
        <v>12.3437</v>
      </c>
      <c r="O36" s="61">
        <f>RANK(N36,N$8:N$39,0)</f>
        <v>26</v>
      </c>
      <c r="P36" s="60"/>
      <c r="Q36" s="61"/>
      <c r="R36" s="60">
        <f>VLOOKUP($A36,'Return Data'!$B$7:$R$2292,16,0)</f>
        <v>11.383100000000001</v>
      </c>
      <c r="S36" s="62">
        <f t="shared" si="6"/>
        <v>26</v>
      </c>
    </row>
    <row r="37" spans="1:19" x14ac:dyDescent="0.3">
      <c r="A37" s="58" t="s">
        <v>1687</v>
      </c>
      <c r="B37" s="59">
        <f>VLOOKUP($A37,'Return Data'!$B$7:$R$2292,3,0)</f>
        <v>44888</v>
      </c>
      <c r="C37" s="60">
        <f>VLOOKUP($A37,'Return Data'!$B$7:$R$2292,4,0)</f>
        <v>152.93</v>
      </c>
      <c r="D37" s="60">
        <f>VLOOKUP($A37,'Return Data'!$B$7:$R$2292,10,0)</f>
        <v>1.1910000000000001</v>
      </c>
      <c r="E37" s="61">
        <f t="shared" si="0"/>
        <v>28</v>
      </c>
      <c r="F37" s="60">
        <f>VLOOKUP($A37,'Return Data'!$B$7:$R$2292,11,0)</f>
        <v>8.5919000000000008</v>
      </c>
      <c r="G37" s="61">
        <f t="shared" si="1"/>
        <v>30</v>
      </c>
      <c r="H37" s="60">
        <f>VLOOKUP($A37,'Return Data'!$B$7:$R$2292,12,0)</f>
        <v>6.4824000000000002</v>
      </c>
      <c r="I37" s="61">
        <f t="shared" si="2"/>
        <v>14</v>
      </c>
      <c r="J37" s="60">
        <f>VLOOKUP($A37,'Return Data'!$B$7:$R$2292,13,0)</f>
        <v>2.1644999999999999</v>
      </c>
      <c r="K37" s="61">
        <f t="shared" si="3"/>
        <v>11</v>
      </c>
      <c r="L37" s="60">
        <f>VLOOKUP($A37,'Return Data'!$B$7:$R$2292,17,0)</f>
        <v>17.224499999999999</v>
      </c>
      <c r="M37" s="61">
        <f t="shared" si="4"/>
        <v>24</v>
      </c>
      <c r="N37" s="60">
        <f>VLOOKUP($A37,'Return Data'!$B$7:$R$2292,14,0)</f>
        <v>11.3081</v>
      </c>
      <c r="O37" s="61">
        <f>RANK(N37,N$8:N$39,0)</f>
        <v>28</v>
      </c>
      <c r="P37" s="60">
        <f>VLOOKUP($A37,'Return Data'!$B$7:$R$2292,15,0)</f>
        <v>5.8982999999999999</v>
      </c>
      <c r="Q37" s="61">
        <f>RANK(P37,P$8:P$39,0)</f>
        <v>24</v>
      </c>
      <c r="R37" s="60">
        <f>VLOOKUP($A37,'Return Data'!$B$7:$R$2292,16,0)</f>
        <v>9.9201999999999995</v>
      </c>
      <c r="S37" s="62">
        <f t="shared" si="6"/>
        <v>30</v>
      </c>
    </row>
    <row r="38" spans="1:19" x14ac:dyDescent="0.3">
      <c r="A38" s="58" t="s">
        <v>1673</v>
      </c>
      <c r="B38" s="59">
        <f>VLOOKUP($A38,'Return Data'!$B$7:$R$2292,3,0)</f>
        <v>44888</v>
      </c>
      <c r="C38" s="60">
        <f>VLOOKUP($A38,'Return Data'!$B$7:$R$2292,4,0)</f>
        <v>34.130000000000003</v>
      </c>
      <c r="D38" s="60">
        <f>VLOOKUP($A38,'Return Data'!$B$7:$R$2292,10,0)</f>
        <v>3.1429</v>
      </c>
      <c r="E38" s="61">
        <f t="shared" si="0"/>
        <v>17</v>
      </c>
      <c r="F38" s="60">
        <f>VLOOKUP($A38,'Return Data'!$B$7:$R$2292,11,0)</f>
        <v>12.306699999999999</v>
      </c>
      <c r="G38" s="61">
        <f t="shared" si="1"/>
        <v>20</v>
      </c>
      <c r="H38" s="60">
        <f>VLOOKUP($A38,'Return Data'!$B$7:$R$2292,12,0)</f>
        <v>5.5023</v>
      </c>
      <c r="I38" s="61">
        <f t="shared" si="2"/>
        <v>16</v>
      </c>
      <c r="J38" s="60">
        <f>VLOOKUP($A38,'Return Data'!$B$7:$R$2292,13,0)</f>
        <v>-0.52459999999999996</v>
      </c>
      <c r="K38" s="61">
        <f t="shared" si="3"/>
        <v>22</v>
      </c>
      <c r="L38" s="60">
        <f>VLOOKUP($A38,'Return Data'!$B$7:$R$2292,17,0)</f>
        <v>21.578299999999999</v>
      </c>
      <c r="M38" s="61">
        <f t="shared" si="4"/>
        <v>12</v>
      </c>
      <c r="N38" s="60">
        <f>VLOOKUP($A38,'Return Data'!$B$7:$R$2292,14,0)</f>
        <v>18.696300000000001</v>
      </c>
      <c r="O38" s="61">
        <f>RANK(N38,N$8:N$39,0)</f>
        <v>10</v>
      </c>
      <c r="P38" s="60">
        <f>VLOOKUP($A38,'Return Data'!$B$7:$R$2292,15,0)</f>
        <v>12.9734</v>
      </c>
      <c r="Q38" s="61">
        <f>RANK(P38,P$8:P$39,0)</f>
        <v>6</v>
      </c>
      <c r="R38" s="60">
        <f>VLOOKUP($A38,'Return Data'!$B$7:$R$2292,16,0)</f>
        <v>11.303599999999999</v>
      </c>
      <c r="S38" s="62">
        <f t="shared" si="6"/>
        <v>27</v>
      </c>
    </row>
    <row r="39" spans="1:19" x14ac:dyDescent="0.3">
      <c r="A39" s="58" t="s">
        <v>1739</v>
      </c>
      <c r="B39" s="59">
        <f>VLOOKUP($A39,'Return Data'!$B$7:$R$2292,3,0)</f>
        <v>44888</v>
      </c>
      <c r="C39" s="60">
        <f>VLOOKUP($A39,'Return Data'!$B$7:$R$2292,4,0)</f>
        <v>238.54769999999999</v>
      </c>
      <c r="D39" s="60">
        <f>VLOOKUP($A39,'Return Data'!$B$7:$R$2292,10,0)</f>
        <v>-0.93179999999999996</v>
      </c>
      <c r="E39" s="61">
        <f t="shared" si="0"/>
        <v>32</v>
      </c>
      <c r="F39" s="60">
        <f>VLOOKUP($A39,'Return Data'!$B$7:$R$2292,11,0)</f>
        <v>8.8089999999999993</v>
      </c>
      <c r="G39" s="61">
        <f t="shared" si="1"/>
        <v>29</v>
      </c>
      <c r="H39" s="60">
        <f>VLOOKUP($A39,'Return Data'!$B$7:$R$2292,12,0)</f>
        <v>-2.2542</v>
      </c>
      <c r="I39" s="61">
        <f t="shared" si="2"/>
        <v>32</v>
      </c>
      <c r="J39" s="60">
        <f>VLOOKUP($A39,'Return Data'!$B$7:$R$2292,13,0)</f>
        <v>-11.3531</v>
      </c>
      <c r="K39" s="61">
        <f t="shared" si="3"/>
        <v>32</v>
      </c>
      <c r="L39" s="60">
        <f>VLOOKUP($A39,'Return Data'!$B$7:$R$2292,17,0)</f>
        <v>14.178000000000001</v>
      </c>
      <c r="M39" s="61">
        <f t="shared" si="4"/>
        <v>28</v>
      </c>
      <c r="N39" s="60">
        <f>VLOOKUP($A39,'Return Data'!$B$7:$R$2292,14,0)</f>
        <v>17.396000000000001</v>
      </c>
      <c r="O39" s="61">
        <f>RANK(N39,N$8:N$39,0)</f>
        <v>13</v>
      </c>
      <c r="P39" s="60">
        <f>VLOOKUP($A39,'Return Data'!$B$7:$R$2292,15,0)</f>
        <v>13.6776</v>
      </c>
      <c r="Q39" s="61">
        <f>RANK(P39,P$8:P$39,0)</f>
        <v>4</v>
      </c>
      <c r="R39" s="60">
        <f>VLOOKUP($A39,'Return Data'!$B$7:$R$2292,16,0)</f>
        <v>14.872199999999999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3.0716999999999999</v>
      </c>
      <c r="E41" s="69"/>
      <c r="F41" s="70">
        <f>AVERAGE(F8:F39)</f>
        <v>12.370406250000004</v>
      </c>
      <c r="G41" s="69"/>
      <c r="H41" s="70">
        <f>AVERAGE(H8:H39)</f>
        <v>6.1249937500000007</v>
      </c>
      <c r="I41" s="69"/>
      <c r="J41" s="70">
        <f>AVERAGE(J8:J39)</f>
        <v>0.95096875000000014</v>
      </c>
      <c r="K41" s="69"/>
      <c r="L41" s="70">
        <f>AVERAGE(L8:L39)</f>
        <v>20.368903125000003</v>
      </c>
      <c r="M41" s="69"/>
      <c r="N41" s="70">
        <f>AVERAGE(N8:N39)</f>
        <v>17.109910000000003</v>
      </c>
      <c r="O41" s="69"/>
      <c r="P41" s="70">
        <f>AVERAGE(P8:P39)</f>
        <v>11.252068</v>
      </c>
      <c r="Q41" s="69"/>
      <c r="R41" s="70">
        <f>AVERAGE(R8:R39)</f>
        <v>13.982756250000001</v>
      </c>
      <c r="S41" s="71"/>
    </row>
    <row r="42" spans="1:19" x14ac:dyDescent="0.3">
      <c r="A42" s="68" t="s">
        <v>28</v>
      </c>
      <c r="B42" s="69"/>
      <c r="C42" s="69"/>
      <c r="D42" s="70">
        <f>MIN(D8:D39)</f>
        <v>-0.93179999999999996</v>
      </c>
      <c r="E42" s="69"/>
      <c r="F42" s="70">
        <f>MIN(F8:F39)</f>
        <v>0</v>
      </c>
      <c r="G42" s="69"/>
      <c r="H42" s="70">
        <f>MIN(H8:H39)</f>
        <v>-2.2542</v>
      </c>
      <c r="I42" s="69"/>
      <c r="J42" s="70">
        <f>MIN(J8:J39)</f>
        <v>-11.3531</v>
      </c>
      <c r="K42" s="69"/>
      <c r="L42" s="70">
        <f>MIN(L8:L39)</f>
        <v>0</v>
      </c>
      <c r="M42" s="69"/>
      <c r="N42" s="70">
        <f>MIN(N8:N39)</f>
        <v>8.5204000000000004</v>
      </c>
      <c r="O42" s="69"/>
      <c r="P42" s="70">
        <f>MIN(P8:P39)</f>
        <v>5.4542000000000002</v>
      </c>
      <c r="Q42" s="69"/>
      <c r="R42" s="70">
        <f>MIN(R8:R39)</f>
        <v>0</v>
      </c>
      <c r="S42" s="71"/>
    </row>
    <row r="43" spans="1:19" ht="15" thickBot="1" x14ac:dyDescent="0.35">
      <c r="A43" s="72" t="s">
        <v>29</v>
      </c>
      <c r="B43" s="73"/>
      <c r="C43" s="73"/>
      <c r="D43" s="74">
        <f>MAX(D8:D39)</f>
        <v>7.5259</v>
      </c>
      <c r="E43" s="73"/>
      <c r="F43" s="74">
        <f>MAX(F8:F39)</f>
        <v>18.871500000000001</v>
      </c>
      <c r="G43" s="73"/>
      <c r="H43" s="74">
        <f>MAX(H8:H39)</f>
        <v>18.374500000000001</v>
      </c>
      <c r="I43" s="73"/>
      <c r="J43" s="74">
        <f>MAX(J8:J39)</f>
        <v>17.248799999999999</v>
      </c>
      <c r="K43" s="73"/>
      <c r="L43" s="74">
        <f>MAX(L8:L39)</f>
        <v>38.869799999999998</v>
      </c>
      <c r="M43" s="73"/>
      <c r="N43" s="74">
        <f>MAX(N8:N39)</f>
        <v>33.261499999999998</v>
      </c>
      <c r="O43" s="73"/>
      <c r="P43" s="74">
        <f>MAX(P8:P39)</f>
        <v>20.932700000000001</v>
      </c>
      <c r="Q43" s="73"/>
      <c r="R43" s="74">
        <f>MAX(R8:R39)</f>
        <v>21.628699999999998</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44888</v>
      </c>
      <c r="C8" s="60">
        <f>VLOOKUP($A8,'Return Data'!$B$7:$R$2292,4,0)</f>
        <v>73.785200000000003</v>
      </c>
      <c r="D8" s="60">
        <f>VLOOKUP($A8,'Return Data'!$B$7:$R$2292,10,0)</f>
        <v>4.3898000000000001</v>
      </c>
      <c r="E8" s="61">
        <f t="shared" ref="E8:E21" si="0">RANK(D8,D$8:D$21,0)</f>
        <v>7</v>
      </c>
      <c r="F8" s="60">
        <f>VLOOKUP($A8,'Return Data'!$B$7:$R$2292,11,0)</f>
        <v>12.9435</v>
      </c>
      <c r="G8" s="61">
        <f t="shared" ref="G8:G21" si="1">RANK(F8,F$8:F$21,0)</f>
        <v>10</v>
      </c>
      <c r="H8" s="60">
        <f>VLOOKUP($A8,'Return Data'!$B$7:$R$2292,12,0)</f>
        <v>7.7839</v>
      </c>
      <c r="I8" s="61">
        <f t="shared" ref="I8:I21" si="2">RANK(H8,H$8:H$21,0)</f>
        <v>10</v>
      </c>
      <c r="J8" s="60">
        <f>VLOOKUP($A8,'Return Data'!$B$7:$R$2292,13,0)</f>
        <v>1.1983999999999999</v>
      </c>
      <c r="K8" s="61">
        <f t="shared" ref="K8:K21" si="3">RANK(J8,J$8:J$21,0)</f>
        <v>14</v>
      </c>
      <c r="L8" s="60">
        <f>VLOOKUP($A8,'Return Data'!$B$7:$R$2292,17,0)</f>
        <v>22.5502</v>
      </c>
      <c r="M8" s="61">
        <f t="shared" ref="M8:M21" si="4">RANK(L8,L$8:L$21,0)</f>
        <v>9</v>
      </c>
      <c r="N8" s="60">
        <f>VLOOKUP($A8,'Return Data'!$B$7:$R$2292,14,0)</f>
        <v>16.589700000000001</v>
      </c>
      <c r="O8" s="61">
        <f t="shared" ref="O8" si="5">RANK(N8,N$8:N$21,0)</f>
        <v>11</v>
      </c>
      <c r="P8" s="60">
        <f>VLOOKUP($A8,'Return Data'!$B$7:$R$2292,15,0)</f>
        <v>2.6854</v>
      </c>
      <c r="Q8" s="61">
        <f>RANK(P8,P$8:P$21,0)</f>
        <v>12</v>
      </c>
      <c r="R8" s="60">
        <f>VLOOKUP($A8,'Return Data'!$B$7:$R$2292,16,0)</f>
        <v>14.5968</v>
      </c>
      <c r="S8" s="62">
        <f t="shared" ref="S8" si="6">RANK(R8,R$8:R$21,0)</f>
        <v>9</v>
      </c>
    </row>
    <row r="9" spans="1:20" x14ac:dyDescent="0.3">
      <c r="A9" s="58" t="s">
        <v>31</v>
      </c>
      <c r="B9" s="59">
        <f>VLOOKUP($A9,'Return Data'!$B$7:$R$2292,3,0)</f>
        <v>44888</v>
      </c>
      <c r="C9" s="60">
        <f>VLOOKUP($A9,'Return Data'!$B$7:$R$2292,4,0)</f>
        <v>457.32299999999998</v>
      </c>
      <c r="D9" s="60">
        <f>VLOOKUP($A9,'Return Data'!$B$7:$R$2292,10,0)</f>
        <v>5.9737</v>
      </c>
      <c r="E9" s="61">
        <f t="shared" si="0"/>
        <v>4</v>
      </c>
      <c r="F9" s="60">
        <f>VLOOKUP($A9,'Return Data'!$B$7:$R$2292,11,0)</f>
        <v>15.6731</v>
      </c>
      <c r="G9" s="61">
        <f t="shared" si="1"/>
        <v>3</v>
      </c>
      <c r="H9" s="60">
        <f>VLOOKUP($A9,'Return Data'!$B$7:$R$2292,12,0)</f>
        <v>8.4464000000000006</v>
      </c>
      <c r="I9" s="61">
        <f t="shared" si="2"/>
        <v>5</v>
      </c>
      <c r="J9" s="60">
        <f>VLOOKUP($A9,'Return Data'!$B$7:$R$2292,13,0)</f>
        <v>4.5597000000000003</v>
      </c>
      <c r="K9" s="61">
        <f t="shared" si="3"/>
        <v>7</v>
      </c>
      <c r="L9" s="60">
        <f>VLOOKUP($A9,'Return Data'!$B$7:$R$2292,17,0)</f>
        <v>23.8459</v>
      </c>
      <c r="M9" s="61">
        <f t="shared" si="4"/>
        <v>6</v>
      </c>
      <c r="N9" s="60">
        <f>VLOOKUP($A9,'Return Data'!$B$7:$R$2292,14,0)</f>
        <v>17.3033</v>
      </c>
      <c r="O9" s="61">
        <f t="shared" ref="O9:O21" si="7">RANK(N9,N$8:N$21,0)</f>
        <v>8</v>
      </c>
      <c r="P9" s="60">
        <f>VLOOKUP($A9,'Return Data'!$B$7:$R$2292,15,0)</f>
        <v>9.3552999999999997</v>
      </c>
      <c r="Q9" s="61">
        <f t="shared" ref="Q9:Q21" si="8">RANK(P9,P$8:P$21,0)</f>
        <v>8</v>
      </c>
      <c r="R9" s="60">
        <f>VLOOKUP($A9,'Return Data'!$B$7:$R$2292,16,0)</f>
        <v>14.1805</v>
      </c>
      <c r="S9" s="62">
        <f t="shared" ref="S9:S21" si="9">RANK(R9,R$8:R$21,0)</f>
        <v>11</v>
      </c>
    </row>
    <row r="10" spans="1:20" x14ac:dyDescent="0.3">
      <c r="A10" s="58" t="s">
        <v>32</v>
      </c>
      <c r="B10" s="59">
        <f>VLOOKUP($A10,'Return Data'!$B$7:$R$2292,3,0)</f>
        <v>44888</v>
      </c>
      <c r="C10" s="60">
        <f>VLOOKUP($A10,'Return Data'!$B$7:$R$2292,4,0)</f>
        <v>275.52999999999997</v>
      </c>
      <c r="D10" s="60">
        <f>VLOOKUP($A10,'Return Data'!$B$7:$R$2292,10,0)</f>
        <v>5.8753000000000002</v>
      </c>
      <c r="E10" s="61">
        <f t="shared" si="0"/>
        <v>5</v>
      </c>
      <c r="F10" s="60">
        <f>VLOOKUP($A10,'Return Data'!$B$7:$R$2292,11,0)</f>
        <v>12.7004</v>
      </c>
      <c r="G10" s="61">
        <f t="shared" si="1"/>
        <v>11</v>
      </c>
      <c r="H10" s="60">
        <f>VLOOKUP($A10,'Return Data'!$B$7:$R$2292,12,0)</f>
        <v>10.98</v>
      </c>
      <c r="I10" s="61">
        <f t="shared" si="2"/>
        <v>3</v>
      </c>
      <c r="J10" s="60">
        <f>VLOOKUP($A10,'Return Data'!$B$7:$R$2292,13,0)</f>
        <v>11.835900000000001</v>
      </c>
      <c r="K10" s="61">
        <f t="shared" si="3"/>
        <v>1</v>
      </c>
      <c r="L10" s="60">
        <f>VLOOKUP($A10,'Return Data'!$B$7:$R$2292,17,0)</f>
        <v>30.378599999999999</v>
      </c>
      <c r="M10" s="61">
        <f t="shared" si="4"/>
        <v>3</v>
      </c>
      <c r="N10" s="60">
        <f>VLOOKUP($A10,'Return Data'!$B$7:$R$2292,14,0)</f>
        <v>24.826000000000001</v>
      </c>
      <c r="O10" s="61">
        <f t="shared" si="7"/>
        <v>2</v>
      </c>
      <c r="P10" s="60">
        <f>VLOOKUP($A10,'Return Data'!$B$7:$R$2292,15,0)</f>
        <v>13.9762</v>
      </c>
      <c r="Q10" s="61">
        <f t="shared" si="8"/>
        <v>1</v>
      </c>
      <c r="R10" s="60">
        <f>VLOOKUP($A10,'Return Data'!$B$7:$R$2292,16,0)</f>
        <v>19.887599999999999</v>
      </c>
      <c r="S10" s="62">
        <f t="shared" si="9"/>
        <v>1</v>
      </c>
    </row>
    <row r="11" spans="1:20" x14ac:dyDescent="0.3">
      <c r="A11" s="58" t="s">
        <v>33</v>
      </c>
      <c r="B11" s="59">
        <f>VLOOKUP($A11,'Return Data'!$B$7:$R$2292,3,0)</f>
        <v>44888</v>
      </c>
      <c r="C11" s="60">
        <f>VLOOKUP($A11,'Return Data'!$B$7:$R$2292,4,0)</f>
        <v>16.54</v>
      </c>
      <c r="D11" s="60">
        <f>VLOOKUP($A11,'Return Data'!$B$7:$R$2292,10,0)</f>
        <v>5.0159000000000002</v>
      </c>
      <c r="E11" s="61">
        <f t="shared" si="0"/>
        <v>6</v>
      </c>
      <c r="F11" s="60">
        <f>VLOOKUP($A11,'Return Data'!$B$7:$R$2292,11,0)</f>
        <v>14.3055</v>
      </c>
      <c r="G11" s="61">
        <f t="shared" si="1"/>
        <v>5</v>
      </c>
      <c r="H11" s="60">
        <f>VLOOKUP($A11,'Return Data'!$B$7:$R$2292,12,0)</f>
        <v>6.5034999999999998</v>
      </c>
      <c r="I11" s="61">
        <f t="shared" si="2"/>
        <v>13</v>
      </c>
      <c r="J11" s="60">
        <f>VLOOKUP($A11,'Return Data'!$B$7:$R$2292,13,0)</f>
        <v>3.8944999999999999</v>
      </c>
      <c r="K11" s="61">
        <f t="shared" si="3"/>
        <v>9</v>
      </c>
      <c r="L11" s="60">
        <f>VLOOKUP($A11,'Return Data'!$B$7:$R$2292,17,0)</f>
        <v>22.234500000000001</v>
      </c>
      <c r="M11" s="61">
        <f t="shared" si="4"/>
        <v>10</v>
      </c>
      <c r="N11" s="60">
        <f>VLOOKUP($A11,'Return Data'!$B$7:$R$2292,14,0)</f>
        <v>17.0688</v>
      </c>
      <c r="O11" s="61">
        <f t="shared" si="7"/>
        <v>10</v>
      </c>
      <c r="P11" s="60"/>
      <c r="Q11" s="61"/>
      <c r="R11" s="60">
        <f>VLOOKUP($A11,'Return Data'!$B$7:$R$2292,16,0)</f>
        <v>12.528700000000001</v>
      </c>
      <c r="S11" s="62">
        <f t="shared" si="9"/>
        <v>13</v>
      </c>
    </row>
    <row r="12" spans="1:20" x14ac:dyDescent="0.3">
      <c r="A12" s="58" t="s">
        <v>34</v>
      </c>
      <c r="B12" s="59">
        <f>VLOOKUP($A12,'Return Data'!$B$7:$R$2292,3,0)</f>
        <v>44888</v>
      </c>
      <c r="C12" s="60">
        <f>VLOOKUP($A12,'Return Data'!$B$7:$R$2292,4,0)</f>
        <v>92.646000000000001</v>
      </c>
      <c r="D12" s="60">
        <f>VLOOKUP($A12,'Return Data'!$B$7:$R$2292,10,0)</f>
        <v>3.4180000000000001</v>
      </c>
      <c r="E12" s="61">
        <f t="shared" si="0"/>
        <v>12</v>
      </c>
      <c r="F12" s="60">
        <f>VLOOKUP($A12,'Return Data'!$B$7:$R$2292,11,0)</f>
        <v>10.8338</v>
      </c>
      <c r="G12" s="61">
        <f t="shared" si="1"/>
        <v>13</v>
      </c>
      <c r="H12" s="60">
        <f>VLOOKUP($A12,'Return Data'!$B$7:$R$2292,12,0)</f>
        <v>8.0798000000000005</v>
      </c>
      <c r="I12" s="61">
        <f t="shared" si="2"/>
        <v>8</v>
      </c>
      <c r="J12" s="60">
        <f>VLOOKUP($A12,'Return Data'!$B$7:$R$2292,13,0)</f>
        <v>7.4779999999999998</v>
      </c>
      <c r="K12" s="61">
        <f t="shared" si="3"/>
        <v>3</v>
      </c>
      <c r="L12" s="60">
        <f>VLOOKUP($A12,'Return Data'!$B$7:$R$2292,17,0)</f>
        <v>35.931800000000003</v>
      </c>
      <c r="M12" s="61">
        <f t="shared" si="4"/>
        <v>1</v>
      </c>
      <c r="N12" s="60">
        <f>VLOOKUP($A12,'Return Data'!$B$7:$R$2292,14,0)</f>
        <v>25.465900000000001</v>
      </c>
      <c r="O12" s="61">
        <f t="shared" si="7"/>
        <v>1</v>
      </c>
      <c r="P12" s="60">
        <f>VLOOKUP($A12,'Return Data'!$B$7:$R$2292,15,0)</f>
        <v>10.569000000000001</v>
      </c>
      <c r="Q12" s="61">
        <f t="shared" si="8"/>
        <v>5</v>
      </c>
      <c r="R12" s="60">
        <f>VLOOKUP($A12,'Return Data'!$B$7:$R$2292,16,0)</f>
        <v>16.3232</v>
      </c>
      <c r="S12" s="62">
        <f t="shared" si="9"/>
        <v>4</v>
      </c>
    </row>
    <row r="13" spans="1:20" x14ac:dyDescent="0.3">
      <c r="A13" s="58" t="s">
        <v>35</v>
      </c>
      <c r="B13" s="59">
        <f>VLOOKUP($A13,'Return Data'!$B$7:$R$2292,3,0)</f>
        <v>44888</v>
      </c>
      <c r="C13" s="60">
        <f>VLOOKUP($A13,'Return Data'!$B$7:$R$2292,4,0)</f>
        <v>17.604500000000002</v>
      </c>
      <c r="D13" s="60">
        <f>VLOOKUP($A13,'Return Data'!$B$7:$R$2292,10,0)</f>
        <v>3.6455000000000002</v>
      </c>
      <c r="E13" s="61">
        <f t="shared" si="0"/>
        <v>11</v>
      </c>
      <c r="F13" s="60">
        <f>VLOOKUP($A13,'Return Data'!$B$7:$R$2292,11,0)</f>
        <v>10.6471</v>
      </c>
      <c r="G13" s="61">
        <f t="shared" si="1"/>
        <v>14</v>
      </c>
      <c r="H13" s="60">
        <f>VLOOKUP($A13,'Return Data'!$B$7:$R$2292,12,0)</f>
        <v>5.5438000000000001</v>
      </c>
      <c r="I13" s="61">
        <f t="shared" si="2"/>
        <v>14</v>
      </c>
      <c r="J13" s="60">
        <f>VLOOKUP($A13,'Return Data'!$B$7:$R$2292,13,0)</f>
        <v>1.9611000000000001</v>
      </c>
      <c r="K13" s="61">
        <f t="shared" si="3"/>
        <v>13</v>
      </c>
      <c r="L13" s="60">
        <f>VLOOKUP($A13,'Return Data'!$B$7:$R$2292,17,0)</f>
        <v>17.366199999999999</v>
      </c>
      <c r="M13" s="61">
        <f t="shared" si="4"/>
        <v>14</v>
      </c>
      <c r="N13" s="60">
        <f>VLOOKUP($A13,'Return Data'!$B$7:$R$2292,14,0)</f>
        <v>15.184100000000001</v>
      </c>
      <c r="O13" s="61">
        <f t="shared" si="7"/>
        <v>13</v>
      </c>
      <c r="P13" s="60">
        <f>VLOOKUP($A13,'Return Data'!$B$7:$R$2292,15,0)</f>
        <v>5.2935999999999996</v>
      </c>
      <c r="Q13" s="61">
        <f t="shared" si="8"/>
        <v>11</v>
      </c>
      <c r="R13" s="60">
        <f>VLOOKUP($A13,'Return Data'!$B$7:$R$2292,16,0)</f>
        <v>8.1524999999999999</v>
      </c>
      <c r="S13" s="62">
        <f t="shared" si="9"/>
        <v>14</v>
      </c>
    </row>
    <row r="14" spans="1:20" x14ac:dyDescent="0.3">
      <c r="A14" s="58" t="s">
        <v>36</v>
      </c>
      <c r="B14" s="59">
        <f>VLOOKUP($A14,'Return Data'!$B$7:$R$2292,3,0)</f>
        <v>44888</v>
      </c>
      <c r="C14" s="60">
        <f>VLOOKUP($A14,'Return Data'!$B$7:$R$2292,4,0)</f>
        <v>433.13576365644502</v>
      </c>
      <c r="D14" s="60">
        <f>VLOOKUP($A14,'Return Data'!$B$7:$R$2292,10,0)</f>
        <v>7.0849000000000002</v>
      </c>
      <c r="E14" s="61">
        <f t="shared" si="0"/>
        <v>2</v>
      </c>
      <c r="F14" s="60">
        <f>VLOOKUP($A14,'Return Data'!$B$7:$R$2292,11,0)</f>
        <v>15.7401</v>
      </c>
      <c r="G14" s="61">
        <f t="shared" si="1"/>
        <v>2</v>
      </c>
      <c r="H14" s="60">
        <f>VLOOKUP($A14,'Return Data'!$B$7:$R$2292,12,0)</f>
        <v>7.3456000000000001</v>
      </c>
      <c r="I14" s="61">
        <f t="shared" si="2"/>
        <v>11</v>
      </c>
      <c r="J14" s="60">
        <f>VLOOKUP($A14,'Return Data'!$B$7:$R$2292,13,0)</f>
        <v>2.7759</v>
      </c>
      <c r="K14" s="61">
        <f t="shared" si="3"/>
        <v>12</v>
      </c>
      <c r="L14" s="60">
        <f>VLOOKUP($A14,'Return Data'!$B$7:$R$2292,17,0)</f>
        <v>23.319099999999999</v>
      </c>
      <c r="M14" s="61">
        <f t="shared" si="4"/>
        <v>7</v>
      </c>
      <c r="N14" s="60">
        <f>VLOOKUP($A14,'Return Data'!$B$7:$R$2292,14,0)</f>
        <v>17.267399999999999</v>
      </c>
      <c r="O14" s="61">
        <f t="shared" si="7"/>
        <v>9</v>
      </c>
      <c r="P14" s="60">
        <f>VLOOKUP($A14,'Return Data'!$B$7:$R$2292,15,0)</f>
        <v>10.3369</v>
      </c>
      <c r="Q14" s="61">
        <f t="shared" si="8"/>
        <v>6</v>
      </c>
      <c r="R14" s="60">
        <f>VLOOKUP($A14,'Return Data'!$B$7:$R$2292,16,0)</f>
        <v>15.9307</v>
      </c>
      <c r="S14" s="62">
        <f t="shared" si="9"/>
        <v>5</v>
      </c>
    </row>
    <row r="15" spans="1:20" x14ac:dyDescent="0.3">
      <c r="A15" s="58" t="s">
        <v>37</v>
      </c>
      <c r="B15" s="59">
        <f>VLOOKUP($A15,'Return Data'!$B$7:$R$2292,3,0)</f>
        <v>44888</v>
      </c>
      <c r="C15" s="60">
        <f>VLOOKUP($A15,'Return Data'!$B$7:$R$2292,4,0)</f>
        <v>60.4621</v>
      </c>
      <c r="D15" s="60">
        <f>VLOOKUP($A15,'Return Data'!$B$7:$R$2292,10,0)</f>
        <v>5.992</v>
      </c>
      <c r="E15" s="61">
        <f t="shared" si="0"/>
        <v>3</v>
      </c>
      <c r="F15" s="60">
        <f>VLOOKUP($A15,'Return Data'!$B$7:$R$2292,11,0)</f>
        <v>14.2972</v>
      </c>
      <c r="G15" s="61">
        <f t="shared" si="1"/>
        <v>6</v>
      </c>
      <c r="H15" s="60">
        <f>VLOOKUP($A15,'Return Data'!$B$7:$R$2292,12,0)</f>
        <v>7.8929</v>
      </c>
      <c r="I15" s="61">
        <f t="shared" si="2"/>
        <v>9</v>
      </c>
      <c r="J15" s="60">
        <f>VLOOKUP($A15,'Return Data'!$B$7:$R$2292,13,0)</f>
        <v>5.2998000000000003</v>
      </c>
      <c r="K15" s="61">
        <f t="shared" si="3"/>
        <v>5</v>
      </c>
      <c r="L15" s="60">
        <f>VLOOKUP($A15,'Return Data'!$B$7:$R$2292,17,0)</f>
        <v>24.9786</v>
      </c>
      <c r="M15" s="61">
        <f t="shared" si="4"/>
        <v>5</v>
      </c>
      <c r="N15" s="60">
        <f>VLOOKUP($A15,'Return Data'!$B$7:$R$2292,14,0)</f>
        <v>19.434999999999999</v>
      </c>
      <c r="O15" s="61">
        <f t="shared" si="7"/>
        <v>5</v>
      </c>
      <c r="P15" s="60">
        <f>VLOOKUP($A15,'Return Data'!$B$7:$R$2292,15,0)</f>
        <v>9.8276000000000003</v>
      </c>
      <c r="Q15" s="61">
        <f t="shared" si="8"/>
        <v>7</v>
      </c>
      <c r="R15" s="60">
        <f>VLOOKUP($A15,'Return Data'!$B$7:$R$2292,16,0)</f>
        <v>14.991</v>
      </c>
      <c r="S15" s="62">
        <f t="shared" si="9"/>
        <v>8</v>
      </c>
    </row>
    <row r="16" spans="1:20" x14ac:dyDescent="0.3">
      <c r="A16" s="58" t="s">
        <v>38</v>
      </c>
      <c r="B16" s="59">
        <f>VLOOKUP($A16,'Return Data'!$B$7:$R$2292,3,0)</f>
        <v>44888</v>
      </c>
      <c r="C16" s="60">
        <f>VLOOKUP($A16,'Return Data'!$B$7:$R$2292,4,0)</f>
        <v>128.6592</v>
      </c>
      <c r="D16" s="60">
        <f>VLOOKUP($A16,'Return Data'!$B$7:$R$2292,10,0)</f>
        <v>4.2819000000000003</v>
      </c>
      <c r="E16" s="61">
        <f t="shared" si="0"/>
        <v>8</v>
      </c>
      <c r="F16" s="60">
        <f>VLOOKUP($A16,'Return Data'!$B$7:$R$2292,11,0)</f>
        <v>14.3818</v>
      </c>
      <c r="G16" s="61">
        <f t="shared" si="1"/>
        <v>4</v>
      </c>
      <c r="H16" s="60">
        <f>VLOOKUP($A16,'Return Data'!$B$7:$R$2292,12,0)</f>
        <v>8.2021999999999995</v>
      </c>
      <c r="I16" s="61">
        <f t="shared" si="2"/>
        <v>7</v>
      </c>
      <c r="J16" s="60">
        <f>VLOOKUP($A16,'Return Data'!$B$7:$R$2292,13,0)</f>
        <v>4.8280000000000003</v>
      </c>
      <c r="K16" s="61">
        <f t="shared" si="3"/>
        <v>6</v>
      </c>
      <c r="L16" s="60">
        <f>VLOOKUP($A16,'Return Data'!$B$7:$R$2292,17,0)</f>
        <v>26.523900000000001</v>
      </c>
      <c r="M16" s="61">
        <f t="shared" si="4"/>
        <v>4</v>
      </c>
      <c r="N16" s="60">
        <f>VLOOKUP($A16,'Return Data'!$B$7:$R$2292,14,0)</f>
        <v>20.2166</v>
      </c>
      <c r="O16" s="61">
        <f t="shared" si="7"/>
        <v>4</v>
      </c>
      <c r="P16" s="60">
        <f>VLOOKUP($A16,'Return Data'!$B$7:$R$2292,15,0)</f>
        <v>11.776899999999999</v>
      </c>
      <c r="Q16" s="61">
        <f t="shared" si="8"/>
        <v>3</v>
      </c>
      <c r="R16" s="60">
        <f>VLOOKUP($A16,'Return Data'!$B$7:$R$2292,16,0)</f>
        <v>15.7447</v>
      </c>
      <c r="S16" s="62">
        <f t="shared" si="9"/>
        <v>6</v>
      </c>
    </row>
    <row r="17" spans="1:19" x14ac:dyDescent="0.3">
      <c r="A17" s="58" t="s">
        <v>39</v>
      </c>
      <c r="B17" s="59">
        <f>VLOOKUP($A17,'Return Data'!$B$7:$R$2292,3,0)</f>
        <v>44888</v>
      </c>
      <c r="C17" s="60">
        <f>VLOOKUP($A17,'Return Data'!$B$7:$R$2292,4,0)</f>
        <v>79.67</v>
      </c>
      <c r="D17" s="60">
        <f>VLOOKUP($A17,'Return Data'!$B$7:$R$2292,10,0)</f>
        <v>2.6808000000000001</v>
      </c>
      <c r="E17" s="61">
        <f t="shared" si="0"/>
        <v>14</v>
      </c>
      <c r="F17" s="60">
        <f>VLOOKUP($A17,'Return Data'!$B$7:$R$2292,11,0)</f>
        <v>11.9747</v>
      </c>
      <c r="G17" s="61">
        <f t="shared" si="1"/>
        <v>12</v>
      </c>
      <c r="H17" s="60">
        <f>VLOOKUP($A17,'Return Data'!$B$7:$R$2292,12,0)</f>
        <v>8.3209</v>
      </c>
      <c r="I17" s="61">
        <f t="shared" si="2"/>
        <v>6</v>
      </c>
      <c r="J17" s="60">
        <f>VLOOKUP($A17,'Return Data'!$B$7:$R$2292,13,0)</f>
        <v>3.0659999999999998</v>
      </c>
      <c r="K17" s="61">
        <f t="shared" si="3"/>
        <v>11</v>
      </c>
      <c r="L17" s="60">
        <f>VLOOKUP($A17,'Return Data'!$B$7:$R$2292,17,0)</f>
        <v>19.074300000000001</v>
      </c>
      <c r="M17" s="61">
        <f t="shared" si="4"/>
        <v>13</v>
      </c>
      <c r="N17" s="60">
        <f>VLOOKUP($A17,'Return Data'!$B$7:$R$2292,14,0)</f>
        <v>14.893599999999999</v>
      </c>
      <c r="O17" s="61">
        <f t="shared" si="7"/>
        <v>14</v>
      </c>
      <c r="P17" s="60">
        <f>VLOOKUP($A17,'Return Data'!$B$7:$R$2292,15,0)</f>
        <v>8.4559999999999995</v>
      </c>
      <c r="Q17" s="61">
        <f t="shared" si="8"/>
        <v>10</v>
      </c>
      <c r="R17" s="60">
        <f>VLOOKUP($A17,'Return Data'!$B$7:$R$2292,16,0)</f>
        <v>13.037100000000001</v>
      </c>
      <c r="S17" s="62">
        <f t="shared" si="9"/>
        <v>12</v>
      </c>
    </row>
    <row r="18" spans="1:19" x14ac:dyDescent="0.3">
      <c r="A18" s="58" t="s">
        <v>40</v>
      </c>
      <c r="B18" s="59">
        <f>VLOOKUP($A18,'Return Data'!$B$7:$R$2292,3,0)</f>
        <v>44888</v>
      </c>
      <c r="C18" s="60">
        <f>VLOOKUP($A18,'Return Data'!$B$7:$R$2292,4,0)</f>
        <v>210.57910000000001</v>
      </c>
      <c r="D18" s="60">
        <f>VLOOKUP($A18,'Return Data'!$B$7:$R$2292,10,0)</f>
        <v>4.0776000000000003</v>
      </c>
      <c r="E18" s="61">
        <f t="shared" si="0"/>
        <v>9</v>
      </c>
      <c r="F18" s="60">
        <f>VLOOKUP($A18,'Return Data'!$B$7:$R$2292,11,0)</f>
        <v>13.8681</v>
      </c>
      <c r="G18" s="61">
        <f t="shared" si="1"/>
        <v>9</v>
      </c>
      <c r="H18" s="60">
        <f>VLOOKUP($A18,'Return Data'!$B$7:$R$2292,12,0)</f>
        <v>11.1271</v>
      </c>
      <c r="I18" s="61">
        <f t="shared" si="2"/>
        <v>2</v>
      </c>
      <c r="J18" s="60">
        <f>VLOOKUP($A18,'Return Data'!$B$7:$R$2292,13,0)</f>
        <v>5.8091999999999997</v>
      </c>
      <c r="K18" s="61">
        <f t="shared" si="3"/>
        <v>4</v>
      </c>
      <c r="L18" s="60">
        <f>VLOOKUP($A18,'Return Data'!$B$7:$R$2292,17,0)</f>
        <v>20.082100000000001</v>
      </c>
      <c r="M18" s="61">
        <f t="shared" si="4"/>
        <v>12</v>
      </c>
      <c r="N18" s="60">
        <f>VLOOKUP($A18,'Return Data'!$B$7:$R$2292,14,0)</f>
        <v>15.386200000000001</v>
      </c>
      <c r="O18" s="61">
        <f t="shared" si="7"/>
        <v>12</v>
      </c>
      <c r="P18" s="60">
        <f>VLOOKUP($A18,'Return Data'!$B$7:$R$2292,15,0)</f>
        <v>8.923</v>
      </c>
      <c r="Q18" s="61">
        <f t="shared" si="8"/>
        <v>9</v>
      </c>
      <c r="R18" s="60">
        <f>VLOOKUP($A18,'Return Data'!$B$7:$R$2292,16,0)</f>
        <v>17.9971</v>
      </c>
      <c r="S18" s="62">
        <f t="shared" si="9"/>
        <v>2</v>
      </c>
    </row>
    <row r="19" spans="1:19" x14ac:dyDescent="0.3">
      <c r="A19" s="58" t="s">
        <v>43</v>
      </c>
      <c r="B19" s="59">
        <f>VLOOKUP($A19,'Return Data'!$B$7:$R$2292,3,0)</f>
        <v>44888</v>
      </c>
      <c r="C19" s="60">
        <f>VLOOKUP($A19,'Return Data'!$B$7:$R$2292,4,0)</f>
        <v>455.04349999999999</v>
      </c>
      <c r="D19" s="60">
        <f>VLOOKUP($A19,'Return Data'!$B$7:$R$2292,10,0)</f>
        <v>7.1124999999999998</v>
      </c>
      <c r="E19" s="61">
        <f t="shared" si="0"/>
        <v>1</v>
      </c>
      <c r="F19" s="60">
        <f>VLOOKUP($A19,'Return Data'!$B$7:$R$2292,11,0)</f>
        <v>18.857900000000001</v>
      </c>
      <c r="G19" s="61">
        <f t="shared" si="1"/>
        <v>1</v>
      </c>
      <c r="H19" s="60">
        <f>VLOOKUP($A19,'Return Data'!$B$7:$R$2292,12,0)</f>
        <v>15.816599999999999</v>
      </c>
      <c r="I19" s="61">
        <f t="shared" si="2"/>
        <v>1</v>
      </c>
      <c r="J19" s="60">
        <f>VLOOKUP($A19,'Return Data'!$B$7:$R$2292,13,0)</f>
        <v>11.423999999999999</v>
      </c>
      <c r="K19" s="61">
        <f t="shared" si="3"/>
        <v>2</v>
      </c>
      <c r="L19" s="60">
        <f>VLOOKUP($A19,'Return Data'!$B$7:$R$2292,17,0)</f>
        <v>35.3142</v>
      </c>
      <c r="M19" s="61">
        <f t="shared" si="4"/>
        <v>2</v>
      </c>
      <c r="N19" s="60">
        <f>VLOOKUP($A19,'Return Data'!$B$7:$R$2292,14,0)</f>
        <v>23.781400000000001</v>
      </c>
      <c r="O19" s="61">
        <f t="shared" si="7"/>
        <v>3</v>
      </c>
      <c r="P19" s="60">
        <f>VLOOKUP($A19,'Return Data'!$B$7:$R$2292,15,0)</f>
        <v>10.7439</v>
      </c>
      <c r="Q19" s="61">
        <f t="shared" si="8"/>
        <v>4</v>
      </c>
      <c r="R19" s="60">
        <f>VLOOKUP($A19,'Return Data'!$B$7:$R$2292,16,0)</f>
        <v>17.465699999999998</v>
      </c>
      <c r="S19" s="62">
        <f t="shared" si="9"/>
        <v>3</v>
      </c>
    </row>
    <row r="20" spans="1:19" x14ac:dyDescent="0.3">
      <c r="A20" s="58" t="s">
        <v>44</v>
      </c>
      <c r="B20" s="59">
        <f>VLOOKUP($A20,'Return Data'!$B$7:$R$2292,3,0)</f>
        <v>44888</v>
      </c>
      <c r="C20" s="60">
        <f>VLOOKUP($A20,'Return Data'!$B$7:$R$2292,4,0)</f>
        <v>17.64</v>
      </c>
      <c r="D20" s="60">
        <f>VLOOKUP($A20,'Return Data'!$B$7:$R$2292,10,0)</f>
        <v>3.8258000000000001</v>
      </c>
      <c r="E20" s="61">
        <f t="shared" si="0"/>
        <v>10</v>
      </c>
      <c r="F20" s="60">
        <f>VLOOKUP($A20,'Return Data'!$B$7:$R$2292,11,0)</f>
        <v>14.027100000000001</v>
      </c>
      <c r="G20" s="61">
        <f t="shared" si="1"/>
        <v>8</v>
      </c>
      <c r="H20" s="60">
        <f>VLOOKUP($A20,'Return Data'!$B$7:$R$2292,12,0)</f>
        <v>8.7545999999999999</v>
      </c>
      <c r="I20" s="61">
        <f t="shared" si="2"/>
        <v>4</v>
      </c>
      <c r="J20" s="60">
        <f>VLOOKUP($A20,'Return Data'!$B$7:$R$2292,13,0)</f>
        <v>3.9481000000000002</v>
      </c>
      <c r="K20" s="61">
        <f t="shared" si="3"/>
        <v>8</v>
      </c>
      <c r="L20" s="60">
        <f>VLOOKUP($A20,'Return Data'!$B$7:$R$2292,17,0)</f>
        <v>22.840599999999998</v>
      </c>
      <c r="M20" s="61">
        <f t="shared" si="4"/>
        <v>8</v>
      </c>
      <c r="N20" s="60">
        <f>VLOOKUP($A20,'Return Data'!$B$7:$R$2292,14,0)</f>
        <v>18.207599999999999</v>
      </c>
      <c r="O20" s="61">
        <f t="shared" si="7"/>
        <v>7</v>
      </c>
      <c r="P20" s="60"/>
      <c r="Q20" s="61"/>
      <c r="R20" s="60">
        <f>VLOOKUP($A20,'Return Data'!$B$7:$R$2292,16,0)</f>
        <v>15.369899999999999</v>
      </c>
      <c r="S20" s="62">
        <f t="shared" si="9"/>
        <v>7</v>
      </c>
    </row>
    <row r="21" spans="1:19" x14ac:dyDescent="0.3">
      <c r="A21" s="58" t="s">
        <v>45</v>
      </c>
      <c r="B21" s="59">
        <f>VLOOKUP($A21,'Return Data'!$B$7:$R$2292,3,0)</f>
        <v>44888</v>
      </c>
      <c r="C21" s="60">
        <f>VLOOKUP($A21,'Return Data'!$B$7:$R$2292,4,0)</f>
        <v>104.38930000000001</v>
      </c>
      <c r="D21" s="60">
        <f>VLOOKUP($A21,'Return Data'!$B$7:$R$2292,10,0)</f>
        <v>3.2970000000000002</v>
      </c>
      <c r="E21" s="61">
        <f t="shared" si="0"/>
        <v>13</v>
      </c>
      <c r="F21" s="60">
        <f>VLOOKUP($A21,'Return Data'!$B$7:$R$2292,11,0)</f>
        <v>14.161199999999999</v>
      </c>
      <c r="G21" s="61">
        <f t="shared" si="1"/>
        <v>7</v>
      </c>
      <c r="H21" s="60">
        <f>VLOOKUP($A21,'Return Data'!$B$7:$R$2292,12,0)</f>
        <v>7.0689000000000002</v>
      </c>
      <c r="I21" s="61">
        <f t="shared" si="2"/>
        <v>12</v>
      </c>
      <c r="J21" s="60">
        <f>VLOOKUP($A21,'Return Data'!$B$7:$R$2292,13,0)</f>
        <v>3.2578999999999998</v>
      </c>
      <c r="K21" s="61">
        <f t="shared" si="3"/>
        <v>10</v>
      </c>
      <c r="L21" s="60">
        <f>VLOOKUP($A21,'Return Data'!$B$7:$R$2292,17,0)</f>
        <v>21.119700000000002</v>
      </c>
      <c r="M21" s="61">
        <f t="shared" si="4"/>
        <v>11</v>
      </c>
      <c r="N21" s="60">
        <f>VLOOKUP($A21,'Return Data'!$B$7:$R$2292,14,0)</f>
        <v>18.510000000000002</v>
      </c>
      <c r="O21" s="61">
        <f t="shared" si="7"/>
        <v>6</v>
      </c>
      <c r="P21" s="60">
        <f>VLOOKUP($A21,'Return Data'!$B$7:$R$2292,15,0)</f>
        <v>12.5319</v>
      </c>
      <c r="Q21" s="61">
        <f t="shared" si="8"/>
        <v>2</v>
      </c>
      <c r="R21" s="60">
        <f>VLOOKUP($A21,'Return Data'!$B$7:$R$2292,16,0)</f>
        <v>14.469900000000001</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4.762192857142856</v>
      </c>
      <c r="E23" s="69"/>
      <c r="F23" s="70">
        <f>AVERAGE(F8:F21)</f>
        <v>13.886535714285714</v>
      </c>
      <c r="G23" s="69"/>
      <c r="H23" s="70">
        <f>AVERAGE(H8:H21)</f>
        <v>8.7047285714285696</v>
      </c>
      <c r="I23" s="69"/>
      <c r="J23" s="70">
        <f>AVERAGE(J8:J21)</f>
        <v>5.0954642857142867</v>
      </c>
      <c r="K23" s="69"/>
      <c r="L23" s="70">
        <f>AVERAGE(L8:L21)</f>
        <v>24.682835714285712</v>
      </c>
      <c r="M23" s="69"/>
      <c r="N23" s="70">
        <f>AVERAGE(N8:N21)</f>
        <v>18.866828571428574</v>
      </c>
      <c r="O23" s="69"/>
      <c r="P23" s="70">
        <f>AVERAGE(P8:P21)</f>
        <v>9.5396416666666664</v>
      </c>
      <c r="Q23" s="69"/>
      <c r="R23" s="70">
        <f>AVERAGE(R8:R21)</f>
        <v>15.048242857142856</v>
      </c>
      <c r="S23" s="71"/>
    </row>
    <row r="24" spans="1:19" x14ac:dyDescent="0.3">
      <c r="A24" s="68" t="s">
        <v>28</v>
      </c>
      <c r="B24" s="69"/>
      <c r="C24" s="69"/>
      <c r="D24" s="70">
        <f>MIN(D8:D21)</f>
        <v>2.6808000000000001</v>
      </c>
      <c r="E24" s="69"/>
      <c r="F24" s="70">
        <f>MIN(F8:F21)</f>
        <v>10.6471</v>
      </c>
      <c r="G24" s="69"/>
      <c r="H24" s="70">
        <f>MIN(H8:H21)</f>
        <v>5.5438000000000001</v>
      </c>
      <c r="I24" s="69"/>
      <c r="J24" s="70">
        <f>MIN(J8:J21)</f>
        <v>1.1983999999999999</v>
      </c>
      <c r="K24" s="69"/>
      <c r="L24" s="70">
        <f>MIN(L8:L21)</f>
        <v>17.366199999999999</v>
      </c>
      <c r="M24" s="69"/>
      <c r="N24" s="70">
        <f>MIN(N8:N21)</f>
        <v>14.893599999999999</v>
      </c>
      <c r="O24" s="69"/>
      <c r="P24" s="70">
        <f>MIN(P8:P21)</f>
        <v>2.6854</v>
      </c>
      <c r="Q24" s="69"/>
      <c r="R24" s="70">
        <f>MIN(R8:R21)</f>
        <v>8.1524999999999999</v>
      </c>
      <c r="S24" s="71"/>
    </row>
    <row r="25" spans="1:19" ht="15" thickBot="1" x14ac:dyDescent="0.35">
      <c r="A25" s="72" t="s">
        <v>29</v>
      </c>
      <c r="B25" s="73"/>
      <c r="C25" s="73"/>
      <c r="D25" s="74">
        <f>MAX(D8:D21)</f>
        <v>7.1124999999999998</v>
      </c>
      <c r="E25" s="73"/>
      <c r="F25" s="74">
        <f>MAX(F8:F21)</f>
        <v>18.857900000000001</v>
      </c>
      <c r="G25" s="73"/>
      <c r="H25" s="74">
        <f>MAX(H8:H21)</f>
        <v>15.816599999999999</v>
      </c>
      <c r="I25" s="73"/>
      <c r="J25" s="74">
        <f>MAX(J8:J21)</f>
        <v>11.835900000000001</v>
      </c>
      <c r="K25" s="73"/>
      <c r="L25" s="74">
        <f>MAX(L8:L21)</f>
        <v>35.931800000000003</v>
      </c>
      <c r="M25" s="73"/>
      <c r="N25" s="74">
        <f>MAX(N8:N21)</f>
        <v>25.465900000000001</v>
      </c>
      <c r="O25" s="73"/>
      <c r="P25" s="74">
        <f>MAX(P8:P21)</f>
        <v>13.9762</v>
      </c>
      <c r="Q25" s="73"/>
      <c r="R25" s="74">
        <f>MAX(R8:R21)</f>
        <v>19.887599999999999</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44888</v>
      </c>
      <c r="C8" s="60">
        <f>VLOOKUP($A8,'Return Data'!$B$7:$R$2292,4,0)</f>
        <v>665.51</v>
      </c>
      <c r="D8" s="60">
        <f>VLOOKUP($A8,'Return Data'!$B$7:$R$2292,10,0)</f>
        <v>0.98019999999999996</v>
      </c>
      <c r="E8" s="61">
        <f t="shared" ref="E8:E33" si="0">RANK(D8,D$8:D$33,0)</f>
        <v>23</v>
      </c>
      <c r="F8" s="60">
        <f>VLOOKUP($A8,'Return Data'!$B$7:$R$2292,11,0)</f>
        <v>8.9641999999999999</v>
      </c>
      <c r="G8" s="61">
        <f t="shared" ref="G8:G33" si="1">RANK(F8,F$8:F$33,0)</f>
        <v>24</v>
      </c>
      <c r="H8" s="60">
        <f>VLOOKUP($A8,'Return Data'!$B$7:$R$2292,12,0)</f>
        <v>-3.9432</v>
      </c>
      <c r="I8" s="61">
        <f t="shared" ref="I8:I33" si="2">RANK(H8,H$8:H$33,0)</f>
        <v>26</v>
      </c>
      <c r="J8" s="60">
        <f>VLOOKUP($A8,'Return Data'!$B$7:$R$2292,13,0)</f>
        <v>-10.0844</v>
      </c>
      <c r="K8" s="61">
        <f>RANK(J8,J$8:J$33,0)</f>
        <v>26</v>
      </c>
      <c r="L8" s="60">
        <f>VLOOKUP($A8,'Return Data'!$B$7:$R$2292,17,0)</f>
        <v>15.8843</v>
      </c>
      <c r="M8" s="61">
        <f>RANK(L8,L$8:L$33,0)</f>
        <v>26</v>
      </c>
      <c r="N8" s="60">
        <f>VLOOKUP($A8,'Return Data'!$B$7:$R$2292,14,0)</f>
        <v>14.5665</v>
      </c>
      <c r="O8" s="61">
        <f>RANK(N8,N$8:N$33,0)</f>
        <v>22</v>
      </c>
      <c r="P8" s="60">
        <f>VLOOKUP($A8,'Return Data'!$B$7:$R$2292,15,0)</f>
        <v>7.9703999999999997</v>
      </c>
      <c r="Q8" s="61">
        <f>RANK(P8,P$8:P$33,0)</f>
        <v>20</v>
      </c>
      <c r="R8" s="60">
        <f>VLOOKUP($A8,'Return Data'!$B$7:$R$2292,16,0)</f>
        <v>15.215299999999999</v>
      </c>
      <c r="S8" s="62">
        <f>RANK(R8,R$8:R$33,0)</f>
        <v>16</v>
      </c>
    </row>
    <row r="9" spans="1:20" x14ac:dyDescent="0.3">
      <c r="A9" s="58" t="s">
        <v>857</v>
      </c>
      <c r="B9" s="59">
        <f>VLOOKUP($A9,'Return Data'!$B$7:$R$2292,3,0)</f>
        <v>44888</v>
      </c>
      <c r="C9" s="60">
        <f>VLOOKUP($A9,'Return Data'!$B$7:$R$2292,4,0)</f>
        <v>21</v>
      </c>
      <c r="D9" s="60">
        <f>VLOOKUP($A9,'Return Data'!$B$7:$R$2292,10,0)</f>
        <v>-3.6255000000000002</v>
      </c>
      <c r="E9" s="61">
        <f t="shared" si="0"/>
        <v>26</v>
      </c>
      <c r="F9" s="60">
        <f>VLOOKUP($A9,'Return Data'!$B$7:$R$2292,11,0)</f>
        <v>8.8082999999999991</v>
      </c>
      <c r="G9" s="61">
        <f t="shared" si="1"/>
        <v>25</v>
      </c>
      <c r="H9" s="60">
        <f>VLOOKUP($A9,'Return Data'!$B$7:$R$2292,12,0)</f>
        <v>1.9417</v>
      </c>
      <c r="I9" s="61">
        <f t="shared" si="2"/>
        <v>25</v>
      </c>
      <c r="J9" s="60">
        <f>VLOOKUP($A9,'Return Data'!$B$7:$R$2292,13,0)</f>
        <v>-6.0823</v>
      </c>
      <c r="K9" s="61">
        <f t="shared" ref="K9:K33" si="3">RANK(J9,J$8:J$33,0)</f>
        <v>25</v>
      </c>
      <c r="L9" s="60">
        <f>VLOOKUP($A9,'Return Data'!$B$7:$R$2292,17,0)</f>
        <v>20.427399999999999</v>
      </c>
      <c r="M9" s="61">
        <f t="shared" ref="M9:M33" si="4">RANK(L9,L$8:L$33,0)</f>
        <v>23</v>
      </c>
      <c r="N9" s="60">
        <f>VLOOKUP($A9,'Return Data'!$B$7:$R$2292,14,0)</f>
        <v>20.6</v>
      </c>
      <c r="O9" s="61">
        <f t="shared" ref="O9:O33" si="5">RANK(N9,N$8:N$33,0)</f>
        <v>8</v>
      </c>
      <c r="P9" s="60"/>
      <c r="Q9" s="61"/>
      <c r="R9" s="60">
        <f>VLOOKUP($A9,'Return Data'!$B$7:$R$2292,16,0)</f>
        <v>19.887599999999999</v>
      </c>
      <c r="S9" s="62">
        <f t="shared" ref="S9:S33" si="6">RANK(R9,R$8:R$33,0)</f>
        <v>6</v>
      </c>
    </row>
    <row r="10" spans="1:20" x14ac:dyDescent="0.3">
      <c r="A10" s="58" t="s">
        <v>2024</v>
      </c>
      <c r="B10" s="59">
        <f>VLOOKUP($A10,'Return Data'!$B$7:$R$2292,3,0)</f>
        <v>44888</v>
      </c>
      <c r="C10" s="60">
        <f>VLOOKUP($A10,'Return Data'!$B$7:$R$2292,4,0)</f>
        <v>64.03</v>
      </c>
      <c r="D10" s="60">
        <f>VLOOKUP($A10,'Return Data'!$B$7:$R$2292,10,0)</f>
        <v>4.6925999999999997</v>
      </c>
      <c r="E10" s="61">
        <f t="shared" si="0"/>
        <v>7</v>
      </c>
      <c r="F10" s="60">
        <f>VLOOKUP($A10,'Return Data'!$B$7:$R$2292,11,0)</f>
        <v>17.6157</v>
      </c>
      <c r="G10" s="61">
        <f t="shared" si="1"/>
        <v>4</v>
      </c>
      <c r="H10" s="60">
        <f>VLOOKUP($A10,'Return Data'!$B$7:$R$2292,12,0)</f>
        <v>9.3781999999999996</v>
      </c>
      <c r="I10" s="61">
        <f t="shared" si="2"/>
        <v>9</v>
      </c>
      <c r="J10" s="60">
        <f>VLOOKUP($A10,'Return Data'!$B$7:$R$2292,13,0)</f>
        <v>3.5916999999999999</v>
      </c>
      <c r="K10" s="61">
        <f t="shared" si="3"/>
        <v>10</v>
      </c>
      <c r="L10" s="60">
        <f>VLOOKUP($A10,'Return Data'!$B$7:$R$2292,17,0)</f>
        <v>21.999099999999999</v>
      </c>
      <c r="M10" s="61">
        <f t="shared" si="4"/>
        <v>19</v>
      </c>
      <c r="N10" s="60">
        <f>VLOOKUP($A10,'Return Data'!$B$7:$R$2292,14,0)</f>
        <v>19.199100000000001</v>
      </c>
      <c r="O10" s="61">
        <f t="shared" si="5"/>
        <v>14</v>
      </c>
      <c r="P10" s="60">
        <f>VLOOKUP($A10,'Return Data'!$B$7:$R$2292,15,0)</f>
        <v>10.508900000000001</v>
      </c>
      <c r="Q10" s="61">
        <f t="shared" ref="Q10:Q33" si="7">RANK(P10,P$8:P$33,0)</f>
        <v>16</v>
      </c>
      <c r="R10" s="60">
        <f>VLOOKUP($A10,'Return Data'!$B$7:$R$2292,16,0)</f>
        <v>13.400700000000001</v>
      </c>
      <c r="S10" s="62">
        <f t="shared" si="6"/>
        <v>23</v>
      </c>
    </row>
    <row r="11" spans="1:20" x14ac:dyDescent="0.3">
      <c r="A11" s="58" t="s">
        <v>859</v>
      </c>
      <c r="B11" s="59">
        <f>VLOOKUP($A11,'Return Data'!$B$7:$R$2292,3,0)</f>
        <v>44888</v>
      </c>
      <c r="C11" s="60">
        <f>VLOOKUP($A11,'Return Data'!$B$7:$R$2292,4,0)</f>
        <v>183.17</v>
      </c>
      <c r="D11" s="60">
        <f>VLOOKUP($A11,'Return Data'!$B$7:$R$2292,10,0)</f>
        <v>2.0047999999999999</v>
      </c>
      <c r="E11" s="61">
        <f t="shared" si="0"/>
        <v>20</v>
      </c>
      <c r="F11" s="60">
        <f>VLOOKUP($A11,'Return Data'!$B$7:$R$2292,11,0)</f>
        <v>12.837999999999999</v>
      </c>
      <c r="G11" s="61">
        <f t="shared" si="1"/>
        <v>17</v>
      </c>
      <c r="H11" s="60">
        <f>VLOOKUP($A11,'Return Data'!$B$7:$R$2292,12,0)</f>
        <v>5.9644000000000004</v>
      </c>
      <c r="I11" s="61">
        <f t="shared" si="2"/>
        <v>19</v>
      </c>
      <c r="J11" s="60">
        <f>VLOOKUP($A11,'Return Data'!$B$7:$R$2292,13,0)</f>
        <v>1.7329000000000001</v>
      </c>
      <c r="K11" s="61">
        <f t="shared" si="3"/>
        <v>18</v>
      </c>
      <c r="L11" s="60">
        <f>VLOOKUP($A11,'Return Data'!$B$7:$R$2292,17,0)</f>
        <v>22.280999999999999</v>
      </c>
      <c r="M11" s="61">
        <f t="shared" si="4"/>
        <v>18</v>
      </c>
      <c r="N11" s="60">
        <f>VLOOKUP($A11,'Return Data'!$B$7:$R$2292,14,0)</f>
        <v>21.688600000000001</v>
      </c>
      <c r="O11" s="61">
        <f t="shared" si="5"/>
        <v>4</v>
      </c>
      <c r="P11" s="60">
        <f>VLOOKUP($A11,'Return Data'!$B$7:$R$2292,15,0)</f>
        <v>13.347300000000001</v>
      </c>
      <c r="Q11" s="61">
        <f t="shared" si="7"/>
        <v>7</v>
      </c>
      <c r="R11" s="60">
        <f>VLOOKUP($A11,'Return Data'!$B$7:$R$2292,16,0)</f>
        <v>21.012499999999999</v>
      </c>
      <c r="S11" s="62">
        <f t="shared" si="6"/>
        <v>3</v>
      </c>
    </row>
    <row r="12" spans="1:20" x14ac:dyDescent="0.3">
      <c r="A12" s="58" t="s">
        <v>861</v>
      </c>
      <c r="B12" s="59">
        <f>VLOOKUP($A12,'Return Data'!$B$7:$R$2292,3,0)</f>
        <v>44888</v>
      </c>
      <c r="C12" s="60">
        <f>VLOOKUP($A12,'Return Data'!$B$7:$R$2292,4,0)</f>
        <v>397.99599999999998</v>
      </c>
      <c r="D12" s="60">
        <f>VLOOKUP($A12,'Return Data'!$B$7:$R$2292,10,0)</f>
        <v>3.8086000000000002</v>
      </c>
      <c r="E12" s="61">
        <f t="shared" si="0"/>
        <v>10</v>
      </c>
      <c r="F12" s="60">
        <f>VLOOKUP($A12,'Return Data'!$B$7:$R$2292,11,0)</f>
        <v>14.8903</v>
      </c>
      <c r="G12" s="61">
        <f t="shared" si="1"/>
        <v>11</v>
      </c>
      <c r="H12" s="60">
        <f>VLOOKUP($A12,'Return Data'!$B$7:$R$2292,12,0)</f>
        <v>8.6637000000000004</v>
      </c>
      <c r="I12" s="61">
        <f t="shared" si="2"/>
        <v>12</v>
      </c>
      <c r="J12" s="60">
        <f>VLOOKUP($A12,'Return Data'!$B$7:$R$2292,13,0)</f>
        <v>3.2896999999999998</v>
      </c>
      <c r="K12" s="61">
        <f t="shared" si="3"/>
        <v>11</v>
      </c>
      <c r="L12" s="60">
        <f>VLOOKUP($A12,'Return Data'!$B$7:$R$2292,17,0)</f>
        <v>22.498200000000001</v>
      </c>
      <c r="M12" s="61">
        <f t="shared" si="4"/>
        <v>15</v>
      </c>
      <c r="N12" s="60">
        <f>VLOOKUP($A12,'Return Data'!$B$7:$R$2292,14,0)</f>
        <v>17.759899999999998</v>
      </c>
      <c r="O12" s="61">
        <f t="shared" si="5"/>
        <v>15</v>
      </c>
      <c r="P12" s="60">
        <f>VLOOKUP($A12,'Return Data'!$B$7:$R$2292,15,0)</f>
        <v>11.418900000000001</v>
      </c>
      <c r="Q12" s="61">
        <f t="shared" si="7"/>
        <v>15</v>
      </c>
      <c r="R12" s="60">
        <f>VLOOKUP($A12,'Return Data'!$B$7:$R$2292,16,0)</f>
        <v>16.124700000000001</v>
      </c>
      <c r="S12" s="62">
        <f t="shared" si="6"/>
        <v>13</v>
      </c>
    </row>
    <row r="13" spans="1:20" x14ac:dyDescent="0.3">
      <c r="A13" s="58" t="s">
        <v>863</v>
      </c>
      <c r="B13" s="59">
        <f>VLOOKUP($A13,'Return Data'!$B$7:$R$2292,3,0)</f>
        <v>44888</v>
      </c>
      <c r="C13" s="60">
        <f>VLOOKUP($A13,'Return Data'!$B$7:$R$2292,4,0)</f>
        <v>61.703000000000003</v>
      </c>
      <c r="D13" s="60">
        <f>VLOOKUP($A13,'Return Data'!$B$7:$R$2292,10,0)</f>
        <v>3.2168000000000001</v>
      </c>
      <c r="E13" s="61">
        <f t="shared" si="0"/>
        <v>14</v>
      </c>
      <c r="F13" s="60">
        <f>VLOOKUP($A13,'Return Data'!$B$7:$R$2292,11,0)</f>
        <v>15.293900000000001</v>
      </c>
      <c r="G13" s="61">
        <f t="shared" si="1"/>
        <v>8</v>
      </c>
      <c r="H13" s="60">
        <f>VLOOKUP($A13,'Return Data'!$B$7:$R$2292,12,0)</f>
        <v>9.4004999999999992</v>
      </c>
      <c r="I13" s="61">
        <f t="shared" si="2"/>
        <v>8</v>
      </c>
      <c r="J13" s="60">
        <f>VLOOKUP($A13,'Return Data'!$B$7:$R$2292,13,0)</f>
        <v>4.7411000000000003</v>
      </c>
      <c r="K13" s="61">
        <f t="shared" si="3"/>
        <v>8</v>
      </c>
      <c r="L13" s="60">
        <f>VLOOKUP($A13,'Return Data'!$B$7:$R$2292,17,0)</f>
        <v>25.012499999999999</v>
      </c>
      <c r="M13" s="61">
        <f t="shared" si="4"/>
        <v>10</v>
      </c>
      <c r="N13" s="60">
        <f>VLOOKUP($A13,'Return Data'!$B$7:$R$2292,14,0)</f>
        <v>21.0259</v>
      </c>
      <c r="O13" s="61">
        <f t="shared" si="5"/>
        <v>6</v>
      </c>
      <c r="P13" s="60">
        <f>VLOOKUP($A13,'Return Data'!$B$7:$R$2292,15,0)</f>
        <v>14.498799999999999</v>
      </c>
      <c r="Q13" s="61">
        <f t="shared" si="7"/>
        <v>3</v>
      </c>
      <c r="R13" s="60">
        <f>VLOOKUP($A13,'Return Data'!$B$7:$R$2292,16,0)</f>
        <v>15.9252</v>
      </c>
      <c r="S13" s="62">
        <f t="shared" si="6"/>
        <v>14</v>
      </c>
    </row>
    <row r="14" spans="1:20" x14ac:dyDescent="0.3">
      <c r="A14" s="58" t="s">
        <v>866</v>
      </c>
      <c r="B14" s="59">
        <f>VLOOKUP($A14,'Return Data'!$B$7:$R$2292,3,0)</f>
        <v>44888</v>
      </c>
      <c r="C14" s="60">
        <f>VLOOKUP($A14,'Return Data'!$B$7:$R$2292,4,0)</f>
        <v>130.2689</v>
      </c>
      <c r="D14" s="60">
        <f>VLOOKUP($A14,'Return Data'!$B$7:$R$2292,10,0)</f>
        <v>-0.72319999999999995</v>
      </c>
      <c r="E14" s="61">
        <f t="shared" si="0"/>
        <v>25</v>
      </c>
      <c r="F14" s="60">
        <f>VLOOKUP($A14,'Return Data'!$B$7:$R$2292,11,0)</f>
        <v>8.3927999999999994</v>
      </c>
      <c r="G14" s="61">
        <f t="shared" si="1"/>
        <v>26</v>
      </c>
      <c r="H14" s="60">
        <f>VLOOKUP($A14,'Return Data'!$B$7:$R$2292,12,0)</f>
        <v>3.1459000000000001</v>
      </c>
      <c r="I14" s="61">
        <f t="shared" si="2"/>
        <v>24</v>
      </c>
      <c r="J14" s="60">
        <f>VLOOKUP($A14,'Return Data'!$B$7:$R$2292,13,0)</f>
        <v>-4.6570999999999998</v>
      </c>
      <c r="K14" s="61">
        <f t="shared" si="3"/>
        <v>24</v>
      </c>
      <c r="L14" s="60">
        <f>VLOOKUP($A14,'Return Data'!$B$7:$R$2292,17,0)</f>
        <v>21.982299999999999</v>
      </c>
      <c r="M14" s="61">
        <f t="shared" si="4"/>
        <v>20</v>
      </c>
      <c r="N14" s="60">
        <f>VLOOKUP($A14,'Return Data'!$B$7:$R$2292,14,0)</f>
        <v>16.4358</v>
      </c>
      <c r="O14" s="61">
        <f t="shared" si="5"/>
        <v>19</v>
      </c>
      <c r="P14" s="60">
        <f>VLOOKUP($A14,'Return Data'!$B$7:$R$2292,15,0)</f>
        <v>9.4689999999999994</v>
      </c>
      <c r="Q14" s="61">
        <f t="shared" si="7"/>
        <v>18</v>
      </c>
      <c r="R14" s="60">
        <f>VLOOKUP($A14,'Return Data'!$B$7:$R$2292,16,0)</f>
        <v>13.975</v>
      </c>
      <c r="S14" s="62">
        <f t="shared" si="6"/>
        <v>20</v>
      </c>
    </row>
    <row r="15" spans="1:20" x14ac:dyDescent="0.3">
      <c r="A15" s="58" t="s">
        <v>1877</v>
      </c>
      <c r="B15" s="59">
        <f>VLOOKUP($A15,'Return Data'!$B$7:$R$2292,3,0)</f>
        <v>44888</v>
      </c>
      <c r="C15" s="60">
        <f>VLOOKUP($A15,'Return Data'!$B$7:$R$2292,4,0)</f>
        <v>205.83</v>
      </c>
      <c r="D15" s="60">
        <f>VLOOKUP($A15,'Return Data'!$B$7:$R$2292,10,0)</f>
        <v>3.7502</v>
      </c>
      <c r="E15" s="61">
        <f t="shared" si="0"/>
        <v>12</v>
      </c>
      <c r="F15" s="60">
        <f>VLOOKUP($A15,'Return Data'!$B$7:$R$2292,11,0)</f>
        <v>15.181900000000001</v>
      </c>
      <c r="G15" s="61">
        <f t="shared" si="1"/>
        <v>9</v>
      </c>
      <c r="H15" s="60">
        <f>VLOOKUP($A15,'Return Data'!$B$7:$R$2292,12,0)</f>
        <v>12.083399999999999</v>
      </c>
      <c r="I15" s="61">
        <f t="shared" si="2"/>
        <v>5</v>
      </c>
      <c r="J15" s="60">
        <f>VLOOKUP($A15,'Return Data'!$B$7:$R$2292,13,0)</f>
        <v>6.1078000000000001</v>
      </c>
      <c r="K15" s="61">
        <f t="shared" si="3"/>
        <v>7</v>
      </c>
      <c r="L15" s="60">
        <f>VLOOKUP($A15,'Return Data'!$B$7:$R$2292,17,0)</f>
        <v>30.456499999999998</v>
      </c>
      <c r="M15" s="61">
        <f t="shared" si="4"/>
        <v>3</v>
      </c>
      <c r="N15" s="60">
        <f>VLOOKUP($A15,'Return Data'!$B$7:$R$2292,14,0)</f>
        <v>21.081099999999999</v>
      </c>
      <c r="O15" s="61">
        <f t="shared" si="5"/>
        <v>5</v>
      </c>
      <c r="P15" s="60">
        <f>VLOOKUP($A15,'Return Data'!$B$7:$R$2292,15,0)</f>
        <v>12.6915</v>
      </c>
      <c r="Q15" s="61">
        <f t="shared" si="7"/>
        <v>11</v>
      </c>
      <c r="R15" s="60">
        <f>VLOOKUP($A15,'Return Data'!$B$7:$R$2292,16,0)</f>
        <v>12.018700000000001</v>
      </c>
      <c r="S15" s="62">
        <f t="shared" si="6"/>
        <v>26</v>
      </c>
    </row>
    <row r="16" spans="1:20" x14ac:dyDescent="0.3">
      <c r="A16" s="58" t="s">
        <v>867</v>
      </c>
      <c r="B16" s="59">
        <f>VLOOKUP($A16,'Return Data'!$B$7:$R$2292,3,0)</f>
        <v>44888</v>
      </c>
      <c r="C16" s="60">
        <f>VLOOKUP($A16,'Return Data'!$B$7:$R$2292,4,0)</f>
        <v>16.7653</v>
      </c>
      <c r="D16" s="60">
        <f>VLOOKUP($A16,'Return Data'!$B$7:$R$2292,10,0)</f>
        <v>1.8523000000000001</v>
      </c>
      <c r="E16" s="61">
        <f t="shared" si="0"/>
        <v>21</v>
      </c>
      <c r="F16" s="60">
        <f>VLOOKUP($A16,'Return Data'!$B$7:$R$2292,11,0)</f>
        <v>12.073499999999999</v>
      </c>
      <c r="G16" s="61">
        <f t="shared" si="1"/>
        <v>20</v>
      </c>
      <c r="H16" s="60">
        <f>VLOOKUP($A16,'Return Data'!$B$7:$R$2292,12,0)</f>
        <v>3.7578999999999998</v>
      </c>
      <c r="I16" s="61">
        <f t="shared" si="2"/>
        <v>23</v>
      </c>
      <c r="J16" s="60">
        <f>VLOOKUP($A16,'Return Data'!$B$7:$R$2292,13,0)</f>
        <v>0.21820000000000001</v>
      </c>
      <c r="K16" s="61">
        <f t="shared" si="3"/>
        <v>22</v>
      </c>
      <c r="L16" s="60">
        <f>VLOOKUP($A16,'Return Data'!$B$7:$R$2292,17,0)</f>
        <v>20.6053</v>
      </c>
      <c r="M16" s="61">
        <f t="shared" si="4"/>
        <v>22</v>
      </c>
      <c r="N16" s="60"/>
      <c r="O16" s="61"/>
      <c r="P16" s="60"/>
      <c r="Q16" s="61"/>
      <c r="R16" s="60">
        <f>VLOOKUP($A16,'Return Data'!$B$7:$R$2292,16,0)</f>
        <v>15.1622</v>
      </c>
      <c r="S16" s="62">
        <f t="shared" si="6"/>
        <v>17</v>
      </c>
    </row>
    <row r="17" spans="1:19" x14ac:dyDescent="0.3">
      <c r="A17" s="58" t="s">
        <v>870</v>
      </c>
      <c r="B17" s="59">
        <f>VLOOKUP($A17,'Return Data'!$B$7:$R$2292,3,0)</f>
        <v>44888</v>
      </c>
      <c r="C17" s="60">
        <f>VLOOKUP($A17,'Return Data'!$B$7:$R$2292,4,0)</f>
        <v>638.48</v>
      </c>
      <c r="D17" s="60">
        <f>VLOOKUP($A17,'Return Data'!$B$7:$R$2292,10,0)</f>
        <v>5.1566999999999998</v>
      </c>
      <c r="E17" s="61">
        <f t="shared" si="0"/>
        <v>6</v>
      </c>
      <c r="F17" s="60">
        <f>VLOOKUP($A17,'Return Data'!$B$7:$R$2292,11,0)</f>
        <v>16.159099999999999</v>
      </c>
      <c r="G17" s="61">
        <f t="shared" si="1"/>
        <v>6</v>
      </c>
      <c r="H17" s="60">
        <f>VLOOKUP($A17,'Return Data'!$B$7:$R$2292,12,0)</f>
        <v>13.2378</v>
      </c>
      <c r="I17" s="61">
        <f t="shared" si="2"/>
        <v>4</v>
      </c>
      <c r="J17" s="60">
        <f>VLOOKUP($A17,'Return Data'!$B$7:$R$2292,13,0)</f>
        <v>9.1791999999999998</v>
      </c>
      <c r="K17" s="61">
        <f t="shared" si="3"/>
        <v>4</v>
      </c>
      <c r="L17" s="60">
        <f>VLOOKUP($A17,'Return Data'!$B$7:$R$2292,17,0)</f>
        <v>32.189</v>
      </c>
      <c r="M17" s="61">
        <f t="shared" si="4"/>
        <v>2</v>
      </c>
      <c r="N17" s="60">
        <f>VLOOKUP($A17,'Return Data'!$B$7:$R$2292,14,0)</f>
        <v>22.377099999999999</v>
      </c>
      <c r="O17" s="61">
        <f t="shared" si="5"/>
        <v>2</v>
      </c>
      <c r="P17" s="60">
        <f>VLOOKUP($A17,'Return Data'!$B$7:$R$2292,15,0)</f>
        <v>13.122</v>
      </c>
      <c r="Q17" s="61">
        <f t="shared" si="7"/>
        <v>8</v>
      </c>
      <c r="R17" s="60">
        <f>VLOOKUP($A17,'Return Data'!$B$7:$R$2292,16,0)</f>
        <v>15.4276</v>
      </c>
      <c r="S17" s="62">
        <f t="shared" si="6"/>
        <v>15</v>
      </c>
    </row>
    <row r="18" spans="1:19" x14ac:dyDescent="0.3">
      <c r="A18" s="58" t="s">
        <v>871</v>
      </c>
      <c r="B18" s="59">
        <f>VLOOKUP($A18,'Return Data'!$B$7:$R$2292,3,0)</f>
        <v>44888</v>
      </c>
      <c r="C18" s="60">
        <f>VLOOKUP($A18,'Return Data'!$B$7:$R$2292,4,0)</f>
        <v>83.822999999999993</v>
      </c>
      <c r="D18" s="60">
        <f>VLOOKUP($A18,'Return Data'!$B$7:$R$2292,10,0)</f>
        <v>6.9047999999999998</v>
      </c>
      <c r="E18" s="61">
        <f t="shared" si="0"/>
        <v>2</v>
      </c>
      <c r="F18" s="60">
        <f>VLOOKUP($A18,'Return Data'!$B$7:$R$2292,11,0)</f>
        <v>17.844799999999999</v>
      </c>
      <c r="G18" s="61">
        <f t="shared" si="1"/>
        <v>3</v>
      </c>
      <c r="H18" s="60">
        <f>VLOOKUP($A18,'Return Data'!$B$7:$R$2292,12,0)</f>
        <v>11.8535</v>
      </c>
      <c r="I18" s="61">
        <f t="shared" si="2"/>
        <v>6</v>
      </c>
      <c r="J18" s="60">
        <f>VLOOKUP($A18,'Return Data'!$B$7:$R$2292,13,0)</f>
        <v>8.2705000000000002</v>
      </c>
      <c r="K18" s="61">
        <f t="shared" si="3"/>
        <v>6</v>
      </c>
      <c r="L18" s="60">
        <f>VLOOKUP($A18,'Return Data'!$B$7:$R$2292,17,0)</f>
        <v>25.124500000000001</v>
      </c>
      <c r="M18" s="61">
        <f t="shared" si="4"/>
        <v>9</v>
      </c>
      <c r="N18" s="60">
        <f>VLOOKUP($A18,'Return Data'!$B$7:$R$2292,14,0)</f>
        <v>19.501799999999999</v>
      </c>
      <c r="O18" s="61">
        <f t="shared" si="5"/>
        <v>12</v>
      </c>
      <c r="P18" s="60">
        <f>VLOOKUP($A18,'Return Data'!$B$7:$R$2292,15,0)</f>
        <v>11.6622</v>
      </c>
      <c r="Q18" s="61">
        <f t="shared" si="7"/>
        <v>14</v>
      </c>
      <c r="R18" s="60">
        <f>VLOOKUP($A18,'Return Data'!$B$7:$R$2292,16,0)</f>
        <v>14.055</v>
      </c>
      <c r="S18" s="62">
        <f t="shared" si="6"/>
        <v>19</v>
      </c>
    </row>
    <row r="19" spans="1:19" x14ac:dyDescent="0.3">
      <c r="A19" s="58" t="s">
        <v>874</v>
      </c>
      <c r="B19" s="59">
        <f>VLOOKUP($A19,'Return Data'!$B$7:$R$2292,3,0)</f>
        <v>44888</v>
      </c>
      <c r="C19" s="60">
        <f>VLOOKUP($A19,'Return Data'!$B$7:$R$2292,4,0)</f>
        <v>61.28</v>
      </c>
      <c r="D19" s="60">
        <f>VLOOKUP($A19,'Return Data'!$B$7:$R$2292,10,0)</f>
        <v>4.2530999999999999</v>
      </c>
      <c r="E19" s="61">
        <f t="shared" si="0"/>
        <v>8</v>
      </c>
      <c r="F19" s="60">
        <f>VLOOKUP($A19,'Return Data'!$B$7:$R$2292,11,0)</f>
        <v>14.606299999999999</v>
      </c>
      <c r="G19" s="61">
        <f t="shared" si="1"/>
        <v>13</v>
      </c>
      <c r="H19" s="60">
        <f>VLOOKUP($A19,'Return Data'!$B$7:$R$2292,12,0)</f>
        <v>7.9634</v>
      </c>
      <c r="I19" s="61">
        <f t="shared" si="2"/>
        <v>15</v>
      </c>
      <c r="J19" s="60">
        <f>VLOOKUP($A19,'Return Data'!$B$7:$R$2292,13,0)</f>
        <v>3.0956000000000001</v>
      </c>
      <c r="K19" s="61">
        <f t="shared" si="3"/>
        <v>13</v>
      </c>
      <c r="L19" s="60">
        <f>VLOOKUP($A19,'Return Data'!$B$7:$R$2292,17,0)</f>
        <v>20.2057</v>
      </c>
      <c r="M19" s="61">
        <f t="shared" si="4"/>
        <v>24</v>
      </c>
      <c r="N19" s="60">
        <f>VLOOKUP($A19,'Return Data'!$B$7:$R$2292,14,0)</f>
        <v>15.6845</v>
      </c>
      <c r="O19" s="61">
        <f t="shared" si="5"/>
        <v>21</v>
      </c>
      <c r="P19" s="60">
        <f>VLOOKUP($A19,'Return Data'!$B$7:$R$2292,15,0)</f>
        <v>12.319000000000001</v>
      </c>
      <c r="Q19" s="61">
        <f t="shared" si="7"/>
        <v>13</v>
      </c>
      <c r="R19" s="60">
        <f>VLOOKUP($A19,'Return Data'!$B$7:$R$2292,16,0)</f>
        <v>16.2879</v>
      </c>
      <c r="S19" s="62">
        <f t="shared" si="6"/>
        <v>11</v>
      </c>
    </row>
    <row r="20" spans="1:19" x14ac:dyDescent="0.3">
      <c r="A20" s="58" t="s">
        <v>876</v>
      </c>
      <c r="B20" s="59">
        <f>VLOOKUP($A20,'Return Data'!$B$7:$R$2292,3,0)</f>
        <v>44888</v>
      </c>
      <c r="C20" s="60">
        <f>VLOOKUP($A20,'Return Data'!$B$7:$R$2292,4,0)</f>
        <v>231.94800000000001</v>
      </c>
      <c r="D20" s="60">
        <f>VLOOKUP($A20,'Return Data'!$B$7:$R$2292,10,0)</f>
        <v>3.9035000000000002</v>
      </c>
      <c r="E20" s="61">
        <f t="shared" si="0"/>
        <v>9</v>
      </c>
      <c r="F20" s="60">
        <f>VLOOKUP($A20,'Return Data'!$B$7:$R$2292,11,0)</f>
        <v>14.660600000000001</v>
      </c>
      <c r="G20" s="61">
        <f t="shared" si="1"/>
        <v>12</v>
      </c>
      <c r="H20" s="60">
        <f>VLOOKUP($A20,'Return Data'!$B$7:$R$2292,12,0)</f>
        <v>10.8955</v>
      </c>
      <c r="I20" s="61">
        <f t="shared" si="2"/>
        <v>7</v>
      </c>
      <c r="J20" s="60">
        <f>VLOOKUP($A20,'Return Data'!$B$7:$R$2292,13,0)</f>
        <v>8.4512999999999998</v>
      </c>
      <c r="K20" s="61">
        <f t="shared" si="3"/>
        <v>5</v>
      </c>
      <c r="L20" s="60">
        <f>VLOOKUP($A20,'Return Data'!$B$7:$R$2292,17,0)</f>
        <v>23.2925</v>
      </c>
      <c r="M20" s="61">
        <f t="shared" si="4"/>
        <v>13</v>
      </c>
      <c r="N20" s="60">
        <f>VLOOKUP($A20,'Return Data'!$B$7:$R$2292,14,0)</f>
        <v>20.069500000000001</v>
      </c>
      <c r="O20" s="61">
        <f t="shared" si="5"/>
        <v>9</v>
      </c>
      <c r="P20" s="60">
        <f>VLOOKUP($A20,'Return Data'!$B$7:$R$2292,15,0)</f>
        <v>13.5808</v>
      </c>
      <c r="Q20" s="61">
        <f t="shared" si="7"/>
        <v>6</v>
      </c>
      <c r="R20" s="60">
        <f>VLOOKUP($A20,'Return Data'!$B$7:$R$2292,16,0)</f>
        <v>16.591100000000001</v>
      </c>
      <c r="S20" s="62">
        <f t="shared" si="6"/>
        <v>9</v>
      </c>
    </row>
    <row r="21" spans="1:19" x14ac:dyDescent="0.3">
      <c r="A21" s="58" t="s">
        <v>877</v>
      </c>
      <c r="B21" s="59">
        <f>VLOOKUP($A21,'Return Data'!$B$7:$R$2292,3,0)</f>
        <v>44888</v>
      </c>
      <c r="C21" s="60">
        <f>VLOOKUP($A21,'Return Data'!$B$7:$R$2292,4,0)</f>
        <v>78.240899999999996</v>
      </c>
      <c r="D21" s="60">
        <f>VLOOKUP($A21,'Return Data'!$B$7:$R$2292,10,0)</f>
        <v>3.4946000000000002</v>
      </c>
      <c r="E21" s="61">
        <f t="shared" si="0"/>
        <v>13</v>
      </c>
      <c r="F21" s="60">
        <f>VLOOKUP($A21,'Return Data'!$B$7:$R$2292,11,0)</f>
        <v>15.004300000000001</v>
      </c>
      <c r="G21" s="61">
        <f t="shared" si="1"/>
        <v>10</v>
      </c>
      <c r="H21" s="60">
        <f>VLOOKUP($A21,'Return Data'!$B$7:$R$2292,12,0)</f>
        <v>8.7026000000000003</v>
      </c>
      <c r="I21" s="61">
        <f t="shared" si="2"/>
        <v>11</v>
      </c>
      <c r="J21" s="60">
        <f>VLOOKUP($A21,'Return Data'!$B$7:$R$2292,13,0)</f>
        <v>2.7863000000000002</v>
      </c>
      <c r="K21" s="61">
        <f t="shared" si="3"/>
        <v>14</v>
      </c>
      <c r="L21" s="60">
        <f>VLOOKUP($A21,'Return Data'!$B$7:$R$2292,17,0)</f>
        <v>19.2484</v>
      </c>
      <c r="M21" s="61">
        <f t="shared" si="4"/>
        <v>25</v>
      </c>
      <c r="N21" s="60">
        <f>VLOOKUP($A21,'Return Data'!$B$7:$R$2292,14,0)</f>
        <v>16.086300000000001</v>
      </c>
      <c r="O21" s="61">
        <f t="shared" si="5"/>
        <v>20</v>
      </c>
      <c r="P21" s="60">
        <f>VLOOKUP($A21,'Return Data'!$B$7:$R$2292,15,0)</f>
        <v>8.8010000000000002</v>
      </c>
      <c r="Q21" s="61">
        <f t="shared" si="7"/>
        <v>19</v>
      </c>
      <c r="R21" s="60">
        <f>VLOOKUP($A21,'Return Data'!$B$7:$R$2292,16,0)</f>
        <v>13.9207</v>
      </c>
      <c r="S21" s="62">
        <f t="shared" si="6"/>
        <v>21</v>
      </c>
    </row>
    <row r="22" spans="1:19" x14ac:dyDescent="0.3">
      <c r="A22" s="58" t="s">
        <v>879</v>
      </c>
      <c r="B22" s="59">
        <f>VLOOKUP($A22,'Return Data'!$B$7:$R$2292,3,0)</f>
        <v>44888</v>
      </c>
      <c r="C22" s="60">
        <f>VLOOKUP($A22,'Return Data'!$B$7:$R$2292,4,0)</f>
        <v>27.1662</v>
      </c>
      <c r="D22" s="60">
        <f>VLOOKUP($A22,'Return Data'!$B$7:$R$2292,10,0)</f>
        <v>-0.3024</v>
      </c>
      <c r="E22" s="61">
        <f t="shared" si="0"/>
        <v>24</v>
      </c>
      <c r="F22" s="60">
        <f>VLOOKUP($A22,'Return Data'!$B$7:$R$2292,11,0)</f>
        <v>9.8277000000000001</v>
      </c>
      <c r="G22" s="61">
        <f t="shared" si="1"/>
        <v>23</v>
      </c>
      <c r="H22" s="60">
        <f>VLOOKUP($A22,'Return Data'!$B$7:$R$2292,12,0)</f>
        <v>4.5654000000000003</v>
      </c>
      <c r="I22" s="61">
        <f t="shared" si="2"/>
        <v>21</v>
      </c>
      <c r="J22" s="60">
        <f>VLOOKUP($A22,'Return Data'!$B$7:$R$2292,13,0)</f>
        <v>1.3241000000000001</v>
      </c>
      <c r="K22" s="61">
        <f t="shared" si="3"/>
        <v>19</v>
      </c>
      <c r="L22" s="60">
        <f>VLOOKUP($A22,'Return Data'!$B$7:$R$2292,17,0)</f>
        <v>21.064499999999999</v>
      </c>
      <c r="M22" s="61">
        <f t="shared" si="4"/>
        <v>21</v>
      </c>
      <c r="N22" s="60">
        <f>VLOOKUP($A22,'Return Data'!$B$7:$R$2292,14,0)</f>
        <v>17.6602</v>
      </c>
      <c r="O22" s="61">
        <f t="shared" si="5"/>
        <v>16</v>
      </c>
      <c r="P22" s="60">
        <f>VLOOKUP($A22,'Return Data'!$B$7:$R$2292,15,0)</f>
        <v>12.666</v>
      </c>
      <c r="Q22" s="61">
        <f t="shared" si="7"/>
        <v>12</v>
      </c>
      <c r="R22" s="60">
        <f>VLOOKUP($A22,'Return Data'!$B$7:$R$2292,16,0)</f>
        <v>13.7676</v>
      </c>
      <c r="S22" s="62">
        <f t="shared" si="6"/>
        <v>22</v>
      </c>
    </row>
    <row r="23" spans="1:19" x14ac:dyDescent="0.3">
      <c r="A23" s="58" t="s">
        <v>881</v>
      </c>
      <c r="B23" s="59">
        <f>VLOOKUP($A23,'Return Data'!$B$7:$R$2292,3,0)</f>
        <v>44888</v>
      </c>
      <c r="C23" s="60">
        <f>VLOOKUP($A23,'Return Data'!$B$7:$R$2292,4,0)</f>
        <v>18.452300000000001</v>
      </c>
      <c r="D23" s="60">
        <f>VLOOKUP($A23,'Return Data'!$B$7:$R$2292,10,0)</f>
        <v>3.7572999999999999</v>
      </c>
      <c r="E23" s="61">
        <f t="shared" si="0"/>
        <v>11</v>
      </c>
      <c r="F23" s="60">
        <f>VLOOKUP($A23,'Return Data'!$B$7:$R$2292,11,0)</f>
        <v>10.671099999999999</v>
      </c>
      <c r="G23" s="61">
        <f t="shared" si="1"/>
        <v>21</v>
      </c>
      <c r="H23" s="60">
        <f>VLOOKUP($A23,'Return Data'!$B$7:$R$2292,12,0)</f>
        <v>8.6029999999999998</v>
      </c>
      <c r="I23" s="61">
        <f t="shared" si="2"/>
        <v>13</v>
      </c>
      <c r="J23" s="60">
        <f>VLOOKUP($A23,'Return Data'!$B$7:$R$2292,13,0)</f>
        <v>3.2845</v>
      </c>
      <c r="K23" s="61">
        <f t="shared" si="3"/>
        <v>12</v>
      </c>
      <c r="L23" s="60">
        <f>VLOOKUP($A23,'Return Data'!$B$7:$R$2292,17,0)</f>
        <v>29.292200000000001</v>
      </c>
      <c r="M23" s="61">
        <f t="shared" si="4"/>
        <v>5</v>
      </c>
      <c r="N23" s="60"/>
      <c r="O23" s="61"/>
      <c r="P23" s="60"/>
      <c r="Q23" s="61"/>
      <c r="R23" s="60">
        <f>VLOOKUP($A23,'Return Data'!$B$7:$R$2292,16,0)</f>
        <v>23.508900000000001</v>
      </c>
      <c r="S23" s="62">
        <f t="shared" si="6"/>
        <v>1</v>
      </c>
    </row>
    <row r="24" spans="1:19" x14ac:dyDescent="0.3">
      <c r="A24" s="58" t="s">
        <v>883</v>
      </c>
      <c r="B24" s="59">
        <f>VLOOKUP($A24,'Return Data'!$B$7:$R$2292,3,0)</f>
        <v>44888</v>
      </c>
      <c r="C24" s="60">
        <f>VLOOKUP($A24,'Return Data'!$B$7:$R$2292,4,0)</f>
        <v>106.288</v>
      </c>
      <c r="D24" s="60">
        <f>VLOOKUP($A24,'Return Data'!$B$7:$R$2292,10,0)</f>
        <v>1.0727</v>
      </c>
      <c r="E24" s="61">
        <f t="shared" si="0"/>
        <v>22</v>
      </c>
      <c r="F24" s="60">
        <f>VLOOKUP($A24,'Return Data'!$B$7:$R$2292,11,0)</f>
        <v>10.156700000000001</v>
      </c>
      <c r="G24" s="61">
        <f t="shared" si="1"/>
        <v>22</v>
      </c>
      <c r="H24" s="60">
        <f>VLOOKUP($A24,'Return Data'!$B$7:$R$2292,12,0)</f>
        <v>4.4291999999999998</v>
      </c>
      <c r="I24" s="61">
        <f t="shared" si="2"/>
        <v>22</v>
      </c>
      <c r="J24" s="60">
        <f>VLOOKUP($A24,'Return Data'!$B$7:$R$2292,13,0)</f>
        <v>-0.87290000000000001</v>
      </c>
      <c r="K24" s="61">
        <f t="shared" si="3"/>
        <v>23</v>
      </c>
      <c r="L24" s="60">
        <f>VLOOKUP($A24,'Return Data'!$B$7:$R$2292,17,0)</f>
        <v>22.672599999999999</v>
      </c>
      <c r="M24" s="61">
        <f t="shared" si="4"/>
        <v>14</v>
      </c>
      <c r="N24" s="60">
        <f>VLOOKUP($A24,'Return Data'!$B$7:$R$2292,14,0)</f>
        <v>20.998100000000001</v>
      </c>
      <c r="O24" s="61">
        <f t="shared" si="5"/>
        <v>7</v>
      </c>
      <c r="P24" s="60">
        <f>VLOOKUP($A24,'Return Data'!$B$7:$R$2292,15,0)</f>
        <v>14.784800000000001</v>
      </c>
      <c r="Q24" s="61">
        <f t="shared" si="7"/>
        <v>2</v>
      </c>
      <c r="R24" s="60">
        <f>VLOOKUP($A24,'Return Data'!$B$7:$R$2292,16,0)</f>
        <v>22.708500000000001</v>
      </c>
      <c r="S24" s="62">
        <f t="shared" si="6"/>
        <v>2</v>
      </c>
    </row>
    <row r="25" spans="1:19" x14ac:dyDescent="0.3">
      <c r="A25" s="58" t="s">
        <v>885</v>
      </c>
      <c r="B25" s="59">
        <f>VLOOKUP($A25,'Return Data'!$B$7:$R$2292,3,0)</f>
        <v>44888</v>
      </c>
      <c r="C25" s="60">
        <f>VLOOKUP($A25,'Return Data'!$B$7:$R$2292,4,0)</f>
        <v>17.938400000000001</v>
      </c>
      <c r="D25" s="60">
        <f>VLOOKUP($A25,'Return Data'!$B$7:$R$2292,10,0)</f>
        <v>5.625</v>
      </c>
      <c r="E25" s="61">
        <f t="shared" si="0"/>
        <v>4</v>
      </c>
      <c r="F25" s="60">
        <f>VLOOKUP($A25,'Return Data'!$B$7:$R$2292,11,0)</f>
        <v>19.038599999999999</v>
      </c>
      <c r="G25" s="61">
        <f t="shared" si="1"/>
        <v>2</v>
      </c>
      <c r="H25" s="60">
        <f>VLOOKUP($A25,'Return Data'!$B$7:$R$2292,12,0)</f>
        <v>7.8139000000000003</v>
      </c>
      <c r="I25" s="61">
        <f t="shared" si="2"/>
        <v>16</v>
      </c>
      <c r="J25" s="60">
        <f>VLOOKUP($A25,'Return Data'!$B$7:$R$2292,13,0)</f>
        <v>2.4630000000000001</v>
      </c>
      <c r="K25" s="61">
        <f t="shared" si="3"/>
        <v>17</v>
      </c>
      <c r="L25" s="60">
        <f>VLOOKUP($A25,'Return Data'!$B$7:$R$2292,17,0)</f>
        <v>25.8718</v>
      </c>
      <c r="M25" s="61">
        <f t="shared" si="4"/>
        <v>8</v>
      </c>
      <c r="N25" s="60"/>
      <c r="O25" s="61"/>
      <c r="P25" s="60"/>
      <c r="Q25" s="61"/>
      <c r="R25" s="60">
        <f>VLOOKUP($A25,'Return Data'!$B$7:$R$2292,16,0)</f>
        <v>20.713899999999999</v>
      </c>
      <c r="S25" s="62">
        <f t="shared" si="6"/>
        <v>5</v>
      </c>
    </row>
    <row r="26" spans="1:19" x14ac:dyDescent="0.3">
      <c r="A26" s="58" t="s">
        <v>1867</v>
      </c>
      <c r="B26" s="59">
        <f>VLOOKUP($A26,'Return Data'!$B$7:$R$2292,3,0)</f>
        <v>44888</v>
      </c>
      <c r="C26" s="60">
        <f>VLOOKUP($A26,'Return Data'!$B$7:$R$2292,4,0)</f>
        <v>28.4787</v>
      </c>
      <c r="D26" s="60">
        <f>VLOOKUP($A26,'Return Data'!$B$7:$R$2292,10,0)</f>
        <v>3.1553</v>
      </c>
      <c r="E26" s="61">
        <f t="shared" si="0"/>
        <v>15</v>
      </c>
      <c r="F26" s="60">
        <f>VLOOKUP($A26,'Return Data'!$B$7:$R$2292,11,0)</f>
        <v>12.7142</v>
      </c>
      <c r="G26" s="61">
        <f t="shared" si="1"/>
        <v>18</v>
      </c>
      <c r="H26" s="60">
        <f>VLOOKUP($A26,'Return Data'!$B$7:$R$2292,12,0)</f>
        <v>6.9794999999999998</v>
      </c>
      <c r="I26" s="61">
        <f t="shared" si="2"/>
        <v>18</v>
      </c>
      <c r="J26" s="60">
        <f>VLOOKUP($A26,'Return Data'!$B$7:$R$2292,13,0)</f>
        <v>4.5968999999999998</v>
      </c>
      <c r="K26" s="61">
        <f t="shared" si="3"/>
        <v>9</v>
      </c>
      <c r="L26" s="60">
        <f>VLOOKUP($A26,'Return Data'!$B$7:$R$2292,17,0)</f>
        <v>27.212800000000001</v>
      </c>
      <c r="M26" s="61">
        <f t="shared" si="4"/>
        <v>6</v>
      </c>
      <c r="N26" s="60">
        <f>VLOOKUP($A26,'Return Data'!$B$7:$R$2292,14,0)</f>
        <v>19.629000000000001</v>
      </c>
      <c r="O26" s="61">
        <f t="shared" si="5"/>
        <v>11</v>
      </c>
      <c r="P26" s="60">
        <f>VLOOKUP($A26,'Return Data'!$B$7:$R$2292,15,0)</f>
        <v>12.8315</v>
      </c>
      <c r="Q26" s="61">
        <f t="shared" si="7"/>
        <v>10</v>
      </c>
      <c r="R26" s="60">
        <f>VLOOKUP($A26,'Return Data'!$B$7:$R$2292,16,0)</f>
        <v>16.208500000000001</v>
      </c>
      <c r="S26" s="62">
        <f t="shared" si="6"/>
        <v>12</v>
      </c>
    </row>
    <row r="27" spans="1:19" x14ac:dyDescent="0.3">
      <c r="A27" s="58" t="s">
        <v>888</v>
      </c>
      <c r="B27" s="59">
        <f>VLOOKUP($A27,'Return Data'!$B$7:$R$2292,3,0)</f>
        <v>44888</v>
      </c>
      <c r="C27" s="60">
        <f>VLOOKUP($A27,'Return Data'!$B$7:$R$2292,4,0)</f>
        <v>896.92639999999994</v>
      </c>
      <c r="D27" s="60">
        <f>VLOOKUP($A27,'Return Data'!$B$7:$R$2292,10,0)</f>
        <v>2.7132999999999998</v>
      </c>
      <c r="E27" s="61">
        <f t="shared" si="0"/>
        <v>17</v>
      </c>
      <c r="F27" s="60">
        <f>VLOOKUP($A27,'Return Data'!$B$7:$R$2292,11,0)</f>
        <v>12.492100000000001</v>
      </c>
      <c r="G27" s="61">
        <f t="shared" si="1"/>
        <v>19</v>
      </c>
      <c r="H27" s="60">
        <f>VLOOKUP($A27,'Return Data'!$B$7:$R$2292,12,0)</f>
        <v>7.6912000000000003</v>
      </c>
      <c r="I27" s="61">
        <f t="shared" si="2"/>
        <v>17</v>
      </c>
      <c r="J27" s="60">
        <f>VLOOKUP($A27,'Return Data'!$B$7:$R$2292,13,0)</f>
        <v>2.4864999999999999</v>
      </c>
      <c r="K27" s="61">
        <f t="shared" si="3"/>
        <v>16</v>
      </c>
      <c r="L27" s="60">
        <f>VLOOKUP($A27,'Return Data'!$B$7:$R$2292,17,0)</f>
        <v>22.482800000000001</v>
      </c>
      <c r="M27" s="61">
        <f t="shared" si="4"/>
        <v>16</v>
      </c>
      <c r="N27" s="60">
        <f>VLOOKUP($A27,'Return Data'!$B$7:$R$2292,14,0)</f>
        <v>17.2776</v>
      </c>
      <c r="O27" s="61">
        <f t="shared" si="5"/>
        <v>17</v>
      </c>
      <c r="P27" s="60">
        <f>VLOOKUP($A27,'Return Data'!$B$7:$R$2292,15,0)</f>
        <v>7.3109999999999999</v>
      </c>
      <c r="Q27" s="61">
        <f t="shared" si="7"/>
        <v>21</v>
      </c>
      <c r="R27" s="60">
        <f>VLOOKUP($A27,'Return Data'!$B$7:$R$2292,16,0)</f>
        <v>12.81</v>
      </c>
      <c r="S27" s="62">
        <f t="shared" si="6"/>
        <v>25</v>
      </c>
    </row>
    <row r="28" spans="1:19" x14ac:dyDescent="0.3">
      <c r="A28" s="58" t="s">
        <v>892</v>
      </c>
      <c r="B28" s="59">
        <f>VLOOKUP($A28,'Return Data'!$B$7:$R$2292,3,0)</f>
        <v>44888</v>
      </c>
      <c r="C28" s="60">
        <f>VLOOKUP($A28,'Return Data'!$B$7:$R$2292,4,0)</f>
        <v>78.143000000000001</v>
      </c>
      <c r="D28" s="60">
        <f>VLOOKUP($A28,'Return Data'!$B$7:$R$2292,10,0)</f>
        <v>7.2446999999999999</v>
      </c>
      <c r="E28" s="61">
        <f t="shared" si="0"/>
        <v>1</v>
      </c>
      <c r="F28" s="60">
        <f>VLOOKUP($A28,'Return Data'!$B$7:$R$2292,11,0)</f>
        <v>15.7837</v>
      </c>
      <c r="G28" s="61">
        <f t="shared" si="1"/>
        <v>7</v>
      </c>
      <c r="H28" s="60">
        <f>VLOOKUP($A28,'Return Data'!$B$7:$R$2292,12,0)</f>
        <v>17.514099999999999</v>
      </c>
      <c r="I28" s="61">
        <f t="shared" si="2"/>
        <v>1</v>
      </c>
      <c r="J28" s="60">
        <f>VLOOKUP($A28,'Return Data'!$B$7:$R$2292,13,0)</f>
        <v>10.7852</v>
      </c>
      <c r="K28" s="61">
        <f t="shared" si="3"/>
        <v>2</v>
      </c>
      <c r="L28" s="60">
        <f>VLOOKUP($A28,'Return Data'!$B$7:$R$2292,17,0)</f>
        <v>33.898699999999998</v>
      </c>
      <c r="M28" s="61">
        <f t="shared" si="4"/>
        <v>1</v>
      </c>
      <c r="N28" s="60">
        <f>VLOOKUP($A28,'Return Data'!$B$7:$R$2292,14,0)</f>
        <v>25.992999999999999</v>
      </c>
      <c r="O28" s="61">
        <f t="shared" si="5"/>
        <v>1</v>
      </c>
      <c r="P28" s="60">
        <f>VLOOKUP($A28,'Return Data'!$B$7:$R$2292,15,0)</f>
        <v>15.021699999999999</v>
      </c>
      <c r="Q28" s="61">
        <f t="shared" si="7"/>
        <v>1</v>
      </c>
      <c r="R28" s="60">
        <f>VLOOKUP($A28,'Return Data'!$B$7:$R$2292,16,0)</f>
        <v>18.557200000000002</v>
      </c>
      <c r="S28" s="62">
        <f t="shared" si="6"/>
        <v>7</v>
      </c>
    </row>
    <row r="29" spans="1:19" x14ac:dyDescent="0.3">
      <c r="A29" s="58" t="s">
        <v>1765</v>
      </c>
      <c r="B29" s="59">
        <f>VLOOKUP($A29,'Return Data'!$B$7:$R$2292,3,0)</f>
        <v>44888</v>
      </c>
      <c r="C29" s="60">
        <f>VLOOKUP($A29,'Return Data'!$B$7:$R$2292,4,0)</f>
        <v>424.51339999999999</v>
      </c>
      <c r="D29" s="60">
        <f>VLOOKUP($A29,'Return Data'!$B$7:$R$2292,10,0)</f>
        <v>6.1440999999999999</v>
      </c>
      <c r="E29" s="61">
        <f t="shared" si="0"/>
        <v>3</v>
      </c>
      <c r="F29" s="60">
        <f>VLOOKUP($A29,'Return Data'!$B$7:$R$2292,11,0)</f>
        <v>17.322900000000001</v>
      </c>
      <c r="G29" s="61">
        <f t="shared" si="1"/>
        <v>5</v>
      </c>
      <c r="H29" s="60">
        <f>VLOOKUP($A29,'Return Data'!$B$7:$R$2292,12,0)</f>
        <v>14.2318</v>
      </c>
      <c r="I29" s="61">
        <f t="shared" si="2"/>
        <v>3</v>
      </c>
      <c r="J29" s="60">
        <f>VLOOKUP($A29,'Return Data'!$B$7:$R$2292,13,0)</f>
        <v>9.8210999999999995</v>
      </c>
      <c r="K29" s="61">
        <f t="shared" si="3"/>
        <v>3</v>
      </c>
      <c r="L29" s="60">
        <f>VLOOKUP($A29,'Return Data'!$B$7:$R$2292,17,0)</f>
        <v>29.838699999999999</v>
      </c>
      <c r="M29" s="61">
        <f t="shared" si="4"/>
        <v>4</v>
      </c>
      <c r="N29" s="60">
        <f>VLOOKUP($A29,'Return Data'!$B$7:$R$2292,14,0)</f>
        <v>22.1877</v>
      </c>
      <c r="O29" s="61">
        <f t="shared" si="5"/>
        <v>3</v>
      </c>
      <c r="P29" s="60">
        <f>VLOOKUP($A29,'Return Data'!$B$7:$R$2292,15,0)</f>
        <v>14.035299999999999</v>
      </c>
      <c r="Q29" s="61">
        <f t="shared" si="7"/>
        <v>4</v>
      </c>
      <c r="R29" s="60">
        <f>VLOOKUP($A29,'Return Data'!$B$7:$R$2292,16,0)</f>
        <v>17.147400000000001</v>
      </c>
      <c r="S29" s="62">
        <f t="shared" si="6"/>
        <v>8</v>
      </c>
    </row>
    <row r="30" spans="1:19" x14ac:dyDescent="0.3">
      <c r="A30" s="58" t="s">
        <v>894</v>
      </c>
      <c r="B30" s="59">
        <f>VLOOKUP($A30,'Return Data'!$B$7:$R$2292,3,0)</f>
        <v>44888</v>
      </c>
      <c r="C30" s="60">
        <f>VLOOKUP($A30,'Return Data'!$B$7:$R$2292,4,0)</f>
        <v>60.965499999999999</v>
      </c>
      <c r="D30" s="60">
        <f>VLOOKUP($A30,'Return Data'!$B$7:$R$2292,10,0)</f>
        <v>2.1339999999999999</v>
      </c>
      <c r="E30" s="61">
        <f t="shared" si="0"/>
        <v>19</v>
      </c>
      <c r="F30" s="60">
        <f>VLOOKUP($A30,'Return Data'!$B$7:$R$2292,11,0)</f>
        <v>14.089399999999999</v>
      </c>
      <c r="G30" s="61">
        <f t="shared" si="1"/>
        <v>14</v>
      </c>
      <c r="H30" s="60">
        <f>VLOOKUP($A30,'Return Data'!$B$7:$R$2292,12,0)</f>
        <v>5.8022999999999998</v>
      </c>
      <c r="I30" s="61">
        <f t="shared" si="2"/>
        <v>20</v>
      </c>
      <c r="J30" s="60">
        <f>VLOOKUP($A30,'Return Data'!$B$7:$R$2292,13,0)</f>
        <v>0.65410000000000001</v>
      </c>
      <c r="K30" s="61">
        <f t="shared" si="3"/>
        <v>20</v>
      </c>
      <c r="L30" s="60">
        <f>VLOOKUP($A30,'Return Data'!$B$7:$R$2292,17,0)</f>
        <v>24.442499999999999</v>
      </c>
      <c r="M30" s="61">
        <f t="shared" si="4"/>
        <v>12</v>
      </c>
      <c r="N30" s="60">
        <f>VLOOKUP($A30,'Return Data'!$B$7:$R$2292,14,0)</f>
        <v>16.544</v>
      </c>
      <c r="O30" s="61">
        <f t="shared" si="5"/>
        <v>18</v>
      </c>
      <c r="P30" s="60">
        <f>VLOOKUP($A30,'Return Data'!$B$7:$R$2292,15,0)</f>
        <v>13.023999999999999</v>
      </c>
      <c r="Q30" s="61">
        <f t="shared" si="7"/>
        <v>9</v>
      </c>
      <c r="R30" s="60">
        <f>VLOOKUP($A30,'Return Data'!$B$7:$R$2292,16,0)</f>
        <v>14.968</v>
      </c>
      <c r="S30" s="62">
        <f t="shared" si="6"/>
        <v>18</v>
      </c>
    </row>
    <row r="31" spans="1:19" x14ac:dyDescent="0.3">
      <c r="A31" s="58" t="s">
        <v>896</v>
      </c>
      <c r="B31" s="59">
        <f>VLOOKUP($A31,'Return Data'!$B$7:$R$2292,3,0)</f>
        <v>44888</v>
      </c>
      <c r="C31" s="60">
        <f>VLOOKUP($A31,'Return Data'!$B$7:$R$2292,4,0)</f>
        <v>398.59440000000001</v>
      </c>
      <c r="D31" s="60">
        <f>VLOOKUP($A31,'Return Data'!$B$7:$R$2292,10,0)</f>
        <v>5.5784000000000002</v>
      </c>
      <c r="E31" s="61">
        <f t="shared" si="0"/>
        <v>5</v>
      </c>
      <c r="F31" s="60">
        <f>VLOOKUP($A31,'Return Data'!$B$7:$R$2292,11,0)</f>
        <v>19.589400000000001</v>
      </c>
      <c r="G31" s="61">
        <f t="shared" si="1"/>
        <v>1</v>
      </c>
      <c r="H31" s="60">
        <f>VLOOKUP($A31,'Return Data'!$B$7:$R$2292,12,0)</f>
        <v>16.259799999999998</v>
      </c>
      <c r="I31" s="61">
        <f t="shared" si="2"/>
        <v>2</v>
      </c>
      <c r="J31" s="60">
        <f>VLOOKUP($A31,'Return Data'!$B$7:$R$2292,13,0)</f>
        <v>10.8306</v>
      </c>
      <c r="K31" s="61">
        <f t="shared" si="3"/>
        <v>1</v>
      </c>
      <c r="L31" s="60">
        <f>VLOOKUP($A31,'Return Data'!$B$7:$R$2292,17,0)</f>
        <v>24.5337</v>
      </c>
      <c r="M31" s="61">
        <f t="shared" si="4"/>
        <v>11</v>
      </c>
      <c r="N31" s="60">
        <f>VLOOKUP($A31,'Return Data'!$B$7:$R$2292,14,0)</f>
        <v>19.447299999999998</v>
      </c>
      <c r="O31" s="61">
        <f t="shared" si="5"/>
        <v>13</v>
      </c>
      <c r="P31" s="60">
        <f>VLOOKUP($A31,'Return Data'!$B$7:$R$2292,15,0)</f>
        <v>13.9777</v>
      </c>
      <c r="Q31" s="61">
        <f t="shared" si="7"/>
        <v>5</v>
      </c>
      <c r="R31" s="60">
        <f>VLOOKUP($A31,'Return Data'!$B$7:$R$2292,16,0)</f>
        <v>16.383500000000002</v>
      </c>
      <c r="S31" s="62">
        <f t="shared" si="6"/>
        <v>10</v>
      </c>
    </row>
    <row r="32" spans="1:19" x14ac:dyDescent="0.3">
      <c r="A32" s="58" t="s">
        <v>897</v>
      </c>
      <c r="B32" s="59">
        <f>VLOOKUP($A32,'Return Data'!$B$7:$R$2292,3,0)</f>
        <v>44888</v>
      </c>
      <c r="C32" s="60">
        <f>VLOOKUP($A32,'Return Data'!$B$7:$R$2292,4,0)</f>
        <v>17.53</v>
      </c>
      <c r="D32" s="60">
        <f>VLOOKUP($A32,'Return Data'!$B$7:$R$2292,10,0)</f>
        <v>2.8755999999999999</v>
      </c>
      <c r="E32" s="61">
        <f t="shared" si="0"/>
        <v>16</v>
      </c>
      <c r="F32" s="60">
        <f>VLOOKUP($A32,'Return Data'!$B$7:$R$2292,11,0)</f>
        <v>13.242900000000001</v>
      </c>
      <c r="G32" s="61">
        <f t="shared" si="1"/>
        <v>16</v>
      </c>
      <c r="H32" s="60">
        <f>VLOOKUP($A32,'Return Data'!$B$7:$R$2292,12,0)</f>
        <v>8.7469000000000001</v>
      </c>
      <c r="I32" s="61">
        <f t="shared" si="2"/>
        <v>10</v>
      </c>
      <c r="J32" s="60">
        <f>VLOOKUP($A32,'Return Data'!$B$7:$R$2292,13,0)</f>
        <v>0.28599999999999998</v>
      </c>
      <c r="K32" s="61">
        <f t="shared" si="3"/>
        <v>21</v>
      </c>
      <c r="L32" s="60">
        <f>VLOOKUP($A32,'Return Data'!$B$7:$R$2292,17,0)</f>
        <v>22.404699999999998</v>
      </c>
      <c r="M32" s="61">
        <f t="shared" si="4"/>
        <v>17</v>
      </c>
      <c r="N32" s="60"/>
      <c r="O32" s="61"/>
      <c r="P32" s="60"/>
      <c r="Q32" s="61"/>
      <c r="R32" s="60">
        <f>VLOOKUP($A32,'Return Data'!$B$7:$R$2292,16,0)</f>
        <v>20.8262</v>
      </c>
      <c r="S32" s="62">
        <f t="shared" si="6"/>
        <v>4</v>
      </c>
    </row>
    <row r="33" spans="1:19" x14ac:dyDescent="0.3">
      <c r="A33" s="58" t="s">
        <v>899</v>
      </c>
      <c r="B33" s="59">
        <f>VLOOKUP($A33,'Return Data'!$B$7:$R$2292,3,0)</f>
        <v>44888</v>
      </c>
      <c r="C33" s="60">
        <f>VLOOKUP($A33,'Return Data'!$B$7:$R$2292,4,0)</f>
        <v>107.2478</v>
      </c>
      <c r="D33" s="60">
        <f>VLOOKUP($A33,'Return Data'!$B$7:$R$2292,10,0)</f>
        <v>2.6836000000000002</v>
      </c>
      <c r="E33" s="61">
        <f t="shared" si="0"/>
        <v>18</v>
      </c>
      <c r="F33" s="60">
        <f>VLOOKUP($A33,'Return Data'!$B$7:$R$2292,11,0)</f>
        <v>13.464600000000001</v>
      </c>
      <c r="G33" s="61">
        <f t="shared" si="1"/>
        <v>15</v>
      </c>
      <c r="H33" s="60">
        <f>VLOOKUP($A33,'Return Data'!$B$7:$R$2292,12,0)</f>
        <v>8.5921000000000003</v>
      </c>
      <c r="I33" s="61">
        <f t="shared" si="2"/>
        <v>14</v>
      </c>
      <c r="J33" s="60">
        <f>VLOOKUP($A33,'Return Data'!$B$7:$R$2292,13,0)</f>
        <v>2.5264000000000002</v>
      </c>
      <c r="K33" s="61">
        <f t="shared" si="3"/>
        <v>15</v>
      </c>
      <c r="L33" s="60">
        <f>VLOOKUP($A33,'Return Data'!$B$7:$R$2292,17,0)</f>
        <v>27.167899999999999</v>
      </c>
      <c r="M33" s="61">
        <f t="shared" si="4"/>
        <v>7</v>
      </c>
      <c r="N33" s="60">
        <f>VLOOKUP($A33,'Return Data'!$B$7:$R$2292,14,0)</f>
        <v>20.061599999999999</v>
      </c>
      <c r="O33" s="61">
        <f t="shared" si="5"/>
        <v>10</v>
      </c>
      <c r="P33" s="60">
        <f>VLOOKUP($A33,'Return Data'!$B$7:$R$2292,15,0)</f>
        <v>10.3291</v>
      </c>
      <c r="Q33" s="61">
        <f t="shared" si="7"/>
        <v>17</v>
      </c>
      <c r="R33" s="60">
        <f>VLOOKUP($A33,'Return Data'!$B$7:$R$2292,16,0)</f>
        <v>13.1937</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3.1673499999999999</v>
      </c>
      <c r="E35" s="69"/>
      <c r="F35" s="70">
        <f>AVERAGE(F8:F33)</f>
        <v>13.874115384615388</v>
      </c>
      <c r="G35" s="69"/>
      <c r="H35" s="70">
        <f>AVERAGE(H8:H33)</f>
        <v>8.2413269230769224</v>
      </c>
      <c r="I35" s="69"/>
      <c r="J35" s="70">
        <f>AVERAGE(J8:J33)</f>
        <v>3.031769230769231</v>
      </c>
      <c r="K35" s="69"/>
      <c r="L35" s="70">
        <f>AVERAGE(L8:L33)</f>
        <v>24.311138461538462</v>
      </c>
      <c r="M35" s="69"/>
      <c r="N35" s="70">
        <f>AVERAGE(N8:N33)</f>
        <v>19.357936363636362</v>
      </c>
      <c r="O35" s="69"/>
      <c r="P35" s="70">
        <f>AVERAGE(P8:P33)</f>
        <v>12.065280952380954</v>
      </c>
      <c r="Q35" s="69"/>
      <c r="R35" s="70">
        <f>AVERAGE(R8:R33)</f>
        <v>16.530676923076928</v>
      </c>
      <c r="S35" s="71"/>
    </row>
    <row r="36" spans="1:19" x14ac:dyDescent="0.3">
      <c r="A36" s="68" t="s">
        <v>28</v>
      </c>
      <c r="B36" s="69"/>
      <c r="C36" s="69"/>
      <c r="D36" s="70">
        <f>MIN(D8:D33)</f>
        <v>-3.6255000000000002</v>
      </c>
      <c r="E36" s="69"/>
      <c r="F36" s="70">
        <f>MIN(F8:F33)</f>
        <v>8.3927999999999994</v>
      </c>
      <c r="G36" s="69"/>
      <c r="H36" s="70">
        <f>MIN(H8:H33)</f>
        <v>-3.9432</v>
      </c>
      <c r="I36" s="69"/>
      <c r="J36" s="70">
        <f>MIN(J8:J33)</f>
        <v>-10.0844</v>
      </c>
      <c r="K36" s="69"/>
      <c r="L36" s="70">
        <f>MIN(L8:L33)</f>
        <v>15.8843</v>
      </c>
      <c r="M36" s="69"/>
      <c r="N36" s="70">
        <f>MIN(N8:N33)</f>
        <v>14.5665</v>
      </c>
      <c r="O36" s="69"/>
      <c r="P36" s="70">
        <f>MIN(P8:P33)</f>
        <v>7.3109999999999999</v>
      </c>
      <c r="Q36" s="69"/>
      <c r="R36" s="70">
        <f>MIN(R8:R33)</f>
        <v>12.018700000000001</v>
      </c>
      <c r="S36" s="71"/>
    </row>
    <row r="37" spans="1:19" ht="15" thickBot="1" x14ac:dyDescent="0.35">
      <c r="A37" s="72" t="s">
        <v>29</v>
      </c>
      <c r="B37" s="73"/>
      <c r="C37" s="73"/>
      <c r="D37" s="74">
        <f>MAX(D8:D33)</f>
        <v>7.2446999999999999</v>
      </c>
      <c r="E37" s="73"/>
      <c r="F37" s="74">
        <f>MAX(F8:F33)</f>
        <v>19.589400000000001</v>
      </c>
      <c r="G37" s="73"/>
      <c r="H37" s="74">
        <f>MAX(H8:H33)</f>
        <v>17.514099999999999</v>
      </c>
      <c r="I37" s="73"/>
      <c r="J37" s="74">
        <f>MAX(J8:J33)</f>
        <v>10.8306</v>
      </c>
      <c r="K37" s="73"/>
      <c r="L37" s="74">
        <f>MAX(L8:L33)</f>
        <v>33.898699999999998</v>
      </c>
      <c r="M37" s="73"/>
      <c r="N37" s="74">
        <f>MAX(N8:N33)</f>
        <v>25.992999999999999</v>
      </c>
      <c r="O37" s="73"/>
      <c r="P37" s="74">
        <f>MAX(P8:P33)</f>
        <v>15.021699999999999</v>
      </c>
      <c r="Q37" s="73"/>
      <c r="R37" s="74">
        <f>MAX(R8:R33)</f>
        <v>23.508900000000001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44888</v>
      </c>
      <c r="C8" s="60">
        <f>VLOOKUP($A8,'Return Data'!$B$7:$R$2292,4,0)</f>
        <v>737.39160934586903</v>
      </c>
      <c r="D8" s="60">
        <f>VLOOKUP($A8,'Return Data'!$B$7:$R$2292,10,0)</f>
        <v>0.76149999999999995</v>
      </c>
      <c r="E8" s="61">
        <f t="shared" ref="E8:E33" si="0">RANK(D8,D$8:D$33,0)</f>
        <v>23</v>
      </c>
      <c r="F8" s="60">
        <f>VLOOKUP($A8,'Return Data'!$B$7:$R$2292,11,0)</f>
        <v>8.4923000000000002</v>
      </c>
      <c r="G8" s="61">
        <f t="shared" ref="G8:G33" si="1">RANK(F8,F$8:F$33,0)</f>
        <v>24</v>
      </c>
      <c r="H8" s="60">
        <f>VLOOKUP($A8,'Return Data'!$B$7:$R$2292,12,0)</f>
        <v>-4.5633999999999997</v>
      </c>
      <c r="I8" s="61">
        <f t="shared" ref="I8:I33" si="2">RANK(H8,H$8:H$33,0)</f>
        <v>26</v>
      </c>
      <c r="J8" s="60">
        <f>VLOOKUP($A8,'Return Data'!$B$7:$R$2292,13,0)</f>
        <v>-10.8645</v>
      </c>
      <c r="K8" s="61">
        <f t="shared" ref="K8:K32" si="3">RANK(J8,J$8:J$33,0)</f>
        <v>26</v>
      </c>
      <c r="L8" s="60">
        <f>VLOOKUP($A8,'Return Data'!$B$7:$R$2292,17,0)</f>
        <v>14.884600000000001</v>
      </c>
      <c r="M8" s="61">
        <f t="shared" ref="M8:M32" si="4">RANK(L8,L$8:L$33,0)</f>
        <v>26</v>
      </c>
      <c r="N8" s="60">
        <f>VLOOKUP($A8,'Return Data'!$B$7:$R$2292,14,0)</f>
        <v>13.551299999999999</v>
      </c>
      <c r="O8" s="61">
        <f t="shared" ref="O8:O31" si="5">RANK(N8,N$8:N$33,0)</f>
        <v>22</v>
      </c>
      <c r="P8" s="60">
        <f>VLOOKUP($A8,'Return Data'!$B$7:$R$2292,15,0)</f>
        <v>6.9532999999999996</v>
      </c>
      <c r="Q8" s="61">
        <f t="shared" ref="Q8:Q31" si="6">RANK(P8,P$8:P$33,0)</f>
        <v>20</v>
      </c>
      <c r="R8" s="60">
        <f>VLOOKUP($A8,'Return Data'!$B$7:$R$2292,16,0)</f>
        <v>17.0139</v>
      </c>
      <c r="S8" s="62">
        <f t="shared" ref="S8:S32" si="7">RANK(R8,R$8:R$33,0)</f>
        <v>11</v>
      </c>
    </row>
    <row r="9" spans="1:20" x14ac:dyDescent="0.3">
      <c r="A9" s="58" t="s">
        <v>858</v>
      </c>
      <c r="B9" s="59">
        <f>VLOOKUP($A9,'Return Data'!$B$7:$R$2292,3,0)</f>
        <v>44888</v>
      </c>
      <c r="C9" s="60">
        <f>VLOOKUP($A9,'Return Data'!$B$7:$R$2292,4,0)</f>
        <v>19.649999999999999</v>
      </c>
      <c r="D9" s="60">
        <f>VLOOKUP($A9,'Return Data'!$B$7:$R$2292,10,0)</f>
        <v>-3.9588999999999999</v>
      </c>
      <c r="E9" s="61">
        <f t="shared" si="0"/>
        <v>26</v>
      </c>
      <c r="F9" s="60">
        <f>VLOOKUP($A9,'Return Data'!$B$7:$R$2292,11,0)</f>
        <v>8.0264000000000006</v>
      </c>
      <c r="G9" s="61">
        <f t="shared" si="1"/>
        <v>25</v>
      </c>
      <c r="H9" s="60">
        <f>VLOOKUP($A9,'Return Data'!$B$7:$R$2292,12,0)</f>
        <v>0.92449999999999999</v>
      </c>
      <c r="I9" s="61">
        <f t="shared" si="2"/>
        <v>25</v>
      </c>
      <c r="J9" s="60">
        <f>VLOOKUP($A9,'Return Data'!$B$7:$R$2292,13,0)</f>
        <v>-7.3986999999999998</v>
      </c>
      <c r="K9" s="61">
        <f t="shared" si="3"/>
        <v>25</v>
      </c>
      <c r="L9" s="60">
        <f>VLOOKUP($A9,'Return Data'!$B$7:$R$2292,17,0)</f>
        <v>18.6845</v>
      </c>
      <c r="M9" s="61">
        <f t="shared" si="4"/>
        <v>22</v>
      </c>
      <c r="N9" s="60">
        <f>VLOOKUP($A9,'Return Data'!$B$7:$R$2292,14,0)</f>
        <v>18.795100000000001</v>
      </c>
      <c r="O9" s="61">
        <f t="shared" si="5"/>
        <v>9</v>
      </c>
      <c r="P9" s="60"/>
      <c r="Q9" s="61"/>
      <c r="R9" s="60">
        <f>VLOOKUP($A9,'Return Data'!$B$7:$R$2292,16,0)</f>
        <v>17.9559</v>
      </c>
      <c r="S9" s="62">
        <f t="shared" si="7"/>
        <v>7</v>
      </c>
    </row>
    <row r="10" spans="1:20" x14ac:dyDescent="0.3">
      <c r="A10" s="58" t="s">
        <v>2025</v>
      </c>
      <c r="B10" s="59">
        <f>VLOOKUP($A10,'Return Data'!$B$7:$R$2292,3,0)</f>
        <v>44888</v>
      </c>
      <c r="C10" s="60">
        <f>VLOOKUP($A10,'Return Data'!$B$7:$R$2292,4,0)</f>
        <v>57.36</v>
      </c>
      <c r="D10" s="60">
        <f>VLOOKUP($A10,'Return Data'!$B$7:$R$2292,10,0)</f>
        <v>4.4047999999999998</v>
      </c>
      <c r="E10" s="61">
        <f t="shared" si="0"/>
        <v>7</v>
      </c>
      <c r="F10" s="60">
        <f>VLOOKUP($A10,'Return Data'!$B$7:$R$2292,11,0)</f>
        <v>16.965699999999998</v>
      </c>
      <c r="G10" s="61">
        <f t="shared" si="1"/>
        <v>4</v>
      </c>
      <c r="H10" s="60">
        <f>VLOOKUP($A10,'Return Data'!$B$7:$R$2292,12,0)</f>
        <v>8.5335999999999999</v>
      </c>
      <c r="I10" s="61">
        <f t="shared" si="2"/>
        <v>8</v>
      </c>
      <c r="J10" s="60">
        <f>VLOOKUP($A10,'Return Data'!$B$7:$R$2292,13,0)</f>
        <v>2.5384000000000002</v>
      </c>
      <c r="K10" s="61">
        <f t="shared" si="3"/>
        <v>10</v>
      </c>
      <c r="L10" s="60">
        <f>VLOOKUP($A10,'Return Data'!$B$7:$R$2292,17,0)</f>
        <v>20.780799999999999</v>
      </c>
      <c r="M10" s="61">
        <f t="shared" si="4"/>
        <v>20</v>
      </c>
      <c r="N10" s="60">
        <f>VLOOKUP($A10,'Return Data'!$B$7:$R$2292,14,0)</f>
        <v>17.931899999999999</v>
      </c>
      <c r="O10" s="61">
        <f t="shared" si="5"/>
        <v>13</v>
      </c>
      <c r="P10" s="60">
        <f>VLOOKUP($A10,'Return Data'!$B$7:$R$2292,15,0)</f>
        <v>9.2716999999999992</v>
      </c>
      <c r="Q10" s="61">
        <f t="shared" si="6"/>
        <v>17</v>
      </c>
      <c r="R10" s="60">
        <f>VLOOKUP($A10,'Return Data'!$B$7:$R$2292,16,0)</f>
        <v>13.1898</v>
      </c>
      <c r="S10" s="62">
        <f t="shared" si="7"/>
        <v>17</v>
      </c>
    </row>
    <row r="11" spans="1:20" x14ac:dyDescent="0.3">
      <c r="A11" s="58" t="s">
        <v>860</v>
      </c>
      <c r="B11" s="59">
        <f>VLOOKUP($A11,'Return Data'!$B$7:$R$2292,3,0)</f>
        <v>44888</v>
      </c>
      <c r="C11" s="60">
        <f>VLOOKUP($A11,'Return Data'!$B$7:$R$2292,4,0)</f>
        <v>164.48</v>
      </c>
      <c r="D11" s="60">
        <f>VLOOKUP($A11,'Return Data'!$B$7:$R$2292,10,0)</f>
        <v>1.6940999999999999</v>
      </c>
      <c r="E11" s="61">
        <f t="shared" si="0"/>
        <v>20</v>
      </c>
      <c r="F11" s="60">
        <f>VLOOKUP($A11,'Return Data'!$B$7:$R$2292,11,0)</f>
        <v>12.142899999999999</v>
      </c>
      <c r="G11" s="61">
        <f t="shared" si="1"/>
        <v>18</v>
      </c>
      <c r="H11" s="60">
        <f>VLOOKUP($A11,'Return Data'!$B$7:$R$2292,12,0)</f>
        <v>5.0050999999999997</v>
      </c>
      <c r="I11" s="61">
        <f t="shared" si="2"/>
        <v>19</v>
      </c>
      <c r="J11" s="60">
        <f>VLOOKUP($A11,'Return Data'!$B$7:$R$2292,13,0)</f>
        <v>0.50719999999999998</v>
      </c>
      <c r="K11" s="61">
        <f t="shared" si="3"/>
        <v>18</v>
      </c>
      <c r="L11" s="60">
        <f>VLOOKUP($A11,'Return Data'!$B$7:$R$2292,17,0)</f>
        <v>20.813099999999999</v>
      </c>
      <c r="M11" s="61">
        <f t="shared" si="4"/>
        <v>19</v>
      </c>
      <c r="N11" s="60">
        <f>VLOOKUP($A11,'Return Data'!$B$7:$R$2292,14,0)</f>
        <v>20.244599999999998</v>
      </c>
      <c r="O11" s="61">
        <f t="shared" si="5"/>
        <v>5</v>
      </c>
      <c r="P11" s="60">
        <f>VLOOKUP($A11,'Return Data'!$B$7:$R$2292,15,0)</f>
        <v>12.002700000000001</v>
      </c>
      <c r="Q11" s="61">
        <f t="shared" si="6"/>
        <v>9</v>
      </c>
      <c r="R11" s="60">
        <f>VLOOKUP($A11,'Return Data'!$B$7:$R$2292,16,0)</f>
        <v>17.124700000000001</v>
      </c>
      <c r="S11" s="62">
        <f t="shared" si="7"/>
        <v>10</v>
      </c>
    </row>
    <row r="12" spans="1:20" x14ac:dyDescent="0.3">
      <c r="A12" s="58" t="s">
        <v>862</v>
      </c>
      <c r="B12" s="59">
        <f>VLOOKUP($A12,'Return Data'!$B$7:$R$2292,3,0)</f>
        <v>44888</v>
      </c>
      <c r="C12" s="60">
        <f>VLOOKUP($A12,'Return Data'!$B$7:$R$2292,4,0)</f>
        <v>365.74700000000001</v>
      </c>
      <c r="D12" s="60">
        <f>VLOOKUP($A12,'Return Data'!$B$7:$R$2292,10,0)</f>
        <v>3.5585</v>
      </c>
      <c r="E12" s="61">
        <f t="shared" si="0"/>
        <v>10</v>
      </c>
      <c r="F12" s="60">
        <f>VLOOKUP($A12,'Return Data'!$B$7:$R$2292,11,0)</f>
        <v>14.331</v>
      </c>
      <c r="G12" s="61">
        <f t="shared" si="1"/>
        <v>10</v>
      </c>
      <c r="H12" s="60">
        <f>VLOOKUP($A12,'Return Data'!$B$7:$R$2292,12,0)</f>
        <v>7.8826999999999998</v>
      </c>
      <c r="I12" s="61">
        <f t="shared" si="2"/>
        <v>12</v>
      </c>
      <c r="J12" s="60">
        <f>VLOOKUP($A12,'Return Data'!$B$7:$R$2292,13,0)</f>
        <v>2.3050999999999999</v>
      </c>
      <c r="K12" s="61">
        <f t="shared" si="3"/>
        <v>11</v>
      </c>
      <c r="L12" s="60">
        <f>VLOOKUP($A12,'Return Data'!$B$7:$R$2292,17,0)</f>
        <v>21.34</v>
      </c>
      <c r="M12" s="61">
        <f t="shared" si="4"/>
        <v>16</v>
      </c>
      <c r="N12" s="60">
        <f>VLOOKUP($A12,'Return Data'!$B$7:$R$2292,14,0)</f>
        <v>16.653199999999998</v>
      </c>
      <c r="O12" s="61">
        <f t="shared" si="5"/>
        <v>16</v>
      </c>
      <c r="P12" s="60">
        <f>VLOOKUP($A12,'Return Data'!$B$7:$R$2292,15,0)</f>
        <v>10.3447</v>
      </c>
      <c r="Q12" s="61">
        <f t="shared" si="6"/>
        <v>14</v>
      </c>
      <c r="R12" s="60">
        <f>VLOOKUP($A12,'Return Data'!$B$7:$R$2292,16,0)</f>
        <v>17.3169</v>
      </c>
      <c r="S12" s="62">
        <f t="shared" si="7"/>
        <v>9</v>
      </c>
    </row>
    <row r="13" spans="1:20" x14ac:dyDescent="0.3">
      <c r="A13" s="58" t="s">
        <v>864</v>
      </c>
      <c r="B13" s="59">
        <f>VLOOKUP($A13,'Return Data'!$B$7:$R$2292,3,0)</f>
        <v>44888</v>
      </c>
      <c r="C13" s="60">
        <f>VLOOKUP($A13,'Return Data'!$B$7:$R$2292,4,0)</f>
        <v>54.536999999999999</v>
      </c>
      <c r="D13" s="60">
        <f>VLOOKUP($A13,'Return Data'!$B$7:$R$2292,10,0)</f>
        <v>2.774</v>
      </c>
      <c r="E13" s="61">
        <f t="shared" si="0"/>
        <v>14</v>
      </c>
      <c r="F13" s="60">
        <f>VLOOKUP($A13,'Return Data'!$B$7:$R$2292,11,0)</f>
        <v>14.302199999999999</v>
      </c>
      <c r="G13" s="61">
        <f t="shared" si="1"/>
        <v>11</v>
      </c>
      <c r="H13" s="60">
        <f>VLOOKUP($A13,'Return Data'!$B$7:$R$2292,12,0)</f>
        <v>8.0090000000000003</v>
      </c>
      <c r="I13" s="61">
        <f t="shared" si="2"/>
        <v>10</v>
      </c>
      <c r="J13" s="60">
        <f>VLOOKUP($A13,'Return Data'!$B$7:$R$2292,13,0)</f>
        <v>2.9601999999999999</v>
      </c>
      <c r="K13" s="61">
        <f t="shared" si="3"/>
        <v>8</v>
      </c>
      <c r="L13" s="60">
        <f>VLOOKUP($A13,'Return Data'!$B$7:$R$2292,17,0)</f>
        <v>22.9846</v>
      </c>
      <c r="M13" s="61">
        <f t="shared" si="4"/>
        <v>11</v>
      </c>
      <c r="N13" s="60">
        <f>VLOOKUP($A13,'Return Data'!$B$7:$R$2292,14,0)</f>
        <v>19.096</v>
      </c>
      <c r="O13" s="61">
        <f t="shared" si="5"/>
        <v>8</v>
      </c>
      <c r="P13" s="60">
        <f>VLOOKUP($A13,'Return Data'!$B$7:$R$2292,15,0)</f>
        <v>12.7774</v>
      </c>
      <c r="Q13" s="61">
        <f t="shared" si="6"/>
        <v>5</v>
      </c>
      <c r="R13" s="60">
        <f>VLOOKUP($A13,'Return Data'!$B$7:$R$2292,16,0)</f>
        <v>11.6008</v>
      </c>
      <c r="S13" s="62">
        <f t="shared" si="7"/>
        <v>24</v>
      </c>
    </row>
    <row r="14" spans="1:20" x14ac:dyDescent="0.3">
      <c r="A14" s="58" t="s">
        <v>865</v>
      </c>
      <c r="B14" s="59">
        <f>VLOOKUP($A14,'Return Data'!$B$7:$R$2292,3,0)</f>
        <v>44888</v>
      </c>
      <c r="C14" s="60">
        <f>VLOOKUP($A14,'Return Data'!$B$7:$R$2292,4,0)</f>
        <v>120.9603</v>
      </c>
      <c r="D14" s="60">
        <f>VLOOKUP($A14,'Return Data'!$B$7:$R$2292,10,0)</f>
        <v>-0.89629999999999999</v>
      </c>
      <c r="E14" s="61">
        <f t="shared" si="0"/>
        <v>25</v>
      </c>
      <c r="F14" s="60">
        <f>VLOOKUP($A14,'Return Data'!$B$7:$R$2292,11,0)</f>
        <v>8.0143000000000004</v>
      </c>
      <c r="G14" s="61">
        <f t="shared" si="1"/>
        <v>26</v>
      </c>
      <c r="H14" s="60">
        <f>VLOOKUP($A14,'Return Data'!$B$7:$R$2292,12,0)</f>
        <v>2.6040999999999999</v>
      </c>
      <c r="I14" s="61">
        <f t="shared" si="2"/>
        <v>23</v>
      </c>
      <c r="J14" s="60">
        <f>VLOOKUP($A14,'Return Data'!$B$7:$R$2292,13,0)</f>
        <v>-5.3289999999999997</v>
      </c>
      <c r="K14" s="61">
        <f t="shared" si="3"/>
        <v>24</v>
      </c>
      <c r="L14" s="60">
        <f>VLOOKUP($A14,'Return Data'!$B$7:$R$2292,17,0)</f>
        <v>21.104299999999999</v>
      </c>
      <c r="M14" s="61">
        <f t="shared" si="4"/>
        <v>17</v>
      </c>
      <c r="N14" s="60">
        <f>VLOOKUP($A14,'Return Data'!$B$7:$R$2292,14,0)</f>
        <v>15.5038</v>
      </c>
      <c r="O14" s="61">
        <f t="shared" si="5"/>
        <v>18</v>
      </c>
      <c r="P14" s="60">
        <f>VLOOKUP($A14,'Return Data'!$B$7:$R$2292,15,0)</f>
        <v>8.6176999999999992</v>
      </c>
      <c r="Q14" s="61">
        <f t="shared" si="6"/>
        <v>18</v>
      </c>
      <c r="R14" s="60">
        <f>VLOOKUP($A14,'Return Data'!$B$7:$R$2292,16,0)</f>
        <v>15.0878</v>
      </c>
      <c r="S14" s="62">
        <f t="shared" si="7"/>
        <v>12</v>
      </c>
    </row>
    <row r="15" spans="1:20" x14ac:dyDescent="0.3">
      <c r="A15" s="58" t="s">
        <v>1878</v>
      </c>
      <c r="B15" s="59">
        <f>VLOOKUP($A15,'Return Data'!$B$7:$R$2292,3,0)</f>
        <v>44888</v>
      </c>
      <c r="C15" s="60">
        <f>VLOOKUP($A15,'Return Data'!$B$7:$R$2292,4,0)</f>
        <v>269.63151246834599</v>
      </c>
      <c r="D15" s="60">
        <f>VLOOKUP($A15,'Return Data'!$B$7:$R$2292,10,0)</f>
        <v>3.5266000000000002</v>
      </c>
      <c r="E15" s="61">
        <f t="shared" si="0"/>
        <v>11</v>
      </c>
      <c r="F15" s="60">
        <f>VLOOKUP($A15,'Return Data'!$B$7:$R$2292,11,0)</f>
        <v>14.6898</v>
      </c>
      <c r="G15" s="61">
        <f t="shared" si="1"/>
        <v>8</v>
      </c>
      <c r="H15" s="60">
        <f>VLOOKUP($A15,'Return Data'!$B$7:$R$2292,12,0)</f>
        <v>11.436199999999999</v>
      </c>
      <c r="I15" s="61">
        <f t="shared" si="2"/>
        <v>5</v>
      </c>
      <c r="J15" s="60">
        <f>VLOOKUP($A15,'Return Data'!$B$7:$R$2292,13,0)</f>
        <v>5.2438000000000002</v>
      </c>
      <c r="K15" s="61">
        <f t="shared" si="3"/>
        <v>7</v>
      </c>
      <c r="L15" s="60">
        <f>VLOOKUP($A15,'Return Data'!$B$7:$R$2292,17,0)</f>
        <v>29.555599999999998</v>
      </c>
      <c r="M15" s="61">
        <f t="shared" si="4"/>
        <v>3</v>
      </c>
      <c r="N15" s="60">
        <f>VLOOKUP($A15,'Return Data'!$B$7:$R$2292,14,0)</f>
        <v>20.400600000000001</v>
      </c>
      <c r="O15" s="61">
        <f t="shared" si="5"/>
        <v>4</v>
      </c>
      <c r="P15" s="60">
        <f>VLOOKUP($A15,'Return Data'!$B$7:$R$2292,15,0)</f>
        <v>12.2494</v>
      </c>
      <c r="Q15" s="61">
        <f t="shared" si="6"/>
        <v>7</v>
      </c>
      <c r="R15" s="60">
        <f>VLOOKUP($A15,'Return Data'!$B$7:$R$2292,16,0)</f>
        <v>12.127599999999999</v>
      </c>
      <c r="S15" s="62">
        <f t="shared" si="7"/>
        <v>23</v>
      </c>
    </row>
    <row r="16" spans="1:20" x14ac:dyDescent="0.3">
      <c r="A16" s="58" t="s">
        <v>868</v>
      </c>
      <c r="B16" s="59">
        <f>VLOOKUP($A16,'Return Data'!$B$7:$R$2292,3,0)</f>
        <v>44888</v>
      </c>
      <c r="C16" s="60">
        <f>VLOOKUP($A16,'Return Data'!$B$7:$R$2292,4,0)</f>
        <v>15.774100000000001</v>
      </c>
      <c r="D16" s="60">
        <f>VLOOKUP($A16,'Return Data'!$B$7:$R$2292,10,0)</f>
        <v>1.4157</v>
      </c>
      <c r="E16" s="61">
        <f t="shared" si="0"/>
        <v>21</v>
      </c>
      <c r="F16" s="60">
        <f>VLOOKUP($A16,'Return Data'!$B$7:$R$2292,11,0)</f>
        <v>11.1149</v>
      </c>
      <c r="G16" s="61">
        <f t="shared" si="1"/>
        <v>20</v>
      </c>
      <c r="H16" s="60">
        <f>VLOOKUP($A16,'Return Data'!$B$7:$R$2292,12,0)</f>
        <v>2.4472</v>
      </c>
      <c r="I16" s="61">
        <f t="shared" si="2"/>
        <v>24</v>
      </c>
      <c r="J16" s="60">
        <f>VLOOKUP($A16,'Return Data'!$B$7:$R$2292,13,0)</f>
        <v>-1.4710000000000001</v>
      </c>
      <c r="K16" s="61">
        <f t="shared" si="3"/>
        <v>22</v>
      </c>
      <c r="L16" s="60">
        <f>VLOOKUP($A16,'Return Data'!$B$7:$R$2292,17,0)</f>
        <v>18.5761</v>
      </c>
      <c r="M16" s="61">
        <f t="shared" si="4"/>
        <v>24</v>
      </c>
      <c r="N16" s="60"/>
      <c r="O16" s="61"/>
      <c r="P16" s="60"/>
      <c r="Q16" s="61"/>
      <c r="R16" s="60">
        <f>VLOOKUP($A16,'Return Data'!$B$7:$R$2292,16,0)</f>
        <v>13.2607</v>
      </c>
      <c r="S16" s="62">
        <f t="shared" si="7"/>
        <v>16</v>
      </c>
    </row>
    <row r="17" spans="1:19" x14ac:dyDescent="0.3">
      <c r="A17" s="58" t="s">
        <v>869</v>
      </c>
      <c r="B17" s="59">
        <f>VLOOKUP($A17,'Return Data'!$B$7:$R$2292,3,0)</f>
        <v>44888</v>
      </c>
      <c r="C17" s="60">
        <f>VLOOKUP($A17,'Return Data'!$B$7:$R$2292,4,0)</f>
        <v>584.84</v>
      </c>
      <c r="D17" s="60">
        <f>VLOOKUP($A17,'Return Data'!$B$7:$R$2292,10,0)</f>
        <v>4.9058999999999999</v>
      </c>
      <c r="E17" s="61">
        <f t="shared" si="0"/>
        <v>6</v>
      </c>
      <c r="F17" s="60">
        <f>VLOOKUP($A17,'Return Data'!$B$7:$R$2292,11,0)</f>
        <v>15.635899999999999</v>
      </c>
      <c r="G17" s="61">
        <f t="shared" si="1"/>
        <v>6</v>
      </c>
      <c r="H17" s="60">
        <f>VLOOKUP($A17,'Return Data'!$B$7:$R$2292,12,0)</f>
        <v>12.510300000000001</v>
      </c>
      <c r="I17" s="61">
        <f t="shared" si="2"/>
        <v>4</v>
      </c>
      <c r="J17" s="60">
        <f>VLOOKUP($A17,'Return Data'!$B$7:$R$2292,13,0)</f>
        <v>8.2576000000000001</v>
      </c>
      <c r="K17" s="61">
        <f t="shared" si="3"/>
        <v>4</v>
      </c>
      <c r="L17" s="60">
        <f>VLOOKUP($A17,'Return Data'!$B$7:$R$2292,17,0)</f>
        <v>31.132000000000001</v>
      </c>
      <c r="M17" s="61">
        <f t="shared" si="4"/>
        <v>2</v>
      </c>
      <c r="N17" s="60">
        <f>VLOOKUP($A17,'Return Data'!$B$7:$R$2292,14,0)</f>
        <v>21.418199999999999</v>
      </c>
      <c r="O17" s="61">
        <f t="shared" si="5"/>
        <v>2</v>
      </c>
      <c r="P17" s="60">
        <f>VLOOKUP($A17,'Return Data'!$B$7:$R$2292,15,0)</f>
        <v>12.138199999999999</v>
      </c>
      <c r="Q17" s="61">
        <f t="shared" si="6"/>
        <v>8</v>
      </c>
      <c r="R17" s="60">
        <f>VLOOKUP($A17,'Return Data'!$B$7:$R$2292,16,0)</f>
        <v>18.152799999999999</v>
      </c>
      <c r="S17" s="62">
        <f t="shared" si="7"/>
        <v>5</v>
      </c>
    </row>
    <row r="18" spans="1:19" x14ac:dyDescent="0.3">
      <c r="A18" s="58" t="s">
        <v>872</v>
      </c>
      <c r="B18" s="59">
        <f>VLOOKUP($A18,'Return Data'!$B$7:$R$2292,3,0)</f>
        <v>44888</v>
      </c>
      <c r="C18" s="60">
        <f>VLOOKUP($A18,'Return Data'!$B$7:$R$2292,4,0)</f>
        <v>74.173000000000002</v>
      </c>
      <c r="D18" s="60">
        <f>VLOOKUP($A18,'Return Data'!$B$7:$R$2292,10,0)</f>
        <v>6.5827</v>
      </c>
      <c r="E18" s="61">
        <f t="shared" si="0"/>
        <v>2</v>
      </c>
      <c r="F18" s="60">
        <f>VLOOKUP($A18,'Return Data'!$B$7:$R$2292,11,0)</f>
        <v>17.139900000000001</v>
      </c>
      <c r="G18" s="61">
        <f t="shared" si="1"/>
        <v>3</v>
      </c>
      <c r="H18" s="60">
        <f>VLOOKUP($A18,'Return Data'!$B$7:$R$2292,12,0)</f>
        <v>10.854900000000001</v>
      </c>
      <c r="I18" s="61">
        <f t="shared" si="2"/>
        <v>6</v>
      </c>
      <c r="J18" s="60">
        <f>VLOOKUP($A18,'Return Data'!$B$7:$R$2292,13,0)</f>
        <v>6.9854000000000003</v>
      </c>
      <c r="K18" s="61">
        <f t="shared" si="3"/>
        <v>6</v>
      </c>
      <c r="L18" s="60">
        <f>VLOOKUP($A18,'Return Data'!$B$7:$R$2292,17,0)</f>
        <v>23.628299999999999</v>
      </c>
      <c r="M18" s="61">
        <f t="shared" si="4"/>
        <v>9</v>
      </c>
      <c r="N18" s="60">
        <f>VLOOKUP($A18,'Return Data'!$B$7:$R$2292,14,0)</f>
        <v>18.081099999999999</v>
      </c>
      <c r="O18" s="61">
        <f t="shared" si="5"/>
        <v>12</v>
      </c>
      <c r="P18" s="60">
        <f>VLOOKUP($A18,'Return Data'!$B$7:$R$2292,15,0)</f>
        <v>10.268800000000001</v>
      </c>
      <c r="Q18" s="61">
        <f t="shared" si="6"/>
        <v>15</v>
      </c>
      <c r="R18" s="60">
        <f>VLOOKUP($A18,'Return Data'!$B$7:$R$2292,16,0)</f>
        <v>12.279199999999999</v>
      </c>
      <c r="S18" s="62">
        <f t="shared" si="7"/>
        <v>20</v>
      </c>
    </row>
    <row r="19" spans="1:19" x14ac:dyDescent="0.3">
      <c r="A19" s="58" t="s">
        <v>873</v>
      </c>
      <c r="B19" s="59">
        <f>VLOOKUP($A19,'Return Data'!$B$7:$R$2292,3,0)</f>
        <v>44888</v>
      </c>
      <c r="C19" s="60">
        <f>VLOOKUP($A19,'Return Data'!$B$7:$R$2292,4,0)</f>
        <v>53.41</v>
      </c>
      <c r="D19" s="60">
        <f>VLOOKUP($A19,'Return Data'!$B$7:$R$2292,10,0)</f>
        <v>3.9104999999999999</v>
      </c>
      <c r="E19" s="61">
        <f t="shared" si="0"/>
        <v>8</v>
      </c>
      <c r="F19" s="60">
        <f>VLOOKUP($A19,'Return Data'!$B$7:$R$2292,11,0)</f>
        <v>13.880599999999999</v>
      </c>
      <c r="G19" s="61">
        <f t="shared" si="1"/>
        <v>13</v>
      </c>
      <c r="H19" s="60">
        <f>VLOOKUP($A19,'Return Data'!$B$7:$R$2292,12,0)</f>
        <v>6.9268999999999998</v>
      </c>
      <c r="I19" s="61">
        <f t="shared" si="2"/>
        <v>16</v>
      </c>
      <c r="J19" s="60">
        <f>VLOOKUP($A19,'Return Data'!$B$7:$R$2292,13,0)</f>
        <v>1.7721</v>
      </c>
      <c r="K19" s="61">
        <f t="shared" si="3"/>
        <v>15</v>
      </c>
      <c r="L19" s="60">
        <f>VLOOKUP($A19,'Return Data'!$B$7:$R$2292,17,0)</f>
        <v>18.6173</v>
      </c>
      <c r="M19" s="61">
        <f t="shared" si="4"/>
        <v>23</v>
      </c>
      <c r="N19" s="60">
        <f>VLOOKUP($A19,'Return Data'!$B$7:$R$2292,14,0)</f>
        <v>14.226599999999999</v>
      </c>
      <c r="O19" s="61">
        <f t="shared" si="5"/>
        <v>21</v>
      </c>
      <c r="P19" s="60">
        <f>VLOOKUP($A19,'Return Data'!$B$7:$R$2292,15,0)</f>
        <v>10.872400000000001</v>
      </c>
      <c r="Q19" s="61">
        <f t="shared" si="6"/>
        <v>12</v>
      </c>
      <c r="R19" s="60">
        <f>VLOOKUP($A19,'Return Data'!$B$7:$R$2292,16,0)</f>
        <v>11.571400000000001</v>
      </c>
      <c r="S19" s="62">
        <f t="shared" si="7"/>
        <v>25</v>
      </c>
    </row>
    <row r="20" spans="1:19" x14ac:dyDescent="0.3">
      <c r="A20" s="58" t="s">
        <v>875</v>
      </c>
      <c r="B20" s="59">
        <f>VLOOKUP($A20,'Return Data'!$B$7:$R$2292,3,0)</f>
        <v>44888</v>
      </c>
      <c r="C20" s="60">
        <f>VLOOKUP($A20,'Return Data'!$B$7:$R$2292,4,0)</f>
        <v>208.13200000000001</v>
      </c>
      <c r="D20" s="60">
        <f>VLOOKUP($A20,'Return Data'!$B$7:$R$2292,10,0)</f>
        <v>3.5884999999999998</v>
      </c>
      <c r="E20" s="61">
        <f t="shared" si="0"/>
        <v>9</v>
      </c>
      <c r="F20" s="60">
        <f>VLOOKUP($A20,'Return Data'!$B$7:$R$2292,11,0)</f>
        <v>13.9613</v>
      </c>
      <c r="G20" s="61">
        <f t="shared" si="1"/>
        <v>12</v>
      </c>
      <c r="H20" s="60">
        <f>VLOOKUP($A20,'Return Data'!$B$7:$R$2292,12,0)</f>
        <v>9.8879000000000001</v>
      </c>
      <c r="I20" s="61">
        <f t="shared" si="2"/>
        <v>7</v>
      </c>
      <c r="J20" s="60">
        <f>VLOOKUP($A20,'Return Data'!$B$7:$R$2292,13,0)</f>
        <v>7.1332000000000004</v>
      </c>
      <c r="K20" s="61">
        <f t="shared" si="3"/>
        <v>5</v>
      </c>
      <c r="L20" s="60">
        <f>VLOOKUP($A20,'Return Data'!$B$7:$R$2292,17,0)</f>
        <v>21.7986</v>
      </c>
      <c r="M20" s="61">
        <f t="shared" si="4"/>
        <v>14</v>
      </c>
      <c r="N20" s="60">
        <f>VLOOKUP($A20,'Return Data'!$B$7:$R$2292,14,0)</f>
        <v>18.645700000000001</v>
      </c>
      <c r="O20" s="61">
        <f t="shared" si="5"/>
        <v>11</v>
      </c>
      <c r="P20" s="60">
        <f>VLOOKUP($A20,'Return Data'!$B$7:$R$2292,15,0)</f>
        <v>12.256399999999999</v>
      </c>
      <c r="Q20" s="61">
        <f t="shared" si="6"/>
        <v>6</v>
      </c>
      <c r="R20" s="60">
        <f>VLOOKUP($A20,'Return Data'!$B$7:$R$2292,16,0)</f>
        <v>18.132899999999999</v>
      </c>
      <c r="S20" s="62">
        <f t="shared" si="7"/>
        <v>6</v>
      </c>
    </row>
    <row r="21" spans="1:19" x14ac:dyDescent="0.3">
      <c r="A21" s="58" t="s">
        <v>878</v>
      </c>
      <c r="B21" s="59">
        <f>VLOOKUP($A21,'Return Data'!$B$7:$R$2292,3,0)</f>
        <v>44888</v>
      </c>
      <c r="C21" s="60">
        <f>VLOOKUP($A21,'Return Data'!$B$7:$R$2292,4,0)</f>
        <v>72.337500000000006</v>
      </c>
      <c r="D21" s="60">
        <f>VLOOKUP($A21,'Return Data'!$B$7:$R$2292,10,0)</f>
        <v>3.2345999999999999</v>
      </c>
      <c r="E21" s="61">
        <f t="shared" si="0"/>
        <v>13</v>
      </c>
      <c r="F21" s="60">
        <f>VLOOKUP($A21,'Return Data'!$B$7:$R$2292,11,0)</f>
        <v>14.427300000000001</v>
      </c>
      <c r="G21" s="61">
        <f t="shared" si="1"/>
        <v>9</v>
      </c>
      <c r="H21" s="60">
        <f>VLOOKUP($A21,'Return Data'!$B$7:$R$2292,12,0)</f>
        <v>7.9036</v>
      </c>
      <c r="I21" s="61">
        <f t="shared" si="2"/>
        <v>11</v>
      </c>
      <c r="J21" s="60">
        <f>VLOOKUP($A21,'Return Data'!$B$7:$R$2292,13,0)</f>
        <v>1.7877000000000001</v>
      </c>
      <c r="K21" s="61">
        <f t="shared" si="3"/>
        <v>14</v>
      </c>
      <c r="L21" s="60">
        <f>VLOOKUP($A21,'Return Data'!$B$7:$R$2292,17,0)</f>
        <v>18.140699999999999</v>
      </c>
      <c r="M21" s="61">
        <f t="shared" si="4"/>
        <v>25</v>
      </c>
      <c r="N21" s="60">
        <f>VLOOKUP($A21,'Return Data'!$B$7:$R$2292,14,0)</f>
        <v>15.043200000000001</v>
      </c>
      <c r="O21" s="61">
        <f t="shared" si="5"/>
        <v>20</v>
      </c>
      <c r="P21" s="60">
        <f>VLOOKUP($A21,'Return Data'!$B$7:$R$2292,15,0)</f>
        <v>7.8494999999999999</v>
      </c>
      <c r="Q21" s="61">
        <f t="shared" si="6"/>
        <v>19</v>
      </c>
      <c r="R21" s="60">
        <f>VLOOKUP($A21,'Return Data'!$B$7:$R$2292,16,0)</f>
        <v>12.726599999999999</v>
      </c>
      <c r="S21" s="62">
        <f t="shared" si="7"/>
        <v>19</v>
      </c>
    </row>
    <row r="22" spans="1:19" x14ac:dyDescent="0.3">
      <c r="A22" s="58" t="s">
        <v>880</v>
      </c>
      <c r="B22" s="59">
        <f>VLOOKUP($A22,'Return Data'!$B$7:$R$2292,3,0)</f>
        <v>44888</v>
      </c>
      <c r="C22" s="60">
        <f>VLOOKUP($A22,'Return Data'!$B$7:$R$2292,4,0)</f>
        <v>24.434699999999999</v>
      </c>
      <c r="D22" s="60">
        <f>VLOOKUP($A22,'Return Data'!$B$7:$R$2292,10,0)</f>
        <v>-0.67879999999999996</v>
      </c>
      <c r="E22" s="61">
        <f t="shared" si="0"/>
        <v>24</v>
      </c>
      <c r="F22" s="60">
        <f>VLOOKUP($A22,'Return Data'!$B$7:$R$2292,11,0)</f>
        <v>8.9977999999999998</v>
      </c>
      <c r="G22" s="61">
        <f t="shared" si="1"/>
        <v>23</v>
      </c>
      <c r="H22" s="60">
        <f>VLOOKUP($A22,'Return Data'!$B$7:$R$2292,12,0)</f>
        <v>3.3818000000000001</v>
      </c>
      <c r="I22" s="61">
        <f t="shared" si="2"/>
        <v>22</v>
      </c>
      <c r="J22" s="60">
        <f>VLOOKUP($A22,'Return Data'!$B$7:$R$2292,13,0)</f>
        <v>-0.19889999999999999</v>
      </c>
      <c r="K22" s="61">
        <f t="shared" si="3"/>
        <v>19</v>
      </c>
      <c r="L22" s="60">
        <f>VLOOKUP($A22,'Return Data'!$B$7:$R$2292,17,0)</f>
        <v>19.193999999999999</v>
      </c>
      <c r="M22" s="61">
        <f t="shared" si="4"/>
        <v>21</v>
      </c>
      <c r="N22" s="60">
        <f>VLOOKUP($A22,'Return Data'!$B$7:$R$2292,14,0)</f>
        <v>15.7973</v>
      </c>
      <c r="O22" s="61">
        <f t="shared" si="5"/>
        <v>17</v>
      </c>
      <c r="P22" s="60">
        <f>VLOOKUP($A22,'Return Data'!$B$7:$R$2292,15,0)</f>
        <v>10.948399999999999</v>
      </c>
      <c r="Q22" s="61">
        <f t="shared" si="6"/>
        <v>11</v>
      </c>
      <c r="R22" s="60">
        <f>VLOOKUP($A22,'Return Data'!$B$7:$R$2292,16,0)</f>
        <v>12.222200000000001</v>
      </c>
      <c r="S22" s="62">
        <f t="shared" si="7"/>
        <v>21</v>
      </c>
    </row>
    <row r="23" spans="1:19" x14ac:dyDescent="0.3">
      <c r="A23" s="58" t="s">
        <v>882</v>
      </c>
      <c r="B23" s="59">
        <f>VLOOKUP($A23,'Return Data'!$B$7:$R$2292,3,0)</f>
        <v>44888</v>
      </c>
      <c r="C23" s="60">
        <f>VLOOKUP($A23,'Return Data'!$B$7:$R$2292,4,0)</f>
        <v>17.47</v>
      </c>
      <c r="D23" s="60">
        <f>VLOOKUP($A23,'Return Data'!$B$7:$R$2292,10,0)</f>
        <v>3.2372000000000001</v>
      </c>
      <c r="E23" s="61">
        <f t="shared" si="0"/>
        <v>12</v>
      </c>
      <c r="F23" s="60">
        <f>VLOOKUP($A23,'Return Data'!$B$7:$R$2292,11,0)</f>
        <v>9.5565999999999995</v>
      </c>
      <c r="G23" s="61">
        <f t="shared" si="1"/>
        <v>22</v>
      </c>
      <c r="H23" s="60">
        <f>VLOOKUP($A23,'Return Data'!$B$7:$R$2292,12,0)</f>
        <v>7.0137999999999998</v>
      </c>
      <c r="I23" s="61">
        <f t="shared" si="2"/>
        <v>15</v>
      </c>
      <c r="J23" s="60">
        <f>VLOOKUP($A23,'Return Data'!$B$7:$R$2292,13,0)</f>
        <v>1.2888999999999999</v>
      </c>
      <c r="K23" s="61">
        <f t="shared" si="3"/>
        <v>16</v>
      </c>
      <c r="L23" s="60">
        <f>VLOOKUP($A23,'Return Data'!$B$7:$R$2292,17,0)</f>
        <v>26.824000000000002</v>
      </c>
      <c r="M23" s="61">
        <f t="shared" si="4"/>
        <v>5</v>
      </c>
      <c r="N23" s="60"/>
      <c r="O23" s="61"/>
      <c r="P23" s="60"/>
      <c r="Q23" s="61"/>
      <c r="R23" s="60">
        <f>VLOOKUP($A23,'Return Data'!$B$7:$R$2292,16,0)</f>
        <v>21.202000000000002</v>
      </c>
      <c r="S23" s="62">
        <f t="shared" si="7"/>
        <v>1</v>
      </c>
    </row>
    <row r="24" spans="1:19" x14ac:dyDescent="0.3">
      <c r="A24" s="58" t="s">
        <v>884</v>
      </c>
      <c r="B24" s="59">
        <f>VLOOKUP($A24,'Return Data'!$B$7:$R$2292,3,0)</f>
        <v>44888</v>
      </c>
      <c r="C24" s="60">
        <f>VLOOKUP($A24,'Return Data'!$B$7:$R$2292,4,0)</f>
        <v>96.840999999999994</v>
      </c>
      <c r="D24" s="60">
        <f>VLOOKUP($A24,'Return Data'!$B$7:$R$2292,10,0)</f>
        <v>0.82250000000000001</v>
      </c>
      <c r="E24" s="61">
        <f t="shared" si="0"/>
        <v>22</v>
      </c>
      <c r="F24" s="60">
        <f>VLOOKUP($A24,'Return Data'!$B$7:$R$2292,11,0)</f>
        <v>9.6068999999999996</v>
      </c>
      <c r="G24" s="61">
        <f t="shared" si="1"/>
        <v>21</v>
      </c>
      <c r="H24" s="60">
        <f>VLOOKUP($A24,'Return Data'!$B$7:$R$2292,12,0)</f>
        <v>3.6652999999999998</v>
      </c>
      <c r="I24" s="61">
        <f t="shared" si="2"/>
        <v>21</v>
      </c>
      <c r="J24" s="60">
        <f>VLOOKUP($A24,'Return Data'!$B$7:$R$2292,13,0)</f>
        <v>-1.8467</v>
      </c>
      <c r="K24" s="61">
        <f t="shared" si="3"/>
        <v>23</v>
      </c>
      <c r="L24" s="60">
        <f>VLOOKUP($A24,'Return Data'!$B$7:$R$2292,17,0)</f>
        <v>21.4375</v>
      </c>
      <c r="M24" s="61">
        <f t="shared" si="4"/>
        <v>15</v>
      </c>
      <c r="N24" s="60">
        <f>VLOOKUP($A24,'Return Data'!$B$7:$R$2292,14,0)</f>
        <v>19.787700000000001</v>
      </c>
      <c r="O24" s="61">
        <f t="shared" si="5"/>
        <v>6</v>
      </c>
      <c r="P24" s="60">
        <f>VLOOKUP($A24,'Return Data'!$B$7:$R$2292,15,0)</f>
        <v>13.700100000000001</v>
      </c>
      <c r="Q24" s="61">
        <f t="shared" si="6"/>
        <v>2</v>
      </c>
      <c r="R24" s="60">
        <f>VLOOKUP($A24,'Return Data'!$B$7:$R$2292,16,0)</f>
        <v>20.123100000000001</v>
      </c>
      <c r="S24" s="62">
        <f t="shared" si="7"/>
        <v>2</v>
      </c>
    </row>
    <row r="25" spans="1:19" x14ac:dyDescent="0.3">
      <c r="A25" s="58" t="s">
        <v>886</v>
      </c>
      <c r="B25" s="59">
        <f>VLOOKUP($A25,'Return Data'!$B$7:$R$2292,3,0)</f>
        <v>44888</v>
      </c>
      <c r="C25" s="60">
        <f>VLOOKUP($A25,'Return Data'!$B$7:$R$2292,4,0)</f>
        <v>17.0364</v>
      </c>
      <c r="D25" s="60">
        <f>VLOOKUP($A25,'Return Data'!$B$7:$R$2292,10,0)</f>
        <v>5.1935000000000002</v>
      </c>
      <c r="E25" s="61">
        <f t="shared" si="0"/>
        <v>5</v>
      </c>
      <c r="F25" s="60">
        <f>VLOOKUP($A25,'Return Data'!$B$7:$R$2292,11,0)</f>
        <v>18.121300000000002</v>
      </c>
      <c r="G25" s="61">
        <f t="shared" si="1"/>
        <v>2</v>
      </c>
      <c r="H25" s="60">
        <f>VLOOKUP($A25,'Return Data'!$B$7:$R$2292,12,0)</f>
        <v>6.5987999999999998</v>
      </c>
      <c r="I25" s="61">
        <f t="shared" si="2"/>
        <v>17</v>
      </c>
      <c r="J25" s="60">
        <f>VLOOKUP($A25,'Return Data'!$B$7:$R$2292,13,0)</f>
        <v>0.95409999999999995</v>
      </c>
      <c r="K25" s="61">
        <f t="shared" si="3"/>
        <v>17</v>
      </c>
      <c r="L25" s="60">
        <f>VLOOKUP($A25,'Return Data'!$B$7:$R$2292,17,0)</f>
        <v>23.866800000000001</v>
      </c>
      <c r="M25" s="61">
        <f t="shared" si="4"/>
        <v>8</v>
      </c>
      <c r="N25" s="60"/>
      <c r="O25" s="61"/>
      <c r="P25" s="60"/>
      <c r="Q25" s="61"/>
      <c r="R25" s="60">
        <f>VLOOKUP($A25,'Return Data'!$B$7:$R$2292,16,0)</f>
        <v>18.7242</v>
      </c>
      <c r="S25" s="62">
        <f t="shared" si="7"/>
        <v>4</v>
      </c>
    </row>
    <row r="26" spans="1:19" x14ac:dyDescent="0.3">
      <c r="A26" s="58" t="s">
        <v>1868</v>
      </c>
      <c r="B26" s="59">
        <f>VLOOKUP($A26,'Return Data'!$B$7:$R$2292,3,0)</f>
        <v>44888</v>
      </c>
      <c r="C26" s="60">
        <f>VLOOKUP($A26,'Return Data'!$B$7:$R$2292,4,0)</f>
        <v>25.04</v>
      </c>
      <c r="D26" s="60">
        <f>VLOOKUP($A26,'Return Data'!$B$7:$R$2292,10,0)</f>
        <v>2.6478000000000002</v>
      </c>
      <c r="E26" s="61">
        <f t="shared" si="0"/>
        <v>15</v>
      </c>
      <c r="F26" s="60">
        <f>VLOOKUP($A26,'Return Data'!$B$7:$R$2292,11,0)</f>
        <v>11.6457</v>
      </c>
      <c r="G26" s="61">
        <f t="shared" si="1"/>
        <v>19</v>
      </c>
      <c r="H26" s="60">
        <f>VLOOKUP($A26,'Return Data'!$B$7:$R$2292,12,0)</f>
        <v>5.4714999999999998</v>
      </c>
      <c r="I26" s="61">
        <f t="shared" si="2"/>
        <v>18</v>
      </c>
      <c r="J26" s="60">
        <f>VLOOKUP($A26,'Return Data'!$B$7:$R$2292,13,0)</f>
        <v>2.5486</v>
      </c>
      <c r="K26" s="61">
        <f t="shared" si="3"/>
        <v>9</v>
      </c>
      <c r="L26" s="60">
        <f>VLOOKUP($A26,'Return Data'!$B$7:$R$2292,17,0)</f>
        <v>24.664000000000001</v>
      </c>
      <c r="M26" s="61">
        <f t="shared" si="4"/>
        <v>7</v>
      </c>
      <c r="N26" s="60">
        <f>VLOOKUP($A26,'Return Data'!$B$7:$R$2292,14,0)</f>
        <v>17.2789</v>
      </c>
      <c r="O26" s="61">
        <f t="shared" si="5"/>
        <v>14</v>
      </c>
      <c r="P26" s="60">
        <f>VLOOKUP($A26,'Return Data'!$B$7:$R$2292,15,0)</f>
        <v>10.744</v>
      </c>
      <c r="Q26" s="61">
        <f t="shared" si="6"/>
        <v>13</v>
      </c>
      <c r="R26" s="60">
        <f>VLOOKUP($A26,'Return Data'!$B$7:$R$2292,16,0)</f>
        <v>14.081799999999999</v>
      </c>
      <c r="S26" s="62">
        <f t="shared" si="7"/>
        <v>14</v>
      </c>
    </row>
    <row r="27" spans="1:19" x14ac:dyDescent="0.3">
      <c r="A27" s="58" t="s">
        <v>887</v>
      </c>
      <c r="B27" s="59">
        <f>VLOOKUP($A27,'Return Data'!$B$7:$R$2292,3,0)</f>
        <v>44888</v>
      </c>
      <c r="C27" s="60">
        <f>VLOOKUP($A27,'Return Data'!$B$7:$R$2292,4,0)</f>
        <v>845.93880000000001</v>
      </c>
      <c r="D27" s="60">
        <f>VLOOKUP($A27,'Return Data'!$B$7:$R$2292,10,0)</f>
        <v>2.5828000000000002</v>
      </c>
      <c r="E27" s="61">
        <f t="shared" si="0"/>
        <v>17</v>
      </c>
      <c r="F27" s="60">
        <f>VLOOKUP($A27,'Return Data'!$B$7:$R$2292,11,0)</f>
        <v>12.2218</v>
      </c>
      <c r="G27" s="61">
        <f t="shared" si="1"/>
        <v>17</v>
      </c>
      <c r="H27" s="60">
        <f>VLOOKUP($A27,'Return Data'!$B$7:$R$2292,12,0)</f>
        <v>7.2797999999999998</v>
      </c>
      <c r="I27" s="61">
        <f t="shared" si="2"/>
        <v>14</v>
      </c>
      <c r="J27" s="60">
        <f>VLOOKUP($A27,'Return Data'!$B$7:$R$2292,13,0)</f>
        <v>1.9875</v>
      </c>
      <c r="K27" s="61">
        <f t="shared" si="3"/>
        <v>12</v>
      </c>
      <c r="L27" s="60">
        <f>VLOOKUP($A27,'Return Data'!$B$7:$R$2292,17,0)</f>
        <v>21.880800000000001</v>
      </c>
      <c r="M27" s="61">
        <f t="shared" si="4"/>
        <v>13</v>
      </c>
      <c r="N27" s="60">
        <f>VLOOKUP($A27,'Return Data'!$B$7:$R$2292,14,0)</f>
        <v>16.690300000000001</v>
      </c>
      <c r="O27" s="61">
        <f t="shared" si="5"/>
        <v>15</v>
      </c>
      <c r="P27" s="60">
        <f>VLOOKUP($A27,'Return Data'!$B$7:$R$2292,15,0)</f>
        <v>6.7293000000000003</v>
      </c>
      <c r="Q27" s="61">
        <f t="shared" si="6"/>
        <v>21</v>
      </c>
      <c r="R27" s="60">
        <f>VLOOKUP($A27,'Return Data'!$B$7:$R$2292,16,0)</f>
        <v>17.760899999999999</v>
      </c>
      <c r="S27" s="62">
        <f t="shared" si="7"/>
        <v>8</v>
      </c>
    </row>
    <row r="28" spans="1:19" x14ac:dyDescent="0.3">
      <c r="A28" s="58" t="s">
        <v>891</v>
      </c>
      <c r="B28" s="59">
        <f>VLOOKUP($A28,'Return Data'!$B$7:$R$2292,3,0)</f>
        <v>44888</v>
      </c>
      <c r="C28" s="60">
        <f>VLOOKUP($A28,'Return Data'!$B$7:$R$2292,4,0)</f>
        <v>74.171199999999999</v>
      </c>
      <c r="D28" s="60">
        <f>VLOOKUP($A28,'Return Data'!$B$7:$R$2292,10,0)</f>
        <v>6.8472</v>
      </c>
      <c r="E28" s="61">
        <f t="shared" si="0"/>
        <v>1</v>
      </c>
      <c r="F28" s="60">
        <f>VLOOKUP($A28,'Return Data'!$B$7:$R$2292,11,0)</f>
        <v>14.8483</v>
      </c>
      <c r="G28" s="61">
        <f t="shared" si="1"/>
        <v>7</v>
      </c>
      <c r="H28" s="60">
        <f>VLOOKUP($A28,'Return Data'!$B$7:$R$2292,12,0)</f>
        <v>16.078399999999998</v>
      </c>
      <c r="I28" s="61">
        <f t="shared" si="2"/>
        <v>1</v>
      </c>
      <c r="J28" s="60">
        <f>VLOOKUP($A28,'Return Data'!$B$7:$R$2292,13,0)</f>
        <v>9.0085999999999995</v>
      </c>
      <c r="K28" s="61">
        <f t="shared" si="3"/>
        <v>2</v>
      </c>
      <c r="L28" s="60">
        <f>VLOOKUP($A28,'Return Data'!$B$7:$R$2292,17,0)</f>
        <v>31.726099999999999</v>
      </c>
      <c r="M28" s="61">
        <f t="shared" si="4"/>
        <v>1</v>
      </c>
      <c r="N28" s="60">
        <f>VLOOKUP($A28,'Return Data'!$B$7:$R$2292,14,0)</f>
        <v>24.581299999999999</v>
      </c>
      <c r="O28" s="61">
        <f t="shared" si="5"/>
        <v>1</v>
      </c>
      <c r="P28" s="60">
        <f>VLOOKUP($A28,'Return Data'!$B$7:$R$2292,15,0)</f>
        <v>14.026899999999999</v>
      </c>
      <c r="Q28" s="61">
        <f t="shared" si="6"/>
        <v>1</v>
      </c>
      <c r="R28" s="60">
        <f>VLOOKUP($A28,'Return Data'!$B$7:$R$2292,16,0)</f>
        <v>13.3758</v>
      </c>
      <c r="S28" s="62">
        <f t="shared" si="7"/>
        <v>15</v>
      </c>
    </row>
    <row r="29" spans="1:19" x14ac:dyDescent="0.3">
      <c r="A29" s="58" t="s">
        <v>1766</v>
      </c>
      <c r="B29" s="59">
        <f>VLOOKUP($A29,'Return Data'!$B$7:$R$2292,3,0)</f>
        <v>44888</v>
      </c>
      <c r="C29" s="60">
        <f>VLOOKUP($A29,'Return Data'!$B$7:$R$2292,4,0)</f>
        <v>589.96348195744497</v>
      </c>
      <c r="D29" s="60">
        <f>VLOOKUP($A29,'Return Data'!$B$7:$R$2292,10,0)</f>
        <v>5.9267000000000003</v>
      </c>
      <c r="E29" s="61">
        <f t="shared" si="0"/>
        <v>3</v>
      </c>
      <c r="F29" s="60">
        <f>VLOOKUP($A29,'Return Data'!$B$7:$R$2292,11,0)</f>
        <v>16.8689</v>
      </c>
      <c r="G29" s="61">
        <f t="shared" si="1"/>
        <v>5</v>
      </c>
      <c r="H29" s="60">
        <f>VLOOKUP($A29,'Return Data'!$B$7:$R$2292,12,0)</f>
        <v>13.548299999999999</v>
      </c>
      <c r="I29" s="61">
        <f t="shared" si="2"/>
        <v>3</v>
      </c>
      <c r="J29" s="60">
        <f>VLOOKUP($A29,'Return Data'!$B$7:$R$2292,13,0)</f>
        <v>8.9341000000000008</v>
      </c>
      <c r="K29" s="61">
        <f t="shared" si="3"/>
        <v>3</v>
      </c>
      <c r="L29" s="60">
        <f>VLOOKUP($A29,'Return Data'!$B$7:$R$2292,17,0)</f>
        <v>28.832699999999999</v>
      </c>
      <c r="M29" s="61">
        <f t="shared" si="4"/>
        <v>4</v>
      </c>
      <c r="N29" s="60">
        <f>VLOOKUP($A29,'Return Data'!$B$7:$R$2292,14,0)</f>
        <v>21.2727</v>
      </c>
      <c r="O29" s="61">
        <f t="shared" si="5"/>
        <v>3</v>
      </c>
      <c r="P29" s="60">
        <f>VLOOKUP($A29,'Return Data'!$B$7:$R$2292,15,0)</f>
        <v>13.183400000000001</v>
      </c>
      <c r="Q29" s="61">
        <f t="shared" si="6"/>
        <v>3</v>
      </c>
      <c r="R29" s="60">
        <f>VLOOKUP($A29,'Return Data'!$B$7:$R$2292,16,0)</f>
        <v>14.6877</v>
      </c>
      <c r="S29" s="62">
        <f t="shared" si="7"/>
        <v>13</v>
      </c>
    </row>
    <row r="30" spans="1:19" x14ac:dyDescent="0.3">
      <c r="A30" s="58" t="s">
        <v>893</v>
      </c>
      <c r="B30" s="59">
        <f>VLOOKUP($A30,'Return Data'!$B$7:$R$2292,3,0)</f>
        <v>44888</v>
      </c>
      <c r="C30" s="60">
        <f>VLOOKUP($A30,'Return Data'!$B$7:$R$2292,4,0)</f>
        <v>55.782800000000002</v>
      </c>
      <c r="D30" s="60">
        <f>VLOOKUP($A30,'Return Data'!$B$7:$R$2292,10,0)</f>
        <v>1.8388</v>
      </c>
      <c r="E30" s="61">
        <f t="shared" si="0"/>
        <v>19</v>
      </c>
      <c r="F30" s="60">
        <f>VLOOKUP($A30,'Return Data'!$B$7:$R$2292,11,0)</f>
        <v>13.424899999999999</v>
      </c>
      <c r="G30" s="61">
        <f t="shared" si="1"/>
        <v>14</v>
      </c>
      <c r="H30" s="60">
        <f>VLOOKUP($A30,'Return Data'!$B$7:$R$2292,12,0)</f>
        <v>4.8808999999999996</v>
      </c>
      <c r="I30" s="61">
        <f t="shared" si="2"/>
        <v>20</v>
      </c>
      <c r="J30" s="60">
        <f>VLOOKUP($A30,'Return Data'!$B$7:$R$2292,13,0)</f>
        <v>-0.53259999999999996</v>
      </c>
      <c r="K30" s="61">
        <f t="shared" si="3"/>
        <v>20</v>
      </c>
      <c r="L30" s="60">
        <f>VLOOKUP($A30,'Return Data'!$B$7:$R$2292,17,0)</f>
        <v>22.9361</v>
      </c>
      <c r="M30" s="61">
        <f t="shared" si="4"/>
        <v>12</v>
      </c>
      <c r="N30" s="60">
        <f>VLOOKUP($A30,'Return Data'!$B$7:$R$2292,14,0)</f>
        <v>15.0891</v>
      </c>
      <c r="O30" s="61">
        <f t="shared" si="5"/>
        <v>19</v>
      </c>
      <c r="P30" s="60">
        <f>VLOOKUP($A30,'Return Data'!$B$7:$R$2292,15,0)</f>
        <v>11.6692</v>
      </c>
      <c r="Q30" s="61">
        <f t="shared" si="6"/>
        <v>10</v>
      </c>
      <c r="R30" s="60">
        <f>VLOOKUP($A30,'Return Data'!$B$7:$R$2292,16,0)</f>
        <v>11.5329</v>
      </c>
      <c r="S30" s="62">
        <f t="shared" si="7"/>
        <v>26</v>
      </c>
    </row>
    <row r="31" spans="1:19" x14ac:dyDescent="0.3">
      <c r="A31" s="58" t="s">
        <v>895</v>
      </c>
      <c r="B31" s="59">
        <f>VLOOKUP($A31,'Return Data'!$B$7:$R$2292,3,0)</f>
        <v>44888</v>
      </c>
      <c r="C31" s="60">
        <f>VLOOKUP($A31,'Return Data'!$B$7:$R$2292,4,0)</f>
        <v>359.95870000000002</v>
      </c>
      <c r="D31" s="60">
        <f>VLOOKUP($A31,'Return Data'!$B$7:$R$2292,10,0)</f>
        <v>5.3295000000000003</v>
      </c>
      <c r="E31" s="61">
        <f t="shared" si="0"/>
        <v>4</v>
      </c>
      <c r="F31" s="60">
        <f>VLOOKUP($A31,'Return Data'!$B$7:$R$2292,11,0)</f>
        <v>18.952500000000001</v>
      </c>
      <c r="G31" s="61">
        <f t="shared" si="1"/>
        <v>1</v>
      </c>
      <c r="H31" s="60">
        <f>VLOOKUP($A31,'Return Data'!$B$7:$R$2292,12,0)</f>
        <v>15.313599999999999</v>
      </c>
      <c r="I31" s="61">
        <f t="shared" si="2"/>
        <v>2</v>
      </c>
      <c r="J31" s="60">
        <f>VLOOKUP($A31,'Return Data'!$B$7:$R$2292,13,0)</f>
        <v>9.6195000000000004</v>
      </c>
      <c r="K31" s="61">
        <f t="shared" si="3"/>
        <v>1</v>
      </c>
      <c r="L31" s="60">
        <f>VLOOKUP($A31,'Return Data'!$B$7:$R$2292,17,0)</f>
        <v>23.187200000000001</v>
      </c>
      <c r="M31" s="61">
        <f t="shared" si="4"/>
        <v>10</v>
      </c>
      <c r="N31" s="60">
        <f>VLOOKUP($A31,'Return Data'!$B$7:$R$2292,14,0)</f>
        <v>18.722300000000001</v>
      </c>
      <c r="O31" s="61">
        <f t="shared" si="5"/>
        <v>10</v>
      </c>
      <c r="P31" s="60">
        <f>VLOOKUP($A31,'Return Data'!$B$7:$R$2292,15,0)</f>
        <v>12.9152</v>
      </c>
      <c r="Q31" s="61">
        <f t="shared" si="6"/>
        <v>4</v>
      </c>
      <c r="R31" s="60">
        <f>VLOOKUP($A31,'Return Data'!$B$7:$R$2292,16,0)</f>
        <v>12.795199999999999</v>
      </c>
      <c r="S31" s="62">
        <f t="shared" si="7"/>
        <v>18</v>
      </c>
    </row>
    <row r="32" spans="1:19" x14ac:dyDescent="0.3">
      <c r="A32" s="58" t="s">
        <v>898</v>
      </c>
      <c r="B32" s="59">
        <f>VLOOKUP($A32,'Return Data'!$B$7:$R$2292,3,0)</f>
        <v>44888</v>
      </c>
      <c r="C32" s="60">
        <f>VLOOKUP($A32,'Return Data'!$B$7:$R$2292,4,0)</f>
        <v>16.97</v>
      </c>
      <c r="D32" s="60">
        <f>VLOOKUP($A32,'Return Data'!$B$7:$R$2292,10,0)</f>
        <v>2.5998000000000001</v>
      </c>
      <c r="E32" s="61">
        <f t="shared" si="0"/>
        <v>16</v>
      </c>
      <c r="F32" s="60">
        <f>VLOOKUP($A32,'Return Data'!$B$7:$R$2292,11,0)</f>
        <v>12.458600000000001</v>
      </c>
      <c r="G32" s="61">
        <f t="shared" si="1"/>
        <v>16</v>
      </c>
      <c r="H32" s="60">
        <f>VLOOKUP($A32,'Return Data'!$B$7:$R$2292,12,0)</f>
        <v>7.6776999999999997</v>
      </c>
      <c r="I32" s="61">
        <f t="shared" si="2"/>
        <v>13</v>
      </c>
      <c r="J32" s="60">
        <f>VLOOKUP($A32,'Return Data'!$B$7:$R$2292,13,0)</f>
        <v>-0.99180000000000001</v>
      </c>
      <c r="K32" s="61">
        <f t="shared" si="3"/>
        <v>21</v>
      </c>
      <c r="L32" s="60">
        <f>VLOOKUP($A32,'Return Data'!$B$7:$R$2292,17,0)</f>
        <v>21.056100000000001</v>
      </c>
      <c r="M32" s="61">
        <f t="shared" si="4"/>
        <v>18</v>
      </c>
      <c r="N32" s="60"/>
      <c r="O32" s="61"/>
      <c r="P32" s="60"/>
      <c r="Q32" s="61"/>
      <c r="R32" s="60">
        <f>VLOOKUP($A32,'Return Data'!$B$7:$R$2292,16,0)</f>
        <v>19.511299999999999</v>
      </c>
      <c r="S32" s="62">
        <f t="shared" si="7"/>
        <v>3</v>
      </c>
    </row>
    <row r="33" spans="1:19" x14ac:dyDescent="0.3">
      <c r="A33" s="58" t="s">
        <v>900</v>
      </c>
      <c r="B33" s="59">
        <f>VLOOKUP($A33,'Return Data'!$B$7:$R$2292,3,0)</f>
        <v>44888</v>
      </c>
      <c r="C33" s="60">
        <f>VLOOKUP($A33,'Return Data'!$B$7:$R$2292,4,0)</f>
        <v>204.535</v>
      </c>
      <c r="D33" s="60">
        <f>VLOOKUP($A33,'Return Data'!$B$7:$R$2292,10,0)</f>
        <v>2.5024000000000002</v>
      </c>
      <c r="E33" s="61">
        <f t="shared" si="0"/>
        <v>18</v>
      </c>
      <c r="F33" s="60">
        <f>VLOOKUP($A33,'Return Data'!$B$7:$R$2292,11,0)</f>
        <v>13.060700000000001</v>
      </c>
      <c r="G33" s="61">
        <f t="shared" si="1"/>
        <v>15</v>
      </c>
      <c r="H33" s="60">
        <f>VLOOKUP($A33,'Return Data'!$B$7:$R$2292,12,0)</f>
        <v>8.0329999999999995</v>
      </c>
      <c r="I33" s="61">
        <f t="shared" si="2"/>
        <v>9</v>
      </c>
      <c r="J33" s="60">
        <f>VLOOKUP($A33,'Return Data'!$B$7:$R$2292,13,0)</f>
        <v>1.8374999999999999</v>
      </c>
      <c r="K33" s="61">
        <f>RANK(J33,J$8:J$33,0)</f>
        <v>13</v>
      </c>
      <c r="L33" s="60">
        <f>VLOOKUP($A33,'Return Data'!$B$7:$R$2292,17,0)</f>
        <v>26.4102</v>
      </c>
      <c r="M33" s="61">
        <f>RANK(L33,L$8:L$33,0)</f>
        <v>6</v>
      </c>
      <c r="N33" s="60">
        <f>VLOOKUP($A33,'Return Data'!$B$7:$R$2292,14,0)</f>
        <v>19.401599999999998</v>
      </c>
      <c r="O33" s="61">
        <f>RANK(N33,N$8:N$33,0)</f>
        <v>7</v>
      </c>
      <c r="P33" s="60">
        <f>VLOOKUP($A33,'Return Data'!$B$7:$R$2292,15,0)</f>
        <v>9.7304999999999993</v>
      </c>
      <c r="Q33" s="61">
        <f>RANK(P33,P$8:P$33,0)</f>
        <v>16</v>
      </c>
      <c r="R33" s="60">
        <f>VLOOKUP($A33,'Return Data'!$B$7:$R$2292,16,0)</f>
        <v>12.1876</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2.8596769230769228</v>
      </c>
      <c r="E35" s="69"/>
      <c r="F35" s="70">
        <f>AVERAGE(F8:F33)</f>
        <v>13.18801923076923</v>
      </c>
      <c r="G35" s="69"/>
      <c r="H35" s="70">
        <f>AVERAGE(H8:H33)</f>
        <v>7.2809807692307693</v>
      </c>
      <c r="I35" s="69"/>
      <c r="J35" s="70">
        <f>AVERAGE(J8:J33)</f>
        <v>1.8090884615384617</v>
      </c>
      <c r="K35" s="69"/>
      <c r="L35" s="70">
        <f>AVERAGE(L8:L33)</f>
        <v>22.848307692307692</v>
      </c>
      <c r="M35" s="69"/>
      <c r="N35" s="70">
        <f>AVERAGE(N8:N33)</f>
        <v>18.100568181818179</v>
      </c>
      <c r="O35" s="69"/>
      <c r="P35" s="70">
        <f>AVERAGE(P8:P33)</f>
        <v>10.916628571428571</v>
      </c>
      <c r="Q35" s="69"/>
      <c r="R35" s="70">
        <f>AVERAGE(R8:R33)</f>
        <v>15.220988461538461</v>
      </c>
      <c r="S35" s="71"/>
    </row>
    <row r="36" spans="1:19" x14ac:dyDescent="0.3">
      <c r="A36" s="68" t="s">
        <v>28</v>
      </c>
      <c r="B36" s="69"/>
      <c r="C36" s="69"/>
      <c r="D36" s="70">
        <f>MIN(D8:D33)</f>
        <v>-3.9588999999999999</v>
      </c>
      <c r="E36" s="69"/>
      <c r="F36" s="70">
        <f>MIN(F8:F33)</f>
        <v>8.0143000000000004</v>
      </c>
      <c r="G36" s="69"/>
      <c r="H36" s="70">
        <f>MIN(H8:H33)</f>
        <v>-4.5633999999999997</v>
      </c>
      <c r="I36" s="69"/>
      <c r="J36" s="70">
        <f>MIN(J8:J33)</f>
        <v>-10.8645</v>
      </c>
      <c r="K36" s="69"/>
      <c r="L36" s="70">
        <f>MIN(L8:L33)</f>
        <v>14.884600000000001</v>
      </c>
      <c r="M36" s="69"/>
      <c r="N36" s="70">
        <f>MIN(N8:N33)</f>
        <v>13.551299999999999</v>
      </c>
      <c r="O36" s="69"/>
      <c r="P36" s="70">
        <f>MIN(P8:P33)</f>
        <v>6.7293000000000003</v>
      </c>
      <c r="Q36" s="69"/>
      <c r="R36" s="70">
        <f>MIN(R8:R33)</f>
        <v>11.5329</v>
      </c>
      <c r="S36" s="71"/>
    </row>
    <row r="37" spans="1:19" ht="15" thickBot="1" x14ac:dyDescent="0.35">
      <c r="A37" s="72" t="s">
        <v>29</v>
      </c>
      <c r="B37" s="73"/>
      <c r="C37" s="73"/>
      <c r="D37" s="74">
        <f>MAX(D8:D33)</f>
        <v>6.8472</v>
      </c>
      <c r="E37" s="73"/>
      <c r="F37" s="74">
        <f>MAX(F8:F33)</f>
        <v>18.952500000000001</v>
      </c>
      <c r="G37" s="73"/>
      <c r="H37" s="74">
        <f>MAX(H8:H33)</f>
        <v>16.078399999999998</v>
      </c>
      <c r="I37" s="73"/>
      <c r="J37" s="74">
        <f>MAX(J8:J33)</f>
        <v>9.6195000000000004</v>
      </c>
      <c r="K37" s="73"/>
      <c r="L37" s="74">
        <f>MAX(L8:L33)</f>
        <v>31.726099999999999</v>
      </c>
      <c r="M37" s="73"/>
      <c r="N37" s="74">
        <f>MAX(N8:N33)</f>
        <v>24.581299999999999</v>
      </c>
      <c r="O37" s="73"/>
      <c r="P37" s="74">
        <f>MAX(P8:P33)</f>
        <v>14.026899999999999</v>
      </c>
      <c r="Q37" s="73"/>
      <c r="R37" s="74">
        <f>MAX(R8:R33)</f>
        <v>21.202000000000002</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44888</v>
      </c>
      <c r="C8" s="60">
        <f>VLOOKUP($A8,'Return Data'!$B$7:$R$2292,4,0)</f>
        <v>54.59</v>
      </c>
      <c r="D8" s="60">
        <f>VLOOKUP($A8,'Return Data'!$B$7:$R$2292,10,0)</f>
        <v>0.73809999999999998</v>
      </c>
      <c r="E8" s="61">
        <f t="shared" ref="E8:E39" si="0">RANK(D8,D$8:D$63,0)</f>
        <v>54</v>
      </c>
      <c r="F8" s="60">
        <f>VLOOKUP($A8,'Return Data'!$B$7:$R$2292,11,0)</f>
        <v>10.104900000000001</v>
      </c>
      <c r="G8" s="61">
        <f t="shared" ref="G8:G39" si="1">RANK(F8,F$8:F$63,0)</f>
        <v>55</v>
      </c>
      <c r="H8" s="60">
        <f>VLOOKUP($A8,'Return Data'!$B$7:$R$2292,12,0)</f>
        <v>4.4785000000000004</v>
      </c>
      <c r="I8" s="61">
        <f t="shared" ref="I8:I39" si="2">RANK(H8,H$8:H$63,0)</f>
        <v>49</v>
      </c>
      <c r="J8" s="60">
        <f>VLOOKUP($A8,'Return Data'!$B$7:$R$2292,13,0)</f>
        <v>-2.3435000000000001</v>
      </c>
      <c r="K8" s="61">
        <f t="shared" ref="K8:K39" si="3">RANK(J8,J$8:J$63,0)</f>
        <v>54</v>
      </c>
      <c r="L8" s="60">
        <f>VLOOKUP($A8,'Return Data'!$B$7:$R$2292,17,0)</f>
        <v>10.116899999999999</v>
      </c>
      <c r="M8" s="61">
        <f t="shared" ref="M8:M39" si="4">RANK(L8,L$8:L$63,0)</f>
        <v>56</v>
      </c>
      <c r="N8" s="60">
        <f>VLOOKUP($A8,'Return Data'!$B$7:$R$2292,14,0)</f>
        <v>9.1151999999999997</v>
      </c>
      <c r="O8" s="61">
        <f t="shared" ref="O8:O26" si="5">RANK(N8,N$8:N$63,0)</f>
        <v>54</v>
      </c>
      <c r="P8" s="60">
        <f>VLOOKUP($A8,'Return Data'!$B$7:$R$2292,15,0)</f>
        <v>6.1860999999999997</v>
      </c>
      <c r="Q8" s="61">
        <f>RANK(P8,P$8:P$63,0)</f>
        <v>40</v>
      </c>
      <c r="R8" s="60">
        <f>VLOOKUP($A8,'Return Data'!$B$7:$R$2292,16,0)</f>
        <v>13.578099999999999</v>
      </c>
      <c r="S8" s="62">
        <f t="shared" ref="S8:S39" si="6">RANK(R8,R$8:R$63,0)</f>
        <v>43</v>
      </c>
    </row>
    <row r="9" spans="1:20" x14ac:dyDescent="0.3">
      <c r="A9" s="58" t="s">
        <v>164</v>
      </c>
      <c r="B9" s="59">
        <f>VLOOKUP($A9,'Return Data'!$B$7:$R$2292,3,0)</f>
        <v>44888</v>
      </c>
      <c r="C9" s="60">
        <f>VLOOKUP($A9,'Return Data'!$B$7:$R$2292,4,0)</f>
        <v>45.14</v>
      </c>
      <c r="D9" s="60">
        <f>VLOOKUP($A9,'Return Data'!$B$7:$R$2292,10,0)</f>
        <v>0.64659999999999995</v>
      </c>
      <c r="E9" s="61">
        <f t="shared" si="0"/>
        <v>55</v>
      </c>
      <c r="F9" s="60">
        <f>VLOOKUP($A9,'Return Data'!$B$7:$R$2292,11,0)</f>
        <v>10.3667</v>
      </c>
      <c r="G9" s="61">
        <f t="shared" si="1"/>
        <v>54</v>
      </c>
      <c r="H9" s="60">
        <f>VLOOKUP($A9,'Return Data'!$B$7:$R$2292,12,0)</f>
        <v>5.1969000000000003</v>
      </c>
      <c r="I9" s="61">
        <f t="shared" si="2"/>
        <v>48</v>
      </c>
      <c r="J9" s="60">
        <f>VLOOKUP($A9,'Return Data'!$B$7:$R$2292,13,0)</f>
        <v>-1.8695999999999999</v>
      </c>
      <c r="K9" s="61">
        <f t="shared" si="3"/>
        <v>51</v>
      </c>
      <c r="L9" s="60">
        <f>VLOOKUP($A9,'Return Data'!$B$7:$R$2292,17,0)</f>
        <v>10.7835</v>
      </c>
      <c r="M9" s="61">
        <f t="shared" si="4"/>
        <v>54</v>
      </c>
      <c r="N9" s="60">
        <f>VLOOKUP($A9,'Return Data'!$B$7:$R$2292,14,0)</f>
        <v>10.0288</v>
      </c>
      <c r="O9" s="61">
        <f t="shared" si="5"/>
        <v>53</v>
      </c>
      <c r="P9" s="60">
        <f>VLOOKUP($A9,'Return Data'!$B$7:$R$2292,15,0)</f>
        <v>7.0853999999999999</v>
      </c>
      <c r="Q9" s="61">
        <f>RANK(P9,P$8:P$63,0)</f>
        <v>39</v>
      </c>
      <c r="R9" s="60">
        <f>VLOOKUP($A9,'Return Data'!$B$7:$R$2292,16,0)</f>
        <v>14.350199999999999</v>
      </c>
      <c r="S9" s="62">
        <f t="shared" si="6"/>
        <v>32</v>
      </c>
    </row>
    <row r="10" spans="1:20" x14ac:dyDescent="0.3">
      <c r="A10" s="58" t="s">
        <v>165</v>
      </c>
      <c r="B10" s="59">
        <f>VLOOKUP($A10,'Return Data'!$B$7:$R$2292,3,0)</f>
        <v>44888</v>
      </c>
      <c r="C10" s="60">
        <f>VLOOKUP($A10,'Return Data'!$B$7:$R$2292,4,0)</f>
        <v>73.080799999999996</v>
      </c>
      <c r="D10" s="60">
        <f>VLOOKUP($A10,'Return Data'!$B$7:$R$2292,10,0)</f>
        <v>-2.2010000000000001</v>
      </c>
      <c r="E10" s="61">
        <f t="shared" si="0"/>
        <v>56</v>
      </c>
      <c r="F10" s="60">
        <f>VLOOKUP($A10,'Return Data'!$B$7:$R$2292,11,0)</f>
        <v>9.6465999999999994</v>
      </c>
      <c r="G10" s="61">
        <f t="shared" si="1"/>
        <v>56</v>
      </c>
      <c r="H10" s="60">
        <f>VLOOKUP($A10,'Return Data'!$B$7:$R$2292,12,0)</f>
        <v>-2.3361000000000001</v>
      </c>
      <c r="I10" s="61">
        <f t="shared" si="2"/>
        <v>56</v>
      </c>
      <c r="J10" s="60">
        <f>VLOOKUP($A10,'Return Data'!$B$7:$R$2292,13,0)</f>
        <v>-11.3673</v>
      </c>
      <c r="K10" s="61">
        <f t="shared" si="3"/>
        <v>56</v>
      </c>
      <c r="L10" s="60">
        <f>VLOOKUP($A10,'Return Data'!$B$7:$R$2292,17,0)</f>
        <v>10.5273</v>
      </c>
      <c r="M10" s="61">
        <f t="shared" si="4"/>
        <v>55</v>
      </c>
      <c r="N10" s="60">
        <f>VLOOKUP($A10,'Return Data'!$B$7:$R$2292,14,0)</f>
        <v>12.129099999999999</v>
      </c>
      <c r="O10" s="61">
        <f t="shared" si="5"/>
        <v>52</v>
      </c>
      <c r="P10" s="60">
        <f>VLOOKUP($A10,'Return Data'!$B$7:$R$2292,15,0)</f>
        <v>11.524900000000001</v>
      </c>
      <c r="Q10" s="61">
        <f>RANK(P10,P$8:P$63,0)</f>
        <v>23</v>
      </c>
      <c r="R10" s="60">
        <f>VLOOKUP($A10,'Return Data'!$B$7:$R$2292,16,0)</f>
        <v>17.415400000000002</v>
      </c>
      <c r="S10" s="62">
        <f t="shared" si="6"/>
        <v>11</v>
      </c>
    </row>
    <row r="11" spans="1:20" x14ac:dyDescent="0.3">
      <c r="A11" s="58" t="s">
        <v>1963</v>
      </c>
      <c r="B11" s="59">
        <f>VLOOKUP($A11,'Return Data'!$B$7:$R$2292,3,0)</f>
        <v>44888</v>
      </c>
      <c r="C11" s="60">
        <f>VLOOKUP($A11,'Return Data'!$B$7:$R$2292,4,0)</f>
        <v>64.508099999999999</v>
      </c>
      <c r="D11" s="60">
        <f>VLOOKUP($A11,'Return Data'!$B$7:$R$2292,10,0)</f>
        <v>2.2940999999999998</v>
      </c>
      <c r="E11" s="61">
        <f t="shared" si="0"/>
        <v>46</v>
      </c>
      <c r="F11" s="60">
        <f>VLOOKUP($A11,'Return Data'!$B$7:$R$2292,11,0)</f>
        <v>11.5364</v>
      </c>
      <c r="G11" s="61">
        <f t="shared" si="1"/>
        <v>48</v>
      </c>
      <c r="H11" s="60">
        <f>VLOOKUP($A11,'Return Data'!$B$7:$R$2292,12,0)</f>
        <v>2.2721</v>
      </c>
      <c r="I11" s="61">
        <f t="shared" si="2"/>
        <v>54</v>
      </c>
      <c r="J11" s="60">
        <f>VLOOKUP($A11,'Return Data'!$B$7:$R$2292,13,0)</f>
        <v>-1.5188999999999999</v>
      </c>
      <c r="K11" s="61">
        <f t="shared" si="3"/>
        <v>50</v>
      </c>
      <c r="L11" s="60">
        <f>VLOOKUP($A11,'Return Data'!$B$7:$R$2292,17,0)</f>
        <v>15.802099999999999</v>
      </c>
      <c r="M11" s="61">
        <f t="shared" si="4"/>
        <v>53</v>
      </c>
      <c r="N11" s="60">
        <f>VLOOKUP($A11,'Return Data'!$B$7:$R$2292,14,0)</f>
        <v>14.980700000000001</v>
      </c>
      <c r="O11" s="61">
        <f t="shared" si="5"/>
        <v>45</v>
      </c>
      <c r="P11" s="60">
        <f>VLOOKUP($A11,'Return Data'!$B$7:$R$2292,15,0)</f>
        <v>10.348699999999999</v>
      </c>
      <c r="Q11" s="61">
        <f>RANK(P11,P$8:P$63,0)</f>
        <v>30</v>
      </c>
      <c r="R11" s="60">
        <f>VLOOKUP($A11,'Return Data'!$B$7:$R$2292,16,0)</f>
        <v>14.4046</v>
      </c>
      <c r="S11" s="62">
        <f t="shared" si="6"/>
        <v>31</v>
      </c>
    </row>
    <row r="12" spans="1:20" x14ac:dyDescent="0.3">
      <c r="A12" s="58" t="s">
        <v>2015</v>
      </c>
      <c r="B12" s="59">
        <f>VLOOKUP($A12,'Return Data'!$B$7:$R$2292,3,0)</f>
        <v>44888</v>
      </c>
      <c r="C12" s="60">
        <f>VLOOKUP($A12,'Return Data'!$B$7:$R$2292,4,0)</f>
        <v>17.48</v>
      </c>
      <c r="D12" s="60">
        <f>VLOOKUP($A12,'Return Data'!$B$7:$R$2292,10,0)</f>
        <v>1.3920999999999999</v>
      </c>
      <c r="E12" s="61">
        <f t="shared" si="0"/>
        <v>52</v>
      </c>
      <c r="F12" s="60">
        <f>VLOOKUP($A12,'Return Data'!$B$7:$R$2292,11,0)</f>
        <v>14.6982</v>
      </c>
      <c r="G12" s="61">
        <f t="shared" si="1"/>
        <v>20</v>
      </c>
      <c r="H12" s="60">
        <f>VLOOKUP($A12,'Return Data'!$B$7:$R$2292,12,0)</f>
        <v>4.2958999999999996</v>
      </c>
      <c r="I12" s="61">
        <f t="shared" si="2"/>
        <v>50</v>
      </c>
      <c r="J12" s="60">
        <f>VLOOKUP($A12,'Return Data'!$B$7:$R$2292,13,0)</f>
        <v>-1.2428999999999999</v>
      </c>
      <c r="K12" s="61">
        <f t="shared" si="3"/>
        <v>49</v>
      </c>
      <c r="L12" s="60">
        <f>VLOOKUP($A12,'Return Data'!$B$7:$R$2292,17,0)</f>
        <v>23.1812</v>
      </c>
      <c r="M12" s="61">
        <f t="shared" si="4"/>
        <v>33</v>
      </c>
      <c r="N12" s="60">
        <f>VLOOKUP($A12,'Return Data'!$B$7:$R$2292,14,0)</f>
        <v>24.948</v>
      </c>
      <c r="O12" s="61">
        <f t="shared" si="5"/>
        <v>14</v>
      </c>
      <c r="P12" s="60"/>
      <c r="Q12" s="61"/>
      <c r="R12" s="60">
        <f>VLOOKUP($A12,'Return Data'!$B$7:$R$2292,16,0)</f>
        <v>12.444100000000001</v>
      </c>
      <c r="S12" s="62">
        <f t="shared" si="6"/>
        <v>50</v>
      </c>
    </row>
    <row r="13" spans="1:20" x14ac:dyDescent="0.3">
      <c r="A13" s="58" t="s">
        <v>2017</v>
      </c>
      <c r="B13" s="59">
        <f>VLOOKUP($A13,'Return Data'!$B$7:$R$2292,3,0)</f>
        <v>44888</v>
      </c>
      <c r="C13" s="60">
        <f>VLOOKUP($A13,'Return Data'!$B$7:$R$2292,4,0)</f>
        <v>20.81</v>
      </c>
      <c r="D13" s="60">
        <f>VLOOKUP($A13,'Return Data'!$B$7:$R$2292,10,0)</f>
        <v>1.5122</v>
      </c>
      <c r="E13" s="61">
        <f t="shared" si="0"/>
        <v>51</v>
      </c>
      <c r="F13" s="60">
        <f>VLOOKUP($A13,'Return Data'!$B$7:$R$2292,11,0)</f>
        <v>14.277900000000001</v>
      </c>
      <c r="G13" s="61">
        <f t="shared" si="1"/>
        <v>26</v>
      </c>
      <c r="H13" s="60">
        <f>VLOOKUP($A13,'Return Data'!$B$7:$R$2292,12,0)</f>
        <v>3.1219000000000001</v>
      </c>
      <c r="I13" s="61">
        <f t="shared" si="2"/>
        <v>53</v>
      </c>
      <c r="J13" s="60">
        <f>VLOOKUP($A13,'Return Data'!$B$7:$R$2292,13,0)</f>
        <v>-1.8858999999999999</v>
      </c>
      <c r="K13" s="61">
        <f t="shared" si="3"/>
        <v>52</v>
      </c>
      <c r="L13" s="60">
        <f>VLOOKUP($A13,'Return Data'!$B$7:$R$2292,17,0)</f>
        <v>21.7454</v>
      </c>
      <c r="M13" s="61">
        <f t="shared" si="4"/>
        <v>38</v>
      </c>
      <c r="N13" s="60">
        <f>VLOOKUP($A13,'Return Data'!$B$7:$R$2292,14,0)</f>
        <v>22.348500000000001</v>
      </c>
      <c r="O13" s="61">
        <f t="shared" si="5"/>
        <v>17</v>
      </c>
      <c r="P13" s="60"/>
      <c r="Q13" s="61"/>
      <c r="R13" s="60">
        <f>VLOOKUP($A13,'Return Data'!$B$7:$R$2292,16,0)</f>
        <v>19.578499999999998</v>
      </c>
      <c r="S13" s="62">
        <f t="shared" si="6"/>
        <v>6</v>
      </c>
    </row>
    <row r="14" spans="1:20" x14ac:dyDescent="0.3">
      <c r="A14" s="58" t="s">
        <v>2019</v>
      </c>
      <c r="B14" s="59">
        <f>VLOOKUP($A14,'Return Data'!$B$7:$R$2292,3,0)</f>
        <v>44888</v>
      </c>
      <c r="C14" s="60">
        <f>VLOOKUP($A14,'Return Data'!$B$7:$R$2292,4,0)</f>
        <v>115.58</v>
      </c>
      <c r="D14" s="60">
        <f>VLOOKUP($A14,'Return Data'!$B$7:$R$2292,10,0)</f>
        <v>6.0951000000000004</v>
      </c>
      <c r="E14" s="61">
        <f t="shared" si="0"/>
        <v>4</v>
      </c>
      <c r="F14" s="60">
        <f>VLOOKUP($A14,'Return Data'!$B$7:$R$2292,11,0)</f>
        <v>17.149799999999999</v>
      </c>
      <c r="G14" s="61">
        <f t="shared" si="1"/>
        <v>7</v>
      </c>
      <c r="H14" s="60">
        <f>VLOOKUP($A14,'Return Data'!$B$7:$R$2292,12,0)</f>
        <v>8.9144000000000005</v>
      </c>
      <c r="I14" s="61">
        <f t="shared" si="2"/>
        <v>29</v>
      </c>
      <c r="J14" s="60">
        <f>VLOOKUP($A14,'Return Data'!$B$7:$R$2292,13,0)</f>
        <v>2.2288999999999999</v>
      </c>
      <c r="K14" s="61">
        <f t="shared" si="3"/>
        <v>39</v>
      </c>
      <c r="L14" s="60">
        <f>VLOOKUP($A14,'Return Data'!$B$7:$R$2292,17,0)</f>
        <v>24.172799999999999</v>
      </c>
      <c r="M14" s="61">
        <f t="shared" si="4"/>
        <v>24</v>
      </c>
      <c r="N14" s="60">
        <f>VLOOKUP($A14,'Return Data'!$B$7:$R$2292,14,0)</f>
        <v>25.0244</v>
      </c>
      <c r="O14" s="61">
        <f t="shared" si="5"/>
        <v>13</v>
      </c>
      <c r="P14" s="60">
        <f>VLOOKUP($A14,'Return Data'!$B$7:$R$2292,15,0)</f>
        <v>14.8452</v>
      </c>
      <c r="Q14" s="61">
        <f t="shared" ref="Q14:Q21" si="7">RANK(P14,P$8:P$63,0)</f>
        <v>6</v>
      </c>
      <c r="R14" s="60">
        <f>VLOOKUP($A14,'Return Data'!$B$7:$R$2292,16,0)</f>
        <v>17.520800000000001</v>
      </c>
      <c r="S14" s="62">
        <f t="shared" si="6"/>
        <v>10</v>
      </c>
    </row>
    <row r="15" spans="1:20" x14ac:dyDescent="0.3">
      <c r="A15" s="58" t="s">
        <v>171</v>
      </c>
      <c r="B15" s="59">
        <f>VLOOKUP($A15,'Return Data'!$B$7:$R$2292,3,0)</f>
        <v>44888</v>
      </c>
      <c r="C15" s="60">
        <f>VLOOKUP($A15,'Return Data'!$B$7:$R$2292,4,0)</f>
        <v>128.85</v>
      </c>
      <c r="D15" s="60">
        <f>VLOOKUP($A15,'Return Data'!$B$7:$R$2292,10,0)</f>
        <v>3.0718000000000001</v>
      </c>
      <c r="E15" s="61">
        <f t="shared" si="0"/>
        <v>36</v>
      </c>
      <c r="F15" s="60">
        <f>VLOOKUP($A15,'Return Data'!$B$7:$R$2292,11,0)</f>
        <v>14.716900000000001</v>
      </c>
      <c r="G15" s="61">
        <f t="shared" si="1"/>
        <v>18</v>
      </c>
      <c r="H15" s="60">
        <f>VLOOKUP($A15,'Return Data'!$B$7:$R$2292,12,0)</f>
        <v>6.2154999999999996</v>
      </c>
      <c r="I15" s="61">
        <f t="shared" si="2"/>
        <v>42</v>
      </c>
      <c r="J15" s="60">
        <f>VLOOKUP($A15,'Return Data'!$B$7:$R$2292,13,0)</f>
        <v>2.7839999999999998</v>
      </c>
      <c r="K15" s="61">
        <f t="shared" si="3"/>
        <v>36</v>
      </c>
      <c r="L15" s="60">
        <f>VLOOKUP($A15,'Return Data'!$B$7:$R$2292,17,0)</f>
        <v>23.660599999999999</v>
      </c>
      <c r="M15" s="61">
        <f t="shared" si="4"/>
        <v>29</v>
      </c>
      <c r="N15" s="60">
        <f>VLOOKUP($A15,'Return Data'!$B$7:$R$2292,14,0)</f>
        <v>22.491499999999998</v>
      </c>
      <c r="O15" s="61">
        <f t="shared" si="5"/>
        <v>16</v>
      </c>
      <c r="P15" s="60">
        <f>VLOOKUP($A15,'Return Data'!$B$7:$R$2292,15,0)</f>
        <v>16.678100000000001</v>
      </c>
      <c r="Q15" s="61">
        <f t="shared" si="7"/>
        <v>3</v>
      </c>
      <c r="R15" s="60">
        <f>VLOOKUP($A15,'Return Data'!$B$7:$R$2292,16,0)</f>
        <v>15.9138</v>
      </c>
      <c r="S15" s="62">
        <f t="shared" si="6"/>
        <v>18</v>
      </c>
    </row>
    <row r="16" spans="1:20" x14ac:dyDescent="0.3">
      <c r="A16" s="58" t="s">
        <v>172</v>
      </c>
      <c r="B16" s="59">
        <f>VLOOKUP($A16,'Return Data'!$B$7:$R$2292,3,0)</f>
        <v>44888</v>
      </c>
      <c r="C16" s="60">
        <f>VLOOKUP($A16,'Return Data'!$B$7:$R$2292,4,0)</f>
        <v>90.838999999999999</v>
      </c>
      <c r="D16" s="60">
        <f>VLOOKUP($A16,'Return Data'!$B$7:$R$2292,10,0)</f>
        <v>3.8635000000000002</v>
      </c>
      <c r="E16" s="61">
        <f t="shared" si="0"/>
        <v>23</v>
      </c>
      <c r="F16" s="60">
        <f>VLOOKUP($A16,'Return Data'!$B$7:$R$2292,11,0)</f>
        <v>12.767799999999999</v>
      </c>
      <c r="G16" s="61">
        <f t="shared" si="1"/>
        <v>39</v>
      </c>
      <c r="H16" s="60">
        <f>VLOOKUP($A16,'Return Data'!$B$7:$R$2292,12,0)</f>
        <v>7.1859000000000002</v>
      </c>
      <c r="I16" s="61">
        <f t="shared" si="2"/>
        <v>38</v>
      </c>
      <c r="J16" s="60">
        <f>VLOOKUP($A16,'Return Data'!$B$7:$R$2292,13,0)</f>
        <v>4.3022999999999998</v>
      </c>
      <c r="K16" s="61">
        <f t="shared" si="3"/>
        <v>32</v>
      </c>
      <c r="L16" s="60">
        <f>VLOOKUP($A16,'Return Data'!$B$7:$R$2292,17,0)</f>
        <v>25.031099999999999</v>
      </c>
      <c r="M16" s="61">
        <f t="shared" si="4"/>
        <v>20</v>
      </c>
      <c r="N16" s="60">
        <f>VLOOKUP($A16,'Return Data'!$B$7:$R$2292,14,0)</f>
        <v>19.297699999999999</v>
      </c>
      <c r="O16" s="61">
        <f t="shared" si="5"/>
        <v>26</v>
      </c>
      <c r="P16" s="60">
        <f>VLOOKUP($A16,'Return Data'!$B$7:$R$2292,15,0)</f>
        <v>13.3414</v>
      </c>
      <c r="Q16" s="61">
        <f t="shared" si="7"/>
        <v>13</v>
      </c>
      <c r="R16" s="60">
        <f>VLOOKUP($A16,'Return Data'!$B$7:$R$2292,16,0)</f>
        <v>17.163</v>
      </c>
      <c r="S16" s="62">
        <f t="shared" si="6"/>
        <v>12</v>
      </c>
    </row>
    <row r="17" spans="1:19" x14ac:dyDescent="0.3">
      <c r="A17" s="58" t="s">
        <v>173</v>
      </c>
      <c r="B17" s="59">
        <f>VLOOKUP($A17,'Return Data'!$B$7:$R$2292,3,0)</f>
        <v>44888</v>
      </c>
      <c r="C17" s="60">
        <f>VLOOKUP($A17,'Return Data'!$B$7:$R$2292,4,0)</f>
        <v>82.32</v>
      </c>
      <c r="D17" s="60">
        <f>VLOOKUP($A17,'Return Data'!$B$7:$R$2292,10,0)</f>
        <v>4.0182000000000002</v>
      </c>
      <c r="E17" s="61">
        <f t="shared" si="0"/>
        <v>21</v>
      </c>
      <c r="F17" s="60">
        <f>VLOOKUP($A17,'Return Data'!$B$7:$R$2292,11,0)</f>
        <v>13.8904</v>
      </c>
      <c r="G17" s="61">
        <f t="shared" si="1"/>
        <v>28</v>
      </c>
      <c r="H17" s="60">
        <f>VLOOKUP($A17,'Return Data'!$B$7:$R$2292,12,0)</f>
        <v>6.9786000000000001</v>
      </c>
      <c r="I17" s="61">
        <f t="shared" si="2"/>
        <v>39</v>
      </c>
      <c r="J17" s="60">
        <f>VLOOKUP($A17,'Return Data'!$B$7:$R$2292,13,0)</f>
        <v>4.4272</v>
      </c>
      <c r="K17" s="61">
        <f t="shared" si="3"/>
        <v>30</v>
      </c>
      <c r="L17" s="60">
        <f>VLOOKUP($A17,'Return Data'!$B$7:$R$2292,17,0)</f>
        <v>21.569600000000001</v>
      </c>
      <c r="M17" s="61">
        <f t="shared" si="4"/>
        <v>40</v>
      </c>
      <c r="N17" s="60">
        <f>VLOOKUP($A17,'Return Data'!$B$7:$R$2292,14,0)</f>
        <v>17.277200000000001</v>
      </c>
      <c r="O17" s="61">
        <f t="shared" si="5"/>
        <v>36</v>
      </c>
      <c r="P17" s="60">
        <f>VLOOKUP($A17,'Return Data'!$B$7:$R$2292,15,0)</f>
        <v>10.8818</v>
      </c>
      <c r="Q17" s="61">
        <f t="shared" si="7"/>
        <v>27</v>
      </c>
      <c r="R17" s="60">
        <f>VLOOKUP($A17,'Return Data'!$B$7:$R$2292,16,0)</f>
        <v>14.4512</v>
      </c>
      <c r="S17" s="62">
        <f t="shared" si="6"/>
        <v>30</v>
      </c>
    </row>
    <row r="18" spans="1:19" x14ac:dyDescent="0.3">
      <c r="A18" s="58" t="s">
        <v>175</v>
      </c>
      <c r="B18" s="59">
        <f>VLOOKUP($A18,'Return Data'!$B$7:$R$2292,3,0)</f>
        <v>44888</v>
      </c>
      <c r="C18" s="60">
        <f>VLOOKUP($A18,'Return Data'!$B$7:$R$2292,4,0)</f>
        <v>1001.2741</v>
      </c>
      <c r="D18" s="60">
        <f>VLOOKUP($A18,'Return Data'!$B$7:$R$2292,10,0)</f>
        <v>5.8868</v>
      </c>
      <c r="E18" s="61">
        <f t="shared" si="0"/>
        <v>6</v>
      </c>
      <c r="F18" s="60">
        <f>VLOOKUP($A18,'Return Data'!$B$7:$R$2292,11,0)</f>
        <v>16.127600000000001</v>
      </c>
      <c r="G18" s="61">
        <f t="shared" si="1"/>
        <v>11</v>
      </c>
      <c r="H18" s="60">
        <f>VLOOKUP($A18,'Return Data'!$B$7:$R$2292,12,0)</f>
        <v>9.4110999999999994</v>
      </c>
      <c r="I18" s="61">
        <f t="shared" si="2"/>
        <v>23</v>
      </c>
      <c r="J18" s="60">
        <f>VLOOKUP($A18,'Return Data'!$B$7:$R$2292,13,0)</f>
        <v>5.1698000000000004</v>
      </c>
      <c r="K18" s="61">
        <f t="shared" si="3"/>
        <v>27</v>
      </c>
      <c r="L18" s="60">
        <f>VLOOKUP($A18,'Return Data'!$B$7:$R$2292,17,0)</f>
        <v>25.7471</v>
      </c>
      <c r="M18" s="61">
        <f t="shared" si="4"/>
        <v>19</v>
      </c>
      <c r="N18" s="60">
        <f>VLOOKUP($A18,'Return Data'!$B$7:$R$2292,14,0)</f>
        <v>18.421299999999999</v>
      </c>
      <c r="O18" s="61">
        <f t="shared" si="5"/>
        <v>30</v>
      </c>
      <c r="P18" s="60">
        <f>VLOOKUP($A18,'Return Data'!$B$7:$R$2292,15,0)</f>
        <v>11.7042</v>
      </c>
      <c r="Q18" s="61">
        <f t="shared" si="7"/>
        <v>21</v>
      </c>
      <c r="R18" s="60">
        <f>VLOOKUP($A18,'Return Data'!$B$7:$R$2292,16,0)</f>
        <v>15.395899999999999</v>
      </c>
      <c r="S18" s="62">
        <f t="shared" si="6"/>
        <v>24</v>
      </c>
    </row>
    <row r="19" spans="1:19" x14ac:dyDescent="0.3">
      <c r="A19" s="58" t="s">
        <v>177</v>
      </c>
      <c r="B19" s="59">
        <f>VLOOKUP($A19,'Return Data'!$B$7:$R$2292,3,0)</f>
        <v>44888</v>
      </c>
      <c r="C19" s="60">
        <f>VLOOKUP($A19,'Return Data'!$B$7:$R$2292,4,0)</f>
        <v>878.54700000000003</v>
      </c>
      <c r="D19" s="60">
        <f>VLOOKUP($A19,'Return Data'!$B$7:$R$2292,10,0)</f>
        <v>6.1746999999999996</v>
      </c>
      <c r="E19" s="61">
        <f t="shared" si="0"/>
        <v>3</v>
      </c>
      <c r="F19" s="60">
        <f>VLOOKUP($A19,'Return Data'!$B$7:$R$2292,11,0)</f>
        <v>17.5366</v>
      </c>
      <c r="G19" s="61">
        <f t="shared" si="1"/>
        <v>5</v>
      </c>
      <c r="H19" s="60">
        <f>VLOOKUP($A19,'Return Data'!$B$7:$R$2292,12,0)</f>
        <v>16.960699999999999</v>
      </c>
      <c r="I19" s="61">
        <f t="shared" si="2"/>
        <v>2</v>
      </c>
      <c r="J19" s="60">
        <f>VLOOKUP($A19,'Return Data'!$B$7:$R$2292,13,0)</f>
        <v>11.7828</v>
      </c>
      <c r="K19" s="61">
        <f t="shared" si="3"/>
        <v>3</v>
      </c>
      <c r="L19" s="60">
        <f>VLOOKUP($A19,'Return Data'!$B$7:$R$2292,17,0)</f>
        <v>28.970800000000001</v>
      </c>
      <c r="M19" s="61">
        <f t="shared" si="4"/>
        <v>14</v>
      </c>
      <c r="N19" s="60">
        <f>VLOOKUP($A19,'Return Data'!$B$7:$R$2292,14,0)</f>
        <v>17.837399999999999</v>
      </c>
      <c r="O19" s="61">
        <f t="shared" si="5"/>
        <v>34</v>
      </c>
      <c r="P19" s="60">
        <f>VLOOKUP($A19,'Return Data'!$B$7:$R$2292,15,0)</f>
        <v>9.2970000000000006</v>
      </c>
      <c r="Q19" s="61">
        <f t="shared" si="7"/>
        <v>34</v>
      </c>
      <c r="R19" s="60">
        <f>VLOOKUP($A19,'Return Data'!$B$7:$R$2292,16,0)</f>
        <v>13.8139</v>
      </c>
      <c r="S19" s="62">
        <f t="shared" si="6"/>
        <v>40</v>
      </c>
    </row>
    <row r="20" spans="1:19" x14ac:dyDescent="0.3">
      <c r="A20" s="58" t="s">
        <v>178</v>
      </c>
      <c r="B20" s="59">
        <f>VLOOKUP($A20,'Return Data'!$B$7:$R$2292,3,0)</f>
        <v>44888</v>
      </c>
      <c r="C20" s="60">
        <f>VLOOKUP($A20,'Return Data'!$B$7:$R$2292,4,0)</f>
        <v>62.859499999999997</v>
      </c>
      <c r="D20" s="60">
        <f>VLOOKUP($A20,'Return Data'!$B$7:$R$2292,10,0)</f>
        <v>3.0095000000000001</v>
      </c>
      <c r="E20" s="61">
        <f t="shared" si="0"/>
        <v>38</v>
      </c>
      <c r="F20" s="60">
        <f>VLOOKUP($A20,'Return Data'!$B$7:$R$2292,11,0)</f>
        <v>13.202999999999999</v>
      </c>
      <c r="G20" s="61">
        <f t="shared" si="1"/>
        <v>35</v>
      </c>
      <c r="H20" s="60">
        <f>VLOOKUP($A20,'Return Data'!$B$7:$R$2292,12,0)</f>
        <v>5.4617000000000004</v>
      </c>
      <c r="I20" s="61">
        <f t="shared" si="2"/>
        <v>46</v>
      </c>
      <c r="J20" s="60">
        <f>VLOOKUP($A20,'Return Data'!$B$7:$R$2292,13,0)</f>
        <v>2.7349000000000001</v>
      </c>
      <c r="K20" s="61">
        <f t="shared" si="3"/>
        <v>37</v>
      </c>
      <c r="L20" s="60">
        <f>VLOOKUP($A20,'Return Data'!$B$7:$R$2292,17,0)</f>
        <v>21.708600000000001</v>
      </c>
      <c r="M20" s="61">
        <f t="shared" si="4"/>
        <v>39</v>
      </c>
      <c r="N20" s="60">
        <f>VLOOKUP($A20,'Return Data'!$B$7:$R$2292,14,0)</f>
        <v>16.818899999999999</v>
      </c>
      <c r="O20" s="61">
        <f t="shared" si="5"/>
        <v>38</v>
      </c>
      <c r="P20" s="60">
        <f>VLOOKUP($A20,'Return Data'!$B$7:$R$2292,15,0)</f>
        <v>9.7843</v>
      </c>
      <c r="Q20" s="61">
        <f t="shared" si="7"/>
        <v>33</v>
      </c>
      <c r="R20" s="60">
        <f>VLOOKUP($A20,'Return Data'!$B$7:$R$2292,16,0)</f>
        <v>14.150600000000001</v>
      </c>
      <c r="S20" s="62">
        <f t="shared" si="6"/>
        <v>35</v>
      </c>
    </row>
    <row r="21" spans="1:19" x14ac:dyDescent="0.3">
      <c r="A21" s="58" t="s">
        <v>179</v>
      </c>
      <c r="B21" s="59">
        <f>VLOOKUP($A21,'Return Data'!$B$7:$R$2292,3,0)</f>
        <v>44888</v>
      </c>
      <c r="C21" s="60">
        <f>VLOOKUP($A21,'Return Data'!$B$7:$R$2292,4,0)</f>
        <v>668.12</v>
      </c>
      <c r="D21" s="60">
        <f>VLOOKUP($A21,'Return Data'!$B$7:$R$2292,10,0)</f>
        <v>3.6358999999999999</v>
      </c>
      <c r="E21" s="61">
        <f t="shared" si="0"/>
        <v>30</v>
      </c>
      <c r="F21" s="60">
        <f>VLOOKUP($A21,'Return Data'!$B$7:$R$2292,11,0)</f>
        <v>12.715299999999999</v>
      </c>
      <c r="G21" s="61">
        <f t="shared" si="1"/>
        <v>40</v>
      </c>
      <c r="H21" s="60">
        <f>VLOOKUP($A21,'Return Data'!$B$7:$R$2292,12,0)</f>
        <v>6.6824000000000003</v>
      </c>
      <c r="I21" s="61">
        <f t="shared" si="2"/>
        <v>41</v>
      </c>
      <c r="J21" s="60">
        <f>VLOOKUP($A21,'Return Data'!$B$7:$R$2292,13,0)</f>
        <v>2.0825</v>
      </c>
      <c r="K21" s="61">
        <f t="shared" si="3"/>
        <v>41</v>
      </c>
      <c r="L21" s="60">
        <f>VLOOKUP($A21,'Return Data'!$B$7:$R$2292,17,0)</f>
        <v>23.472799999999999</v>
      </c>
      <c r="M21" s="61">
        <f t="shared" si="4"/>
        <v>30</v>
      </c>
      <c r="N21" s="60">
        <f>VLOOKUP($A21,'Return Data'!$B$7:$R$2292,14,0)</f>
        <v>17.823699999999999</v>
      </c>
      <c r="O21" s="61">
        <f t="shared" si="5"/>
        <v>35</v>
      </c>
      <c r="P21" s="60">
        <f>VLOOKUP($A21,'Return Data'!$B$7:$R$2292,15,0)</f>
        <v>12.811999999999999</v>
      </c>
      <c r="Q21" s="61">
        <f t="shared" si="7"/>
        <v>15</v>
      </c>
      <c r="R21" s="60">
        <f>VLOOKUP($A21,'Return Data'!$B$7:$R$2292,16,0)</f>
        <v>15.603300000000001</v>
      </c>
      <c r="S21" s="62">
        <f t="shared" si="6"/>
        <v>21</v>
      </c>
    </row>
    <row r="22" spans="1:19" x14ac:dyDescent="0.3">
      <c r="A22" s="58" t="s">
        <v>180</v>
      </c>
      <c r="B22" s="59">
        <f>VLOOKUP($A22,'Return Data'!$B$7:$R$2292,3,0)</f>
        <v>44888</v>
      </c>
      <c r="C22" s="60">
        <f>VLOOKUP($A22,'Return Data'!$B$7:$R$2292,4,0)</f>
        <v>18.34</v>
      </c>
      <c r="D22" s="60">
        <f>VLOOKUP($A22,'Return Data'!$B$7:$R$2292,10,0)</f>
        <v>3.6743999999999999</v>
      </c>
      <c r="E22" s="61">
        <f t="shared" si="0"/>
        <v>26</v>
      </c>
      <c r="F22" s="60">
        <f>VLOOKUP($A22,'Return Data'!$B$7:$R$2292,11,0)</f>
        <v>17.639500000000002</v>
      </c>
      <c r="G22" s="61">
        <f t="shared" si="1"/>
        <v>4</v>
      </c>
      <c r="H22" s="60">
        <f>VLOOKUP($A22,'Return Data'!$B$7:$R$2292,12,0)</f>
        <v>13.4199</v>
      </c>
      <c r="I22" s="61">
        <f t="shared" si="2"/>
        <v>6</v>
      </c>
      <c r="J22" s="60">
        <f>VLOOKUP($A22,'Return Data'!$B$7:$R$2292,13,0)</f>
        <v>9.8862000000000005</v>
      </c>
      <c r="K22" s="61">
        <f t="shared" si="3"/>
        <v>7</v>
      </c>
      <c r="L22" s="60">
        <f>VLOOKUP($A22,'Return Data'!$B$7:$R$2292,17,0)</f>
        <v>24.144100000000002</v>
      </c>
      <c r="M22" s="61">
        <f t="shared" si="4"/>
        <v>25</v>
      </c>
      <c r="N22" s="60">
        <f>VLOOKUP($A22,'Return Data'!$B$7:$R$2292,14,0)</f>
        <v>17.2087</v>
      </c>
      <c r="O22" s="61">
        <f t="shared" si="5"/>
        <v>37</v>
      </c>
      <c r="P22" s="60"/>
      <c r="Q22" s="61"/>
      <c r="R22" s="60">
        <f>VLOOKUP($A22,'Return Data'!$B$7:$R$2292,16,0)</f>
        <v>13.855600000000001</v>
      </c>
      <c r="S22" s="62">
        <f t="shared" si="6"/>
        <v>39</v>
      </c>
    </row>
    <row r="23" spans="1:19" x14ac:dyDescent="0.3">
      <c r="A23" s="58" t="s">
        <v>181</v>
      </c>
      <c r="B23" s="59">
        <f>VLOOKUP($A23,'Return Data'!$B$7:$R$2292,3,0)</f>
        <v>44888</v>
      </c>
      <c r="C23" s="60">
        <f>VLOOKUP($A23,'Return Data'!$B$7:$R$2292,4,0)</f>
        <v>44.44</v>
      </c>
      <c r="D23" s="60">
        <f>VLOOKUP($A23,'Return Data'!$B$7:$R$2292,10,0)</f>
        <v>3.109</v>
      </c>
      <c r="E23" s="61">
        <f t="shared" si="0"/>
        <v>35</v>
      </c>
      <c r="F23" s="60">
        <f>VLOOKUP($A23,'Return Data'!$B$7:$R$2292,11,0)</f>
        <v>14.861700000000001</v>
      </c>
      <c r="G23" s="61">
        <f t="shared" si="1"/>
        <v>17</v>
      </c>
      <c r="H23" s="60">
        <f>VLOOKUP($A23,'Return Data'!$B$7:$R$2292,12,0)</f>
        <v>7.4728000000000003</v>
      </c>
      <c r="I23" s="61">
        <f t="shared" si="2"/>
        <v>37</v>
      </c>
      <c r="J23" s="60">
        <f>VLOOKUP($A23,'Return Data'!$B$7:$R$2292,13,0)</f>
        <v>4.3681999999999999</v>
      </c>
      <c r="K23" s="61">
        <f t="shared" si="3"/>
        <v>31</v>
      </c>
      <c r="L23" s="60">
        <f>VLOOKUP($A23,'Return Data'!$B$7:$R$2292,17,0)</f>
        <v>19.615200000000002</v>
      </c>
      <c r="M23" s="61">
        <f t="shared" si="4"/>
        <v>44</v>
      </c>
      <c r="N23" s="60">
        <f>VLOOKUP($A23,'Return Data'!$B$7:$R$2292,14,0)</f>
        <v>14.490399999999999</v>
      </c>
      <c r="O23" s="61">
        <f t="shared" si="5"/>
        <v>48</v>
      </c>
      <c r="P23" s="60">
        <f>VLOOKUP($A23,'Return Data'!$B$7:$R$2292,15,0)</f>
        <v>10.141299999999999</v>
      </c>
      <c r="Q23" s="61">
        <f>RANK(P23,P$8:P$63,0)</f>
        <v>31</v>
      </c>
      <c r="R23" s="60">
        <f>VLOOKUP($A23,'Return Data'!$B$7:$R$2292,16,0)</f>
        <v>17.5838</v>
      </c>
      <c r="S23" s="62">
        <f t="shared" si="6"/>
        <v>9</v>
      </c>
    </row>
    <row r="24" spans="1:19" x14ac:dyDescent="0.3">
      <c r="A24" s="58" t="s">
        <v>182</v>
      </c>
      <c r="B24" s="59">
        <f>VLOOKUP($A24,'Return Data'!$B$7:$R$2292,3,0)</f>
        <v>44888</v>
      </c>
      <c r="C24" s="60">
        <f>VLOOKUP($A24,'Return Data'!$B$7:$R$2292,4,0)</f>
        <v>113.82899999999999</v>
      </c>
      <c r="D24" s="60">
        <f>VLOOKUP($A24,'Return Data'!$B$7:$R$2292,10,0)</f>
        <v>4.8642000000000003</v>
      </c>
      <c r="E24" s="61">
        <f t="shared" si="0"/>
        <v>12</v>
      </c>
      <c r="F24" s="60">
        <f>VLOOKUP($A24,'Return Data'!$B$7:$R$2292,11,0)</f>
        <v>13.6358</v>
      </c>
      <c r="G24" s="61">
        <f t="shared" si="1"/>
        <v>31</v>
      </c>
      <c r="H24" s="60">
        <f>VLOOKUP($A24,'Return Data'!$B$7:$R$2292,12,0)</f>
        <v>9.4510000000000005</v>
      </c>
      <c r="I24" s="61">
        <f t="shared" si="2"/>
        <v>21</v>
      </c>
      <c r="J24" s="60">
        <f>VLOOKUP($A24,'Return Data'!$B$7:$R$2292,13,0)</f>
        <v>7.1231</v>
      </c>
      <c r="K24" s="61">
        <f t="shared" si="3"/>
        <v>16</v>
      </c>
      <c r="L24" s="60">
        <f>VLOOKUP($A24,'Return Data'!$B$7:$R$2292,17,0)</f>
        <v>31.948399999999999</v>
      </c>
      <c r="M24" s="61">
        <f t="shared" si="4"/>
        <v>9</v>
      </c>
      <c r="N24" s="60">
        <f>VLOOKUP($A24,'Return Data'!$B$7:$R$2292,14,0)</f>
        <v>24.771599999999999</v>
      </c>
      <c r="O24" s="61">
        <f t="shared" si="5"/>
        <v>15</v>
      </c>
      <c r="P24" s="60">
        <f>VLOOKUP($A24,'Return Data'!$B$7:$R$2292,15,0)</f>
        <v>13.7555</v>
      </c>
      <c r="Q24" s="61">
        <f>RANK(P24,P$8:P$63,0)</f>
        <v>11</v>
      </c>
      <c r="R24" s="60">
        <f>VLOOKUP($A24,'Return Data'!$B$7:$R$2292,16,0)</f>
        <v>17.895499999999998</v>
      </c>
      <c r="S24" s="62">
        <f t="shared" si="6"/>
        <v>7</v>
      </c>
    </row>
    <row r="25" spans="1:19" x14ac:dyDescent="0.3">
      <c r="A25" s="58" t="s">
        <v>183</v>
      </c>
      <c r="B25" s="59">
        <f>VLOOKUP($A25,'Return Data'!$B$7:$R$2292,3,0)</f>
        <v>44888</v>
      </c>
      <c r="C25" s="60">
        <f>VLOOKUP($A25,'Return Data'!$B$7:$R$2292,4,0)</f>
        <v>15.01</v>
      </c>
      <c r="D25" s="60">
        <f>VLOOKUP($A25,'Return Data'!$B$7:$R$2292,10,0)</f>
        <v>3.9474</v>
      </c>
      <c r="E25" s="61">
        <f t="shared" si="0"/>
        <v>22</v>
      </c>
      <c r="F25" s="60">
        <f>VLOOKUP($A25,'Return Data'!$B$7:$R$2292,11,0)</f>
        <v>12.182399999999999</v>
      </c>
      <c r="G25" s="61">
        <f t="shared" si="1"/>
        <v>45</v>
      </c>
      <c r="H25" s="60">
        <f>VLOOKUP($A25,'Return Data'!$B$7:$R$2292,12,0)</f>
        <v>8.3755000000000006</v>
      </c>
      <c r="I25" s="61">
        <f t="shared" si="2"/>
        <v>31</v>
      </c>
      <c r="J25" s="60">
        <f>VLOOKUP($A25,'Return Data'!$B$7:$R$2292,13,0)</f>
        <v>4.1638000000000002</v>
      </c>
      <c r="K25" s="61">
        <f t="shared" si="3"/>
        <v>34</v>
      </c>
      <c r="L25" s="60">
        <f>VLOOKUP($A25,'Return Data'!$B$7:$R$2292,17,0)</f>
        <v>18.2743</v>
      </c>
      <c r="M25" s="61">
        <f t="shared" si="4"/>
        <v>46</v>
      </c>
      <c r="N25" s="60">
        <f>VLOOKUP($A25,'Return Data'!$B$7:$R$2292,14,0)</f>
        <v>14.241</v>
      </c>
      <c r="O25" s="61">
        <f t="shared" si="5"/>
        <v>49</v>
      </c>
      <c r="P25" s="60"/>
      <c r="Q25" s="61"/>
      <c r="R25" s="60">
        <f>VLOOKUP($A25,'Return Data'!$B$7:$R$2292,16,0)</f>
        <v>8.6289999999999996</v>
      </c>
      <c r="S25" s="62">
        <f t="shared" si="6"/>
        <v>56</v>
      </c>
    </row>
    <row r="26" spans="1:19" x14ac:dyDescent="0.3">
      <c r="A26" s="58" t="s">
        <v>184</v>
      </c>
      <c r="B26" s="59">
        <f>VLOOKUP($A26,'Return Data'!$B$7:$R$2292,3,0)</f>
        <v>44888</v>
      </c>
      <c r="C26" s="60">
        <f>VLOOKUP($A26,'Return Data'!$B$7:$R$2292,4,0)</f>
        <v>91.12</v>
      </c>
      <c r="D26" s="60">
        <f>VLOOKUP($A26,'Return Data'!$B$7:$R$2292,10,0)</f>
        <v>2.2442000000000002</v>
      </c>
      <c r="E26" s="61">
        <f t="shared" si="0"/>
        <v>47</v>
      </c>
      <c r="F26" s="60">
        <f>VLOOKUP($A26,'Return Data'!$B$7:$R$2292,11,0)</f>
        <v>10.7707</v>
      </c>
      <c r="G26" s="61">
        <f t="shared" si="1"/>
        <v>53</v>
      </c>
      <c r="H26" s="60">
        <f>VLOOKUP($A26,'Return Data'!$B$7:$R$2292,12,0)</f>
        <v>0.89690000000000003</v>
      </c>
      <c r="I26" s="61">
        <f t="shared" si="2"/>
        <v>55</v>
      </c>
      <c r="J26" s="60">
        <f>VLOOKUP($A26,'Return Data'!$B$7:$R$2292,13,0)</f>
        <v>-3.9933000000000001</v>
      </c>
      <c r="K26" s="61">
        <f t="shared" si="3"/>
        <v>55</v>
      </c>
      <c r="L26" s="60">
        <f>VLOOKUP($A26,'Return Data'!$B$7:$R$2292,17,0)</f>
        <v>17.6419</v>
      </c>
      <c r="M26" s="61">
        <f t="shared" si="4"/>
        <v>49</v>
      </c>
      <c r="N26" s="60">
        <f>VLOOKUP($A26,'Return Data'!$B$7:$R$2292,14,0)</f>
        <v>16.085699999999999</v>
      </c>
      <c r="O26" s="61">
        <f t="shared" si="5"/>
        <v>39</v>
      </c>
      <c r="P26" s="60">
        <f>VLOOKUP($A26,'Return Data'!$B$7:$R$2292,15,0)</f>
        <v>12.042400000000001</v>
      </c>
      <c r="Q26" s="61">
        <f>RANK(P26,P$8:P$63,0)</f>
        <v>19</v>
      </c>
      <c r="R26" s="60">
        <f>VLOOKUP($A26,'Return Data'!$B$7:$R$2292,16,0)</f>
        <v>16.709700000000002</v>
      </c>
      <c r="S26" s="62">
        <f t="shared" si="6"/>
        <v>13</v>
      </c>
    </row>
    <row r="27" spans="1:19" x14ac:dyDescent="0.3">
      <c r="A27" s="58" t="s">
        <v>185</v>
      </c>
      <c r="B27" s="59">
        <f>VLOOKUP($A27,'Return Data'!$B$7:$R$2292,3,0)</f>
        <v>44888</v>
      </c>
      <c r="C27" s="60">
        <f>VLOOKUP($A27,'Return Data'!$B$7:$R$2292,4,0)</f>
        <v>15.3857</v>
      </c>
      <c r="D27" s="60">
        <f>VLOOKUP($A27,'Return Data'!$B$7:$R$2292,10,0)</f>
        <v>5.2914000000000003</v>
      </c>
      <c r="E27" s="61">
        <f t="shared" si="0"/>
        <v>7</v>
      </c>
      <c r="F27" s="60">
        <f>VLOOKUP($A27,'Return Data'!$B$7:$R$2292,11,0)</f>
        <v>16.652000000000001</v>
      </c>
      <c r="G27" s="61">
        <f t="shared" si="1"/>
        <v>9</v>
      </c>
      <c r="H27" s="60">
        <f>VLOOKUP($A27,'Return Data'!$B$7:$R$2292,12,0)</f>
        <v>9.3091000000000008</v>
      </c>
      <c r="I27" s="61">
        <f t="shared" si="2"/>
        <v>25</v>
      </c>
      <c r="J27" s="60">
        <f>VLOOKUP($A27,'Return Data'!$B$7:$R$2292,13,0)</f>
        <v>1.8448</v>
      </c>
      <c r="K27" s="61">
        <f t="shared" si="3"/>
        <v>43</v>
      </c>
      <c r="L27" s="60">
        <f>VLOOKUP($A27,'Return Data'!$B$7:$R$2292,17,0)</f>
        <v>17.014399999999998</v>
      </c>
      <c r="M27" s="61">
        <f t="shared" si="4"/>
        <v>51</v>
      </c>
      <c r="N27" s="60"/>
      <c r="O27" s="61"/>
      <c r="P27" s="60"/>
      <c r="Q27" s="61"/>
      <c r="R27" s="60">
        <f>VLOOKUP($A27,'Return Data'!$B$7:$R$2292,16,0)</f>
        <v>14.903600000000001</v>
      </c>
      <c r="S27" s="62">
        <f t="shared" si="6"/>
        <v>29</v>
      </c>
    </row>
    <row r="28" spans="1:19" x14ac:dyDescent="0.3">
      <c r="A28" s="58" t="s">
        <v>186</v>
      </c>
      <c r="B28" s="59">
        <f>VLOOKUP($A28,'Return Data'!$B$7:$R$2292,3,0)</f>
        <v>44888</v>
      </c>
      <c r="C28" s="60">
        <f>VLOOKUP($A28,'Return Data'!$B$7:$R$2292,4,0)</f>
        <v>32.188499999999998</v>
      </c>
      <c r="D28" s="60">
        <f>VLOOKUP($A28,'Return Data'!$B$7:$R$2292,10,0)</f>
        <v>4.0614999999999997</v>
      </c>
      <c r="E28" s="61">
        <f t="shared" si="0"/>
        <v>20</v>
      </c>
      <c r="F28" s="60">
        <f>VLOOKUP($A28,'Return Data'!$B$7:$R$2292,11,0)</f>
        <v>13.6327</v>
      </c>
      <c r="G28" s="61">
        <f t="shared" si="1"/>
        <v>32</v>
      </c>
      <c r="H28" s="60">
        <f>VLOOKUP($A28,'Return Data'!$B$7:$R$2292,12,0)</f>
        <v>5.7865000000000002</v>
      </c>
      <c r="I28" s="61">
        <f t="shared" si="2"/>
        <v>43</v>
      </c>
      <c r="J28" s="60">
        <f>VLOOKUP($A28,'Return Data'!$B$7:$R$2292,13,0)</f>
        <v>0.61109999999999998</v>
      </c>
      <c r="K28" s="61">
        <f t="shared" si="3"/>
        <v>47</v>
      </c>
      <c r="L28" s="60">
        <f>VLOOKUP($A28,'Return Data'!$B$7:$R$2292,17,0)</f>
        <v>20.641300000000001</v>
      </c>
      <c r="M28" s="61">
        <f t="shared" si="4"/>
        <v>41</v>
      </c>
      <c r="N28" s="60">
        <f>VLOOKUP($A28,'Return Data'!$B$7:$R$2292,14,0)</f>
        <v>18.316500000000001</v>
      </c>
      <c r="O28" s="61">
        <f t="shared" ref="O28:O36" si="8">RANK(N28,N$8:N$63,0)</f>
        <v>31</v>
      </c>
      <c r="P28" s="60">
        <f>VLOOKUP($A28,'Return Data'!$B$7:$R$2292,15,0)</f>
        <v>13.155900000000001</v>
      </c>
      <c r="Q28" s="61">
        <f t="shared" ref="Q28:Q36" si="9">RANK(P28,P$8:P$63,0)</f>
        <v>14</v>
      </c>
      <c r="R28" s="60">
        <f>VLOOKUP($A28,'Return Data'!$B$7:$R$2292,16,0)</f>
        <v>16.420999999999999</v>
      </c>
      <c r="S28" s="62">
        <f t="shared" si="6"/>
        <v>15</v>
      </c>
    </row>
    <row r="29" spans="1:19" x14ac:dyDescent="0.3">
      <c r="A29" s="58" t="s">
        <v>187</v>
      </c>
      <c r="B29" s="59">
        <f>VLOOKUP($A29,'Return Data'!$B$7:$R$2292,3,0)</f>
        <v>44888</v>
      </c>
      <c r="C29" s="60">
        <f>VLOOKUP($A29,'Return Data'!$B$7:$R$2292,4,0)</f>
        <v>86.48</v>
      </c>
      <c r="D29" s="60">
        <f>VLOOKUP($A29,'Return Data'!$B$7:$R$2292,10,0)</f>
        <v>5.0063000000000004</v>
      </c>
      <c r="E29" s="61">
        <f t="shared" si="0"/>
        <v>11</v>
      </c>
      <c r="F29" s="60">
        <f>VLOOKUP($A29,'Return Data'!$B$7:$R$2292,11,0)</f>
        <v>15.279</v>
      </c>
      <c r="G29" s="61">
        <f t="shared" si="1"/>
        <v>15</v>
      </c>
      <c r="H29" s="60">
        <f>VLOOKUP($A29,'Return Data'!$B$7:$R$2292,12,0)</f>
        <v>10.8931</v>
      </c>
      <c r="I29" s="61">
        <f t="shared" si="2"/>
        <v>15</v>
      </c>
      <c r="J29" s="60">
        <f>VLOOKUP($A29,'Return Data'!$B$7:$R$2292,13,0)</f>
        <v>6.9053000000000004</v>
      </c>
      <c r="K29" s="61">
        <f t="shared" si="3"/>
        <v>18</v>
      </c>
      <c r="L29" s="60">
        <f>VLOOKUP($A29,'Return Data'!$B$7:$R$2292,17,0)</f>
        <v>24.882999999999999</v>
      </c>
      <c r="M29" s="61">
        <f t="shared" si="4"/>
        <v>21</v>
      </c>
      <c r="N29" s="60">
        <f>VLOOKUP($A29,'Return Data'!$B$7:$R$2292,14,0)</f>
        <v>20.146799999999999</v>
      </c>
      <c r="O29" s="61">
        <f t="shared" si="8"/>
        <v>22</v>
      </c>
      <c r="P29" s="60">
        <f>VLOOKUP($A29,'Return Data'!$B$7:$R$2292,15,0)</f>
        <v>13.964399999999999</v>
      </c>
      <c r="Q29" s="61">
        <f t="shared" si="9"/>
        <v>8</v>
      </c>
      <c r="R29" s="60">
        <f>VLOOKUP($A29,'Return Data'!$B$7:$R$2292,16,0)</f>
        <v>15.754799999999999</v>
      </c>
      <c r="S29" s="62">
        <f t="shared" si="6"/>
        <v>19</v>
      </c>
    </row>
    <row r="30" spans="1:19" x14ac:dyDescent="0.3">
      <c r="A30" s="58" t="s">
        <v>188</v>
      </c>
      <c r="B30" s="59">
        <f>VLOOKUP($A30,'Return Data'!$B$7:$R$2292,3,0)</f>
        <v>44888</v>
      </c>
      <c r="C30" s="60">
        <f>VLOOKUP($A30,'Return Data'!$B$7:$R$2292,4,0)</f>
        <v>85.615600000000001</v>
      </c>
      <c r="D30" s="60">
        <f>VLOOKUP($A30,'Return Data'!$B$7:$R$2292,10,0)</f>
        <v>3.0655999999999999</v>
      </c>
      <c r="E30" s="61">
        <f t="shared" si="0"/>
        <v>37</v>
      </c>
      <c r="F30" s="60">
        <f>VLOOKUP($A30,'Return Data'!$B$7:$R$2292,11,0)</f>
        <v>13.3246</v>
      </c>
      <c r="G30" s="61">
        <f t="shared" si="1"/>
        <v>34</v>
      </c>
      <c r="H30" s="60">
        <f>VLOOKUP($A30,'Return Data'!$B$7:$R$2292,12,0)</f>
        <v>5.5471000000000004</v>
      </c>
      <c r="I30" s="61">
        <f t="shared" si="2"/>
        <v>45</v>
      </c>
      <c r="J30" s="60">
        <f>VLOOKUP($A30,'Return Data'!$B$7:$R$2292,13,0)</f>
        <v>1.1657999999999999</v>
      </c>
      <c r="K30" s="61">
        <f t="shared" si="3"/>
        <v>45</v>
      </c>
      <c r="L30" s="60">
        <f>VLOOKUP($A30,'Return Data'!$B$7:$R$2292,17,0)</f>
        <v>17.605499999999999</v>
      </c>
      <c r="M30" s="61">
        <f t="shared" si="4"/>
        <v>50</v>
      </c>
      <c r="N30" s="60">
        <f>VLOOKUP($A30,'Return Data'!$B$7:$R$2292,14,0)</f>
        <v>14.6058</v>
      </c>
      <c r="O30" s="61">
        <f t="shared" si="8"/>
        <v>47</v>
      </c>
      <c r="P30" s="60">
        <f>VLOOKUP($A30,'Return Data'!$B$7:$R$2292,15,0)</f>
        <v>8.3670000000000009</v>
      </c>
      <c r="Q30" s="61">
        <f t="shared" si="9"/>
        <v>37</v>
      </c>
      <c r="R30" s="60">
        <f>VLOOKUP($A30,'Return Data'!$B$7:$R$2292,16,0)</f>
        <v>13.8772</v>
      </c>
      <c r="S30" s="62">
        <f t="shared" si="6"/>
        <v>38</v>
      </c>
    </row>
    <row r="31" spans="1:19" x14ac:dyDescent="0.3">
      <c r="A31" s="58" t="s">
        <v>189</v>
      </c>
      <c r="B31" s="59">
        <f>VLOOKUP($A31,'Return Data'!$B$7:$R$2292,3,0)</f>
        <v>44888</v>
      </c>
      <c r="C31" s="60">
        <f>VLOOKUP($A31,'Return Data'!$B$7:$R$2292,4,0)</f>
        <v>110.9081</v>
      </c>
      <c r="D31" s="60">
        <f>VLOOKUP($A31,'Return Data'!$B$7:$R$2292,10,0)</f>
        <v>0.78349999999999997</v>
      </c>
      <c r="E31" s="61">
        <f t="shared" si="0"/>
        <v>53</v>
      </c>
      <c r="F31" s="60">
        <f>VLOOKUP($A31,'Return Data'!$B$7:$R$2292,11,0)</f>
        <v>11.0931</v>
      </c>
      <c r="G31" s="61">
        <f t="shared" si="1"/>
        <v>51</v>
      </c>
      <c r="H31" s="60">
        <f>VLOOKUP($A31,'Return Data'!$B$7:$R$2292,12,0)</f>
        <v>3.9628999999999999</v>
      </c>
      <c r="I31" s="61">
        <f t="shared" si="2"/>
        <v>51</v>
      </c>
      <c r="J31" s="60">
        <f>VLOOKUP($A31,'Return Data'!$B$7:$R$2292,13,0)</f>
        <v>0.59489999999999998</v>
      </c>
      <c r="K31" s="61">
        <f t="shared" si="3"/>
        <v>48</v>
      </c>
      <c r="L31" s="60">
        <f>VLOOKUP($A31,'Return Data'!$B$7:$R$2292,17,0)</f>
        <v>18.053899999999999</v>
      </c>
      <c r="M31" s="61">
        <f t="shared" si="4"/>
        <v>47</v>
      </c>
      <c r="N31" s="60">
        <f>VLOOKUP($A31,'Return Data'!$B$7:$R$2292,14,0)</f>
        <v>13.5184</v>
      </c>
      <c r="O31" s="61">
        <f t="shared" si="8"/>
        <v>51</v>
      </c>
      <c r="P31" s="60">
        <f>VLOOKUP($A31,'Return Data'!$B$7:$R$2292,15,0)</f>
        <v>11.2369</v>
      </c>
      <c r="Q31" s="61">
        <f t="shared" si="9"/>
        <v>25</v>
      </c>
      <c r="R31" s="60">
        <f>VLOOKUP($A31,'Return Data'!$B$7:$R$2292,16,0)</f>
        <v>14.1214</v>
      </c>
      <c r="S31" s="62">
        <f t="shared" si="6"/>
        <v>36</v>
      </c>
    </row>
    <row r="32" spans="1:19" x14ac:dyDescent="0.3">
      <c r="A32" s="58" t="s">
        <v>431</v>
      </c>
      <c r="B32" s="59">
        <f>VLOOKUP($A32,'Return Data'!$B$7:$R$2292,3,0)</f>
        <v>44888</v>
      </c>
      <c r="C32" s="60">
        <f>VLOOKUP($A32,'Return Data'!$B$7:$R$2292,4,0)</f>
        <v>21.819400000000002</v>
      </c>
      <c r="D32" s="60">
        <f>VLOOKUP($A32,'Return Data'!$B$7:$R$2292,10,0)</f>
        <v>3.1372</v>
      </c>
      <c r="E32" s="61">
        <f t="shared" si="0"/>
        <v>33</v>
      </c>
      <c r="F32" s="60">
        <f>VLOOKUP($A32,'Return Data'!$B$7:$R$2292,11,0)</f>
        <v>14.6953</v>
      </c>
      <c r="G32" s="61">
        <f t="shared" si="1"/>
        <v>21</v>
      </c>
      <c r="H32" s="60">
        <f>VLOOKUP($A32,'Return Data'!$B$7:$R$2292,12,0)</f>
        <v>7.9729999999999999</v>
      </c>
      <c r="I32" s="61">
        <f t="shared" si="2"/>
        <v>33</v>
      </c>
      <c r="J32" s="60">
        <f>VLOOKUP($A32,'Return Data'!$B$7:$R$2292,13,0)</f>
        <v>6.0975999999999999</v>
      </c>
      <c r="K32" s="61">
        <f t="shared" si="3"/>
        <v>21</v>
      </c>
      <c r="L32" s="60">
        <f>VLOOKUP($A32,'Return Data'!$B$7:$R$2292,17,0)</f>
        <v>27.176200000000001</v>
      </c>
      <c r="M32" s="61">
        <f t="shared" si="4"/>
        <v>16</v>
      </c>
      <c r="N32" s="60">
        <f>VLOOKUP($A32,'Return Data'!$B$7:$R$2292,14,0)</f>
        <v>20.424499999999998</v>
      </c>
      <c r="O32" s="61">
        <f t="shared" si="8"/>
        <v>21</v>
      </c>
      <c r="P32" s="60">
        <f>VLOOKUP($A32,'Return Data'!$B$7:$R$2292,15,0)</f>
        <v>11.645200000000001</v>
      </c>
      <c r="Q32" s="61">
        <f t="shared" si="9"/>
        <v>22</v>
      </c>
      <c r="R32" s="60">
        <f>VLOOKUP($A32,'Return Data'!$B$7:$R$2292,16,0)</f>
        <v>13.6411</v>
      </c>
      <c r="S32" s="62">
        <f t="shared" si="6"/>
        <v>41</v>
      </c>
    </row>
    <row r="33" spans="1:19" x14ac:dyDescent="0.3">
      <c r="A33" s="58" t="s">
        <v>191</v>
      </c>
      <c r="B33" s="59">
        <f>VLOOKUP($A33,'Return Data'!$B$7:$R$2292,3,0)</f>
        <v>44888</v>
      </c>
      <c r="C33" s="60">
        <f>VLOOKUP($A33,'Return Data'!$B$7:$R$2292,4,0)</f>
        <v>34.674999999999997</v>
      </c>
      <c r="D33" s="60">
        <f>VLOOKUP($A33,'Return Data'!$B$7:$R$2292,10,0)</f>
        <v>2.4432999999999998</v>
      </c>
      <c r="E33" s="61">
        <f t="shared" si="0"/>
        <v>45</v>
      </c>
      <c r="F33" s="60">
        <f>VLOOKUP($A33,'Return Data'!$B$7:$R$2292,11,0)</f>
        <v>10.9849</v>
      </c>
      <c r="G33" s="61">
        <f t="shared" si="1"/>
        <v>52</v>
      </c>
      <c r="H33" s="60">
        <f>VLOOKUP($A33,'Return Data'!$B$7:$R$2292,12,0)</f>
        <v>5.7552000000000003</v>
      </c>
      <c r="I33" s="61">
        <f t="shared" si="2"/>
        <v>44</v>
      </c>
      <c r="J33" s="60">
        <f>VLOOKUP($A33,'Return Data'!$B$7:$R$2292,13,0)</f>
        <v>1.2350000000000001</v>
      </c>
      <c r="K33" s="61">
        <f t="shared" si="3"/>
        <v>44</v>
      </c>
      <c r="L33" s="60">
        <f>VLOOKUP($A33,'Return Data'!$B$7:$R$2292,17,0)</f>
        <v>22.457699999999999</v>
      </c>
      <c r="M33" s="61">
        <f t="shared" si="4"/>
        <v>35</v>
      </c>
      <c r="N33" s="60">
        <f>VLOOKUP($A33,'Return Data'!$B$7:$R$2292,14,0)</f>
        <v>20.602599999999999</v>
      </c>
      <c r="O33" s="61">
        <f t="shared" si="8"/>
        <v>19</v>
      </c>
      <c r="P33" s="60">
        <f>VLOOKUP($A33,'Return Data'!$B$7:$R$2292,15,0)</f>
        <v>15.3147</v>
      </c>
      <c r="Q33" s="61">
        <f t="shared" si="9"/>
        <v>5</v>
      </c>
      <c r="R33" s="60">
        <f>VLOOKUP($A33,'Return Data'!$B$7:$R$2292,16,0)</f>
        <v>19.716699999999999</v>
      </c>
      <c r="S33" s="62">
        <f t="shared" si="6"/>
        <v>5</v>
      </c>
    </row>
    <row r="34" spans="1:19" x14ac:dyDescent="0.3">
      <c r="A34" s="58" t="s">
        <v>192</v>
      </c>
      <c r="B34" s="59">
        <f>VLOOKUP($A34,'Return Data'!$B$7:$R$2292,3,0)</f>
        <v>44888</v>
      </c>
      <c r="C34" s="60">
        <f>VLOOKUP($A34,'Return Data'!$B$7:$R$2292,4,0)</f>
        <v>30.366299999999999</v>
      </c>
      <c r="D34" s="60">
        <f>VLOOKUP($A34,'Return Data'!$B$7:$R$2292,10,0)</f>
        <v>4.5865999999999998</v>
      </c>
      <c r="E34" s="61">
        <f t="shared" si="0"/>
        <v>15</v>
      </c>
      <c r="F34" s="60">
        <f>VLOOKUP($A34,'Return Data'!$B$7:$R$2292,11,0)</f>
        <v>17.825299999999999</v>
      </c>
      <c r="G34" s="61">
        <f t="shared" si="1"/>
        <v>3</v>
      </c>
      <c r="H34" s="60">
        <f>VLOOKUP($A34,'Return Data'!$B$7:$R$2292,12,0)</f>
        <v>7.5396999999999998</v>
      </c>
      <c r="I34" s="61">
        <f t="shared" si="2"/>
        <v>36</v>
      </c>
      <c r="J34" s="60">
        <f>VLOOKUP($A34,'Return Data'!$B$7:$R$2292,13,0)</f>
        <v>2.0627</v>
      </c>
      <c r="K34" s="61">
        <f t="shared" si="3"/>
        <v>42</v>
      </c>
      <c r="L34" s="60">
        <f>VLOOKUP($A34,'Return Data'!$B$7:$R$2292,17,0)</f>
        <v>22.150300000000001</v>
      </c>
      <c r="M34" s="61">
        <f t="shared" si="4"/>
        <v>36</v>
      </c>
      <c r="N34" s="60">
        <f>VLOOKUP($A34,'Return Data'!$B$7:$R$2292,14,0)</f>
        <v>15.8649</v>
      </c>
      <c r="O34" s="61">
        <f t="shared" si="8"/>
        <v>41</v>
      </c>
      <c r="P34" s="60">
        <f>VLOOKUP($A34,'Return Data'!$B$7:$R$2292,15,0)</f>
        <v>11.2948</v>
      </c>
      <c r="Q34" s="61">
        <f t="shared" si="9"/>
        <v>24</v>
      </c>
      <c r="R34" s="60">
        <f>VLOOKUP($A34,'Return Data'!$B$7:$R$2292,16,0)</f>
        <v>15.2125</v>
      </c>
      <c r="S34" s="62">
        <f t="shared" si="6"/>
        <v>26</v>
      </c>
    </row>
    <row r="35" spans="1:19" x14ac:dyDescent="0.3">
      <c r="A35" s="76" t="s">
        <v>1949</v>
      </c>
      <c r="B35" s="59">
        <f>VLOOKUP($A35,'Return Data'!$B$7:$R$2292,3,0)</f>
        <v>44888</v>
      </c>
      <c r="C35" s="60">
        <f>VLOOKUP($A35,'Return Data'!$B$7:$R$2292,4,0)</f>
        <v>23.2422</v>
      </c>
      <c r="D35" s="60">
        <f>VLOOKUP($A35,'Return Data'!$B$7:$R$2292,10,0)</f>
        <v>3.4329000000000001</v>
      </c>
      <c r="E35" s="61">
        <f t="shared" si="0"/>
        <v>31</v>
      </c>
      <c r="F35" s="60">
        <f>VLOOKUP($A35,'Return Data'!$B$7:$R$2292,11,0)</f>
        <v>12.1349</v>
      </c>
      <c r="G35" s="61">
        <f t="shared" si="1"/>
        <v>46</v>
      </c>
      <c r="H35" s="60">
        <f>VLOOKUP($A35,'Return Data'!$B$7:$R$2292,12,0)</f>
        <v>5.2259000000000002</v>
      </c>
      <c r="I35" s="61">
        <f t="shared" si="2"/>
        <v>47</v>
      </c>
      <c r="J35" s="60">
        <f>VLOOKUP($A35,'Return Data'!$B$7:$R$2292,13,0)</f>
        <v>0.74209999999999998</v>
      </c>
      <c r="K35" s="61">
        <f t="shared" si="3"/>
        <v>46</v>
      </c>
      <c r="L35" s="60">
        <f>VLOOKUP($A35,'Return Data'!$B$7:$R$2292,17,0)</f>
        <v>18.8582</v>
      </c>
      <c r="M35" s="61">
        <f t="shared" si="4"/>
        <v>45</v>
      </c>
      <c r="N35" s="60">
        <f>VLOOKUP($A35,'Return Data'!$B$7:$R$2292,14,0)</f>
        <v>14.147399999999999</v>
      </c>
      <c r="O35" s="61">
        <f t="shared" si="8"/>
        <v>50</v>
      </c>
      <c r="P35" s="60">
        <f>VLOOKUP($A35,'Return Data'!$B$7:$R$2292,15,0)</f>
        <v>9.9693000000000005</v>
      </c>
      <c r="Q35" s="61">
        <f t="shared" si="9"/>
        <v>32</v>
      </c>
      <c r="R35" s="60">
        <f>VLOOKUP($A35,'Return Data'!$B$7:$R$2292,16,0)</f>
        <v>12.9931</v>
      </c>
      <c r="S35" s="62">
        <f t="shared" si="6"/>
        <v>46</v>
      </c>
    </row>
    <row r="36" spans="1:19" x14ac:dyDescent="0.3">
      <c r="A36" s="58" t="s">
        <v>193</v>
      </c>
      <c r="B36" s="59">
        <f>VLOOKUP($A36,'Return Data'!$B$7:$R$2292,3,0)</f>
        <v>44888</v>
      </c>
      <c r="C36" s="60">
        <f>VLOOKUP($A36,'Return Data'!$B$7:$R$2292,4,0)</f>
        <v>87.867500000000007</v>
      </c>
      <c r="D36" s="60">
        <f>VLOOKUP($A36,'Return Data'!$B$7:$R$2292,10,0)</f>
        <v>4.2721999999999998</v>
      </c>
      <c r="E36" s="61">
        <f t="shared" si="0"/>
        <v>16</v>
      </c>
      <c r="F36" s="60">
        <f>VLOOKUP($A36,'Return Data'!$B$7:$R$2292,11,0)</f>
        <v>14.707000000000001</v>
      </c>
      <c r="G36" s="61">
        <f t="shared" si="1"/>
        <v>19</v>
      </c>
      <c r="H36" s="60">
        <f>VLOOKUP($A36,'Return Data'!$B$7:$R$2292,12,0)</f>
        <v>9.3617000000000008</v>
      </c>
      <c r="I36" s="61">
        <f t="shared" si="2"/>
        <v>24</v>
      </c>
      <c r="J36" s="60">
        <f>VLOOKUP($A36,'Return Data'!$B$7:$R$2292,13,0)</f>
        <v>5.7827999999999999</v>
      </c>
      <c r="K36" s="61">
        <f t="shared" si="3"/>
        <v>24</v>
      </c>
      <c r="L36" s="60">
        <f>VLOOKUP($A36,'Return Data'!$B$7:$R$2292,17,0)</f>
        <v>27.395700000000001</v>
      </c>
      <c r="M36" s="61">
        <f t="shared" si="4"/>
        <v>15</v>
      </c>
      <c r="N36" s="60">
        <f>VLOOKUP($A36,'Return Data'!$B$7:$R$2292,14,0)</f>
        <v>15.480399999999999</v>
      </c>
      <c r="O36" s="61">
        <f t="shared" si="8"/>
        <v>43</v>
      </c>
      <c r="P36" s="60">
        <f>VLOOKUP($A36,'Return Data'!$B$7:$R$2292,15,0)</f>
        <v>4.8540000000000001</v>
      </c>
      <c r="Q36" s="61">
        <f t="shared" si="9"/>
        <v>41</v>
      </c>
      <c r="R36" s="60">
        <f>VLOOKUP($A36,'Return Data'!$B$7:$R$2292,16,0)</f>
        <v>13.633699999999999</v>
      </c>
      <c r="S36" s="62">
        <f t="shared" si="6"/>
        <v>42</v>
      </c>
    </row>
    <row r="37" spans="1:19" x14ac:dyDescent="0.3">
      <c r="A37" s="58" t="s">
        <v>194</v>
      </c>
      <c r="B37" s="59">
        <f>VLOOKUP($A37,'Return Data'!$B$7:$R$2292,3,0)</f>
        <v>44888</v>
      </c>
      <c r="C37" s="60">
        <f>VLOOKUP($A37,'Return Data'!$B$7:$R$2292,4,0)</f>
        <v>21.140699999999999</v>
      </c>
      <c r="D37" s="60">
        <f>VLOOKUP($A37,'Return Data'!$B$7:$R$2292,10,0)</f>
        <v>7.0843999999999996</v>
      </c>
      <c r="E37" s="61">
        <f t="shared" si="0"/>
        <v>2</v>
      </c>
      <c r="F37" s="60">
        <f>VLOOKUP($A37,'Return Data'!$B$7:$R$2292,11,0)</f>
        <v>13.795500000000001</v>
      </c>
      <c r="G37" s="61">
        <f t="shared" si="1"/>
        <v>30</v>
      </c>
      <c r="H37" s="60">
        <f>VLOOKUP($A37,'Return Data'!$B$7:$R$2292,12,0)</f>
        <v>11.428100000000001</v>
      </c>
      <c r="I37" s="61">
        <f t="shared" si="2"/>
        <v>13</v>
      </c>
      <c r="J37" s="60">
        <f>VLOOKUP($A37,'Return Data'!$B$7:$R$2292,13,0)</f>
        <v>10.4161</v>
      </c>
      <c r="K37" s="61">
        <f t="shared" si="3"/>
        <v>5</v>
      </c>
      <c r="L37" s="60">
        <f>VLOOKUP($A37,'Return Data'!$B$7:$R$2292,17,0)</f>
        <v>26.477900000000002</v>
      </c>
      <c r="M37" s="61">
        <f t="shared" si="4"/>
        <v>18</v>
      </c>
      <c r="N37" s="60"/>
      <c r="O37" s="61"/>
      <c r="P37" s="60"/>
      <c r="Q37" s="61"/>
      <c r="R37" s="60">
        <f>VLOOKUP($A37,'Return Data'!$B$7:$R$2292,16,0)</f>
        <v>25.1495</v>
      </c>
      <c r="S37" s="62">
        <f t="shared" si="6"/>
        <v>1</v>
      </c>
    </row>
    <row r="38" spans="1:19" x14ac:dyDescent="0.3">
      <c r="A38" s="58" t="s">
        <v>1924</v>
      </c>
      <c r="B38" s="59">
        <f>VLOOKUP($A38,'Return Data'!$B$7:$R$2292,3,0)</f>
        <v>44888</v>
      </c>
      <c r="C38" s="60">
        <f>VLOOKUP($A38,'Return Data'!$B$7:$R$2292,4,0)</f>
        <v>27.27</v>
      </c>
      <c r="D38" s="60">
        <f>VLOOKUP($A38,'Return Data'!$B$7:$R$2292,10,0)</f>
        <v>4.8442999999999996</v>
      </c>
      <c r="E38" s="61">
        <f t="shared" si="0"/>
        <v>13</v>
      </c>
      <c r="F38" s="60">
        <f>VLOOKUP($A38,'Return Data'!$B$7:$R$2292,11,0)</f>
        <v>12.965999999999999</v>
      </c>
      <c r="G38" s="61">
        <f t="shared" si="1"/>
        <v>37</v>
      </c>
      <c r="H38" s="60">
        <f>VLOOKUP($A38,'Return Data'!$B$7:$R$2292,12,0)</f>
        <v>8.2571999999999992</v>
      </c>
      <c r="I38" s="61">
        <f t="shared" si="2"/>
        <v>32</v>
      </c>
      <c r="J38" s="60">
        <f>VLOOKUP($A38,'Return Data'!$B$7:$R$2292,13,0)</f>
        <v>7.1092000000000004</v>
      </c>
      <c r="K38" s="61">
        <f t="shared" si="3"/>
        <v>17</v>
      </c>
      <c r="L38" s="60">
        <f>VLOOKUP($A38,'Return Data'!$B$7:$R$2292,17,0)</f>
        <v>27.027899999999999</v>
      </c>
      <c r="M38" s="61">
        <f t="shared" si="4"/>
        <v>17</v>
      </c>
      <c r="N38" s="60">
        <f>VLOOKUP($A38,'Return Data'!$B$7:$R$2292,14,0)</f>
        <v>20.861899999999999</v>
      </c>
      <c r="O38" s="61">
        <f t="shared" ref="O38:O63" si="10">RANK(N38,N$8:N$63,0)</f>
        <v>18</v>
      </c>
      <c r="P38" s="60">
        <f>VLOOKUP($A38,'Return Data'!$B$7:$R$2292,15,0)</f>
        <v>13.8527</v>
      </c>
      <c r="Q38" s="61">
        <f t="shared" ref="Q38:Q44" si="11">RANK(P38,P$8:P$63,0)</f>
        <v>9</v>
      </c>
      <c r="R38" s="60">
        <f>VLOOKUP($A38,'Return Data'!$B$7:$R$2292,16,0)</f>
        <v>15.5136</v>
      </c>
      <c r="S38" s="62">
        <f t="shared" si="6"/>
        <v>22</v>
      </c>
    </row>
    <row r="39" spans="1:19" x14ac:dyDescent="0.3">
      <c r="A39" s="58" t="s">
        <v>198</v>
      </c>
      <c r="B39" s="59">
        <f>VLOOKUP($A39,'Return Data'!$B$7:$R$2292,3,0)</f>
        <v>44888</v>
      </c>
      <c r="C39" s="60">
        <f>VLOOKUP($A39,'Return Data'!$B$7:$R$2292,4,0)</f>
        <v>270.8485</v>
      </c>
      <c r="D39" s="60">
        <f>VLOOKUP($A39,'Return Data'!$B$7:$R$2292,10,0)</f>
        <v>7.5613000000000001</v>
      </c>
      <c r="E39" s="61">
        <f t="shared" si="0"/>
        <v>1</v>
      </c>
      <c r="F39" s="60">
        <f>VLOOKUP($A39,'Return Data'!$B$7:$R$2292,11,0)</f>
        <v>16.956299999999999</v>
      </c>
      <c r="G39" s="61">
        <f t="shared" si="1"/>
        <v>8</v>
      </c>
      <c r="H39" s="60">
        <f>VLOOKUP($A39,'Return Data'!$B$7:$R$2292,12,0)</f>
        <v>19.378900000000002</v>
      </c>
      <c r="I39" s="61">
        <f t="shared" si="2"/>
        <v>1</v>
      </c>
      <c r="J39" s="60">
        <f>VLOOKUP($A39,'Return Data'!$B$7:$R$2292,13,0)</f>
        <v>12.972099999999999</v>
      </c>
      <c r="K39" s="61">
        <f t="shared" si="3"/>
        <v>1</v>
      </c>
      <c r="L39" s="60">
        <f>VLOOKUP($A39,'Return Data'!$B$7:$R$2292,17,0)</f>
        <v>45.65</v>
      </c>
      <c r="M39" s="61">
        <f t="shared" si="4"/>
        <v>2</v>
      </c>
      <c r="N39" s="60">
        <f>VLOOKUP($A39,'Return Data'!$B$7:$R$2292,14,0)</f>
        <v>39.808999999999997</v>
      </c>
      <c r="O39" s="61">
        <f t="shared" si="10"/>
        <v>1</v>
      </c>
      <c r="P39" s="60">
        <f>VLOOKUP($A39,'Return Data'!$B$7:$R$2292,15,0)</f>
        <v>23.413399999999999</v>
      </c>
      <c r="Q39" s="61">
        <f t="shared" si="11"/>
        <v>1</v>
      </c>
      <c r="R39" s="60">
        <f>VLOOKUP($A39,'Return Data'!$B$7:$R$2292,16,0)</f>
        <v>21.618200000000002</v>
      </c>
      <c r="S39" s="62">
        <f t="shared" si="6"/>
        <v>4</v>
      </c>
    </row>
    <row r="40" spans="1:19" x14ac:dyDescent="0.3">
      <c r="A40" s="58" t="s">
        <v>199</v>
      </c>
      <c r="B40" s="59">
        <f>VLOOKUP($A40,'Return Data'!$B$7:$R$2292,3,0)</f>
        <v>44888</v>
      </c>
      <c r="C40" s="60">
        <f>VLOOKUP($A40,'Return Data'!$B$7:$R$2292,4,0)</f>
        <v>81.14</v>
      </c>
      <c r="D40" s="60">
        <f>VLOOKUP($A40,'Return Data'!$B$7:$R$2292,10,0)</f>
        <v>2.839</v>
      </c>
      <c r="E40" s="61">
        <f t="shared" ref="E40:E63" si="12">RANK(D40,D$8:D$63,0)</f>
        <v>40</v>
      </c>
      <c r="F40" s="60">
        <f>VLOOKUP($A40,'Return Data'!$B$7:$R$2292,11,0)</f>
        <v>12.304500000000001</v>
      </c>
      <c r="G40" s="61">
        <f t="shared" ref="G40:G63" si="13">RANK(F40,F$8:F$63,0)</f>
        <v>44</v>
      </c>
      <c r="H40" s="60">
        <f>VLOOKUP($A40,'Return Data'!$B$7:$R$2292,12,0)</f>
        <v>8.9712999999999994</v>
      </c>
      <c r="I40" s="61">
        <f t="shared" ref="I40:I63" si="14">RANK(H40,H$8:H$63,0)</f>
        <v>28</v>
      </c>
      <c r="J40" s="60">
        <f>VLOOKUP($A40,'Return Data'!$B$7:$R$2292,13,0)</f>
        <v>4.2663000000000002</v>
      </c>
      <c r="K40" s="61">
        <f t="shared" ref="K40:K63" si="15">RANK(J40,J$8:J$63,0)</f>
        <v>33</v>
      </c>
      <c r="L40" s="60">
        <f>VLOOKUP($A40,'Return Data'!$B$7:$R$2292,17,0)</f>
        <v>19.805800000000001</v>
      </c>
      <c r="M40" s="61">
        <f t="shared" ref="M40:M63" si="16">RANK(L40,L$8:L$63,0)</f>
        <v>43</v>
      </c>
      <c r="N40" s="60">
        <f>VLOOKUP($A40,'Return Data'!$B$7:$R$2292,14,0)</f>
        <v>15.6754</v>
      </c>
      <c r="O40" s="61">
        <f t="shared" si="10"/>
        <v>42</v>
      </c>
      <c r="P40" s="60">
        <f>VLOOKUP($A40,'Return Data'!$B$7:$R$2292,15,0)</f>
        <v>8.9970999999999997</v>
      </c>
      <c r="Q40" s="61">
        <f t="shared" si="11"/>
        <v>35</v>
      </c>
      <c r="R40" s="60">
        <f>VLOOKUP($A40,'Return Data'!$B$7:$R$2292,16,0)</f>
        <v>16.2225</v>
      </c>
      <c r="S40" s="62">
        <f t="shared" ref="S40:S63" si="17">RANK(R40,R$8:R$63,0)</f>
        <v>16</v>
      </c>
    </row>
    <row r="41" spans="1:19" x14ac:dyDescent="0.3">
      <c r="A41" s="58" t="s">
        <v>370</v>
      </c>
      <c r="B41" s="59">
        <f>VLOOKUP($A41,'Return Data'!$B$7:$R$2292,3,0)</f>
        <v>44888</v>
      </c>
      <c r="C41" s="60">
        <f>VLOOKUP($A41,'Return Data'!$B$7:$R$2292,4,0)</f>
        <v>252.74090000000001</v>
      </c>
      <c r="D41" s="60">
        <f>VLOOKUP($A41,'Return Data'!$B$7:$R$2292,10,0)</f>
        <v>5.1098999999999997</v>
      </c>
      <c r="E41" s="61">
        <f t="shared" si="12"/>
        <v>8</v>
      </c>
      <c r="F41" s="60">
        <f>VLOOKUP($A41,'Return Data'!$B$7:$R$2292,11,0)</f>
        <v>16.492799999999999</v>
      </c>
      <c r="G41" s="61">
        <f t="shared" si="13"/>
        <v>10</v>
      </c>
      <c r="H41" s="60">
        <f>VLOOKUP($A41,'Return Data'!$B$7:$R$2292,12,0)</f>
        <v>12.3086</v>
      </c>
      <c r="I41" s="61">
        <f t="shared" si="14"/>
        <v>9</v>
      </c>
      <c r="J41" s="60">
        <f>VLOOKUP($A41,'Return Data'!$B$7:$R$2292,13,0)</f>
        <v>5.6601999999999997</v>
      </c>
      <c r="K41" s="61">
        <f t="shared" si="15"/>
        <v>25</v>
      </c>
      <c r="L41" s="60">
        <f>VLOOKUP($A41,'Return Data'!$B$7:$R$2292,17,0)</f>
        <v>24.575700000000001</v>
      </c>
      <c r="M41" s="61">
        <f t="shared" si="16"/>
        <v>23</v>
      </c>
      <c r="N41" s="60">
        <f>VLOOKUP($A41,'Return Data'!$B$7:$R$2292,14,0)</f>
        <v>19.2346</v>
      </c>
      <c r="O41" s="61">
        <f t="shared" si="10"/>
        <v>27</v>
      </c>
      <c r="P41" s="60">
        <f>VLOOKUP($A41,'Return Data'!$B$7:$R$2292,15,0)</f>
        <v>11.033300000000001</v>
      </c>
      <c r="Q41" s="61">
        <f t="shared" si="11"/>
        <v>26</v>
      </c>
      <c r="R41" s="60">
        <f>VLOOKUP($A41,'Return Data'!$B$7:$R$2292,16,0)</f>
        <v>14.2577</v>
      </c>
      <c r="S41" s="62">
        <f t="shared" si="17"/>
        <v>34</v>
      </c>
    </row>
    <row r="42" spans="1:19" x14ac:dyDescent="0.3">
      <c r="A42" s="58" t="s">
        <v>201</v>
      </c>
      <c r="B42" s="59">
        <f>VLOOKUP($A42,'Return Data'!$B$7:$R$2292,3,0)</f>
        <v>44888</v>
      </c>
      <c r="C42" s="60">
        <f>VLOOKUP($A42,'Return Data'!$B$7:$R$2292,4,0)</f>
        <v>28.264399999999998</v>
      </c>
      <c r="D42" s="60">
        <f>VLOOKUP($A42,'Return Data'!$B$7:$R$2292,10,0)</f>
        <v>4.0636000000000001</v>
      </c>
      <c r="E42" s="61">
        <f t="shared" si="12"/>
        <v>19</v>
      </c>
      <c r="F42" s="60">
        <f>VLOOKUP($A42,'Return Data'!$B$7:$R$2292,11,0)</f>
        <v>17.942299999999999</v>
      </c>
      <c r="G42" s="61">
        <f t="shared" si="13"/>
        <v>2</v>
      </c>
      <c r="H42" s="60">
        <f>VLOOKUP($A42,'Return Data'!$B$7:$R$2292,12,0)</f>
        <v>9.6552000000000007</v>
      </c>
      <c r="I42" s="61">
        <f t="shared" si="14"/>
        <v>20</v>
      </c>
      <c r="J42" s="60">
        <f>VLOOKUP($A42,'Return Data'!$B$7:$R$2292,13,0)</f>
        <v>11.335000000000001</v>
      </c>
      <c r="K42" s="61">
        <f t="shared" si="15"/>
        <v>4</v>
      </c>
      <c r="L42" s="60">
        <f>VLOOKUP($A42,'Return Data'!$B$7:$R$2292,17,0)</f>
        <v>31.180700000000002</v>
      </c>
      <c r="M42" s="61">
        <f t="shared" si="16"/>
        <v>12</v>
      </c>
      <c r="N42" s="60">
        <f>VLOOKUP($A42,'Return Data'!$B$7:$R$2292,14,0)</f>
        <v>26.883500000000002</v>
      </c>
      <c r="O42" s="61">
        <f t="shared" si="10"/>
        <v>12</v>
      </c>
      <c r="P42" s="60">
        <f>VLOOKUP($A42,'Return Data'!$B$7:$R$2292,15,0)</f>
        <v>13.7806</v>
      </c>
      <c r="Q42" s="61">
        <f t="shared" si="11"/>
        <v>10</v>
      </c>
      <c r="R42" s="60">
        <f>VLOOKUP($A42,'Return Data'!$B$7:$R$2292,16,0)</f>
        <v>14.330500000000001</v>
      </c>
      <c r="S42" s="62">
        <f t="shared" si="17"/>
        <v>33</v>
      </c>
    </row>
    <row r="43" spans="1:19" x14ac:dyDescent="0.3">
      <c r="A43" s="58" t="s">
        <v>202</v>
      </c>
      <c r="B43" s="59">
        <f>VLOOKUP($A43,'Return Data'!$B$7:$R$2292,3,0)</f>
        <v>44888</v>
      </c>
      <c r="C43" s="60">
        <f>VLOOKUP($A43,'Return Data'!$B$7:$R$2292,4,0)</f>
        <v>29.6144</v>
      </c>
      <c r="D43" s="60">
        <f>VLOOKUP($A43,'Return Data'!$B$7:$R$2292,10,0)</f>
        <v>3.7713999999999999</v>
      </c>
      <c r="E43" s="61">
        <f t="shared" si="12"/>
        <v>24</v>
      </c>
      <c r="F43" s="60">
        <f>VLOOKUP($A43,'Return Data'!$B$7:$R$2292,11,0)</f>
        <v>17.1998</v>
      </c>
      <c r="G43" s="61">
        <f t="shared" si="13"/>
        <v>6</v>
      </c>
      <c r="H43" s="60">
        <f>VLOOKUP($A43,'Return Data'!$B$7:$R$2292,12,0)</f>
        <v>8.9907000000000004</v>
      </c>
      <c r="I43" s="61">
        <f t="shared" si="14"/>
        <v>27</v>
      </c>
      <c r="J43" s="60">
        <f>VLOOKUP($A43,'Return Data'!$B$7:$R$2292,13,0)</f>
        <v>10.0572</v>
      </c>
      <c r="K43" s="61">
        <f t="shared" si="15"/>
        <v>6</v>
      </c>
      <c r="L43" s="60">
        <f>VLOOKUP($A43,'Return Data'!$B$7:$R$2292,17,0)</f>
        <v>30.063199999999998</v>
      </c>
      <c r="M43" s="61">
        <f t="shared" si="16"/>
        <v>13</v>
      </c>
      <c r="N43" s="60">
        <f>VLOOKUP($A43,'Return Data'!$B$7:$R$2292,14,0)</f>
        <v>27.351800000000001</v>
      </c>
      <c r="O43" s="61">
        <f t="shared" si="10"/>
        <v>11</v>
      </c>
      <c r="P43" s="60">
        <f>VLOOKUP($A43,'Return Data'!$B$7:$R$2292,15,0)</f>
        <v>14.381399999999999</v>
      </c>
      <c r="Q43" s="61">
        <f t="shared" si="11"/>
        <v>7</v>
      </c>
      <c r="R43" s="60">
        <f>VLOOKUP($A43,'Return Data'!$B$7:$R$2292,16,0)</f>
        <v>15.2073</v>
      </c>
      <c r="S43" s="62">
        <f t="shared" si="17"/>
        <v>27</v>
      </c>
    </row>
    <row r="44" spans="1:19" x14ac:dyDescent="0.3">
      <c r="A44" s="58" t="s">
        <v>203</v>
      </c>
      <c r="B44" s="59">
        <f>VLOOKUP($A44,'Return Data'!$B$7:$R$2292,3,0)</f>
        <v>44888</v>
      </c>
      <c r="C44" s="60">
        <f>VLOOKUP($A44,'Return Data'!$B$7:$R$2292,4,0)</f>
        <v>29.820799999999998</v>
      </c>
      <c r="D44" s="60">
        <f>VLOOKUP($A44,'Return Data'!$B$7:$R$2292,10,0)</f>
        <v>4.1702000000000004</v>
      </c>
      <c r="E44" s="61">
        <f t="shared" si="12"/>
        <v>18</v>
      </c>
      <c r="F44" s="60">
        <f>VLOOKUP($A44,'Return Data'!$B$7:$R$2292,11,0)</f>
        <v>18.105899999999998</v>
      </c>
      <c r="G44" s="61">
        <f t="shared" si="13"/>
        <v>1</v>
      </c>
      <c r="H44" s="60">
        <f>VLOOKUP($A44,'Return Data'!$B$7:$R$2292,12,0)</f>
        <v>10.1968</v>
      </c>
      <c r="I44" s="61">
        <f t="shared" si="14"/>
        <v>17</v>
      </c>
      <c r="J44" s="60">
        <f>VLOOKUP($A44,'Return Data'!$B$7:$R$2292,13,0)</f>
        <v>12.1783</v>
      </c>
      <c r="K44" s="61">
        <f t="shared" si="15"/>
        <v>2</v>
      </c>
      <c r="L44" s="60">
        <f>VLOOKUP($A44,'Return Data'!$B$7:$R$2292,17,0)</f>
        <v>31.694400000000002</v>
      </c>
      <c r="M44" s="61">
        <f t="shared" si="16"/>
        <v>11</v>
      </c>
      <c r="N44" s="60">
        <f>VLOOKUP($A44,'Return Data'!$B$7:$R$2292,14,0)</f>
        <v>28.101700000000001</v>
      </c>
      <c r="O44" s="61">
        <f t="shared" si="10"/>
        <v>10</v>
      </c>
      <c r="P44" s="60">
        <f>VLOOKUP($A44,'Return Data'!$B$7:$R$2292,15,0)</f>
        <v>15.3818</v>
      </c>
      <c r="Q44" s="61">
        <f t="shared" si="11"/>
        <v>4</v>
      </c>
      <c r="R44" s="60">
        <f>VLOOKUP($A44,'Return Data'!$B$7:$R$2292,16,0)</f>
        <v>17.851299999999998</v>
      </c>
      <c r="S44" s="62">
        <f t="shared" si="17"/>
        <v>8</v>
      </c>
    </row>
    <row r="45" spans="1:19" x14ac:dyDescent="0.3">
      <c r="A45" s="58" t="s">
        <v>204</v>
      </c>
      <c r="B45" s="59">
        <f>VLOOKUP($A45,'Return Data'!$B$7:$R$2292,3,0)</f>
        <v>44888</v>
      </c>
      <c r="C45" s="60">
        <f>VLOOKUP($A45,'Return Data'!$B$7:$R$2292,4,0)</f>
        <v>33.0349</v>
      </c>
      <c r="D45" s="60">
        <f>VLOOKUP($A45,'Return Data'!$B$7:$R$2292,10,0)</f>
        <v>3.6760000000000002</v>
      </c>
      <c r="E45" s="61">
        <f t="shared" si="12"/>
        <v>25</v>
      </c>
      <c r="F45" s="60">
        <f>VLOOKUP($A45,'Return Data'!$B$7:$R$2292,11,0)</f>
        <v>11.1381</v>
      </c>
      <c r="G45" s="61">
        <f t="shared" si="13"/>
        <v>50</v>
      </c>
      <c r="H45" s="60">
        <f>VLOOKUP($A45,'Return Data'!$B$7:$R$2292,12,0)</f>
        <v>9.9082000000000008</v>
      </c>
      <c r="I45" s="61">
        <f t="shared" si="14"/>
        <v>19</v>
      </c>
      <c r="J45" s="60">
        <f>VLOOKUP($A45,'Return Data'!$B$7:$R$2292,13,0)</f>
        <v>5.5552999999999999</v>
      </c>
      <c r="K45" s="61">
        <f t="shared" si="15"/>
        <v>26</v>
      </c>
      <c r="L45" s="60">
        <f>VLOOKUP($A45,'Return Data'!$B$7:$R$2292,17,0)</f>
        <v>37.949199999999998</v>
      </c>
      <c r="M45" s="61">
        <f t="shared" si="16"/>
        <v>8</v>
      </c>
      <c r="N45" s="60">
        <f>VLOOKUP($A45,'Return Data'!$B$7:$R$2292,14,0)</f>
        <v>32.3048</v>
      </c>
      <c r="O45" s="61">
        <f t="shared" si="10"/>
        <v>3</v>
      </c>
      <c r="P45" s="60"/>
      <c r="Q45" s="61"/>
      <c r="R45" s="60">
        <f>VLOOKUP($A45,'Return Data'!$B$7:$R$2292,16,0)</f>
        <v>23.543600000000001</v>
      </c>
      <c r="S45" s="62">
        <f t="shared" si="17"/>
        <v>3</v>
      </c>
    </row>
    <row r="46" spans="1:19" x14ac:dyDescent="0.3">
      <c r="A46" s="58" t="s">
        <v>205</v>
      </c>
      <c r="B46" s="59">
        <f>VLOOKUP($A46,'Return Data'!$B$7:$R$2292,3,0)</f>
        <v>44888</v>
      </c>
      <c r="C46" s="60">
        <f>VLOOKUP($A46,'Return Data'!$B$7:$R$2292,4,0)</f>
        <v>17.714099999999998</v>
      </c>
      <c r="D46" s="60">
        <f>VLOOKUP($A46,'Return Data'!$B$7:$R$2292,10,0)</f>
        <v>4.1882999999999999</v>
      </c>
      <c r="E46" s="61">
        <f t="shared" si="12"/>
        <v>17</v>
      </c>
      <c r="F46" s="60">
        <f>VLOOKUP($A46,'Return Data'!$B$7:$R$2292,11,0)</f>
        <v>12.679399999999999</v>
      </c>
      <c r="G46" s="61">
        <f t="shared" si="13"/>
        <v>41</v>
      </c>
      <c r="H46" s="60">
        <f>VLOOKUP($A46,'Return Data'!$B$7:$R$2292,12,0)</f>
        <v>6.8943000000000003</v>
      </c>
      <c r="I46" s="61">
        <f t="shared" si="14"/>
        <v>40</v>
      </c>
      <c r="J46" s="60">
        <f>VLOOKUP($A46,'Return Data'!$B$7:$R$2292,13,0)</f>
        <v>4.7831000000000001</v>
      </c>
      <c r="K46" s="61">
        <f t="shared" si="15"/>
        <v>29</v>
      </c>
      <c r="L46" s="60">
        <f>VLOOKUP($A46,'Return Data'!$B$7:$R$2292,17,0)</f>
        <v>23.372499999999999</v>
      </c>
      <c r="M46" s="61">
        <f t="shared" si="16"/>
        <v>31</v>
      </c>
      <c r="N46" s="60">
        <f>VLOOKUP($A46,'Return Data'!$B$7:$R$2292,14,0)</f>
        <v>18.0014</v>
      </c>
      <c r="O46" s="61">
        <f t="shared" si="10"/>
        <v>33</v>
      </c>
      <c r="P46" s="60"/>
      <c r="Q46" s="61"/>
      <c r="R46" s="60">
        <f>VLOOKUP($A46,'Return Data'!$B$7:$R$2292,16,0)</f>
        <v>13.045400000000001</v>
      </c>
      <c r="S46" s="62">
        <f t="shared" si="17"/>
        <v>45</v>
      </c>
    </row>
    <row r="47" spans="1:19" x14ac:dyDescent="0.3">
      <c r="A47" s="58" t="s">
        <v>206</v>
      </c>
      <c r="B47" s="59">
        <f>VLOOKUP($A47,'Return Data'!$B$7:$R$2292,3,0)</f>
        <v>44888</v>
      </c>
      <c r="C47" s="60">
        <f>VLOOKUP($A47,'Return Data'!$B$7:$R$2292,4,0)</f>
        <v>18.730599999999999</v>
      </c>
      <c r="D47" s="60">
        <f>VLOOKUP($A47,'Return Data'!$B$7:$R$2292,10,0)</f>
        <v>3.2359</v>
      </c>
      <c r="E47" s="61">
        <f t="shared" si="12"/>
        <v>32</v>
      </c>
      <c r="F47" s="60">
        <f>VLOOKUP($A47,'Return Data'!$B$7:$R$2292,11,0)</f>
        <v>11.520899999999999</v>
      </c>
      <c r="G47" s="61">
        <f t="shared" si="13"/>
        <v>49</v>
      </c>
      <c r="H47" s="60">
        <f>VLOOKUP($A47,'Return Data'!$B$7:$R$2292,12,0)</f>
        <v>7.9107000000000003</v>
      </c>
      <c r="I47" s="61">
        <f t="shared" si="14"/>
        <v>34</v>
      </c>
      <c r="J47" s="60">
        <f>VLOOKUP($A47,'Return Data'!$B$7:$R$2292,13,0)</f>
        <v>2.3799000000000001</v>
      </c>
      <c r="K47" s="61">
        <f t="shared" si="15"/>
        <v>38</v>
      </c>
      <c r="L47" s="60">
        <f>VLOOKUP($A47,'Return Data'!$B$7:$R$2292,17,0)</f>
        <v>22.139800000000001</v>
      </c>
      <c r="M47" s="61">
        <f t="shared" si="16"/>
        <v>37</v>
      </c>
      <c r="N47" s="60">
        <f>VLOOKUP($A47,'Return Data'!$B$7:$R$2292,14,0)</f>
        <v>18.870999999999999</v>
      </c>
      <c r="O47" s="61">
        <f t="shared" si="10"/>
        <v>28</v>
      </c>
      <c r="P47" s="60"/>
      <c r="Q47" s="61"/>
      <c r="R47" s="60">
        <f>VLOOKUP($A47,'Return Data'!$B$7:$R$2292,16,0)</f>
        <v>15.496</v>
      </c>
      <c r="S47" s="62">
        <f t="shared" si="17"/>
        <v>23</v>
      </c>
    </row>
    <row r="48" spans="1:19" x14ac:dyDescent="0.3">
      <c r="A48" s="58" t="s">
        <v>207</v>
      </c>
      <c r="B48" s="59">
        <f>VLOOKUP($A48,'Return Data'!$B$7:$R$2292,3,0)</f>
        <v>44888</v>
      </c>
      <c r="C48" s="60">
        <f>VLOOKUP($A48,'Return Data'!$B$7:$R$2292,4,0)</f>
        <v>65.426500000000004</v>
      </c>
      <c r="D48" s="60">
        <f>VLOOKUP($A48,'Return Data'!$B$7:$R$2292,10,0)</f>
        <v>2.8534000000000002</v>
      </c>
      <c r="E48" s="61">
        <f t="shared" si="12"/>
        <v>39</v>
      </c>
      <c r="F48" s="60">
        <f>VLOOKUP($A48,'Return Data'!$B$7:$R$2292,11,0)</f>
        <v>12.921900000000001</v>
      </c>
      <c r="G48" s="61">
        <f t="shared" si="13"/>
        <v>38</v>
      </c>
      <c r="H48" s="60">
        <f>VLOOKUP($A48,'Return Data'!$B$7:$R$2292,12,0)</f>
        <v>11.9389</v>
      </c>
      <c r="I48" s="61">
        <f t="shared" si="14"/>
        <v>10</v>
      </c>
      <c r="J48" s="60">
        <f>VLOOKUP($A48,'Return Data'!$B$7:$R$2292,13,0)</f>
        <v>8.0557999999999996</v>
      </c>
      <c r="K48" s="61">
        <f t="shared" si="15"/>
        <v>12</v>
      </c>
      <c r="L48" s="60">
        <f>VLOOKUP($A48,'Return Data'!$B$7:$R$2292,17,0)</f>
        <v>31.799099999999999</v>
      </c>
      <c r="M48" s="61">
        <f t="shared" si="16"/>
        <v>10</v>
      </c>
      <c r="N48" s="60">
        <f>VLOOKUP($A48,'Return Data'!$B$7:$R$2292,14,0)</f>
        <v>32.475299999999997</v>
      </c>
      <c r="O48" s="61">
        <f t="shared" si="10"/>
        <v>2</v>
      </c>
      <c r="P48" s="60">
        <f>VLOOKUP($A48,'Return Data'!$B$7:$R$2292,15,0)</f>
        <v>22.626000000000001</v>
      </c>
      <c r="Q48" s="61">
        <f>RANK(P48,P$8:P$63,0)</f>
        <v>2</v>
      </c>
      <c r="R48" s="60">
        <f>VLOOKUP($A48,'Return Data'!$B$7:$R$2292,16,0)</f>
        <v>24.212399999999999</v>
      </c>
      <c r="S48" s="62">
        <f t="shared" si="17"/>
        <v>2</v>
      </c>
    </row>
    <row r="49" spans="1:19" x14ac:dyDescent="0.3">
      <c r="A49" s="58" t="s">
        <v>208</v>
      </c>
      <c r="B49" s="59">
        <f>VLOOKUP($A49,'Return Data'!$B$7:$R$2292,3,0)</f>
        <v>44888</v>
      </c>
      <c r="C49" s="60">
        <f>VLOOKUP($A49,'Return Data'!$B$7:$R$2292,4,0)</f>
        <v>17.087800000000001</v>
      </c>
      <c r="D49" s="60">
        <f>VLOOKUP($A49,'Return Data'!$B$7:$R$2292,10,0)</f>
        <v>3.6623000000000001</v>
      </c>
      <c r="E49" s="61">
        <f t="shared" si="12"/>
        <v>27</v>
      </c>
      <c r="F49" s="60">
        <f>VLOOKUP($A49,'Return Data'!$B$7:$R$2292,11,0)</f>
        <v>13.1897</v>
      </c>
      <c r="G49" s="61">
        <f t="shared" si="13"/>
        <v>36</v>
      </c>
      <c r="H49" s="60">
        <f>VLOOKUP($A49,'Return Data'!$B$7:$R$2292,12,0)</f>
        <v>8.4121000000000006</v>
      </c>
      <c r="I49" s="61">
        <f t="shared" si="14"/>
        <v>30</v>
      </c>
      <c r="J49" s="60">
        <f>VLOOKUP($A49,'Return Data'!$B$7:$R$2292,13,0)</f>
        <v>2.1307</v>
      </c>
      <c r="K49" s="61">
        <f t="shared" si="15"/>
        <v>40</v>
      </c>
      <c r="L49" s="60">
        <f>VLOOKUP($A49,'Return Data'!$B$7:$R$2292,17,0)</f>
        <v>16.1873</v>
      </c>
      <c r="M49" s="61">
        <f t="shared" si="16"/>
        <v>52</v>
      </c>
      <c r="N49" s="60">
        <f>VLOOKUP($A49,'Return Data'!$B$7:$R$2292,14,0)</f>
        <v>15.1069</v>
      </c>
      <c r="O49" s="61">
        <f t="shared" si="10"/>
        <v>44</v>
      </c>
      <c r="P49" s="60"/>
      <c r="Q49" s="61"/>
      <c r="R49" s="60">
        <f>VLOOKUP($A49,'Return Data'!$B$7:$R$2292,16,0)</f>
        <v>15.014200000000001</v>
      </c>
      <c r="S49" s="62">
        <f t="shared" si="17"/>
        <v>28</v>
      </c>
    </row>
    <row r="50" spans="1:19" x14ac:dyDescent="0.3">
      <c r="A50" s="58" t="s">
        <v>209</v>
      </c>
      <c r="B50" s="59">
        <f>VLOOKUP($A50,'Return Data'!$B$7:$R$2292,3,0)</f>
        <v>44888</v>
      </c>
      <c r="C50" s="60">
        <f>VLOOKUP($A50,'Return Data'!$B$7:$R$2292,4,0)</f>
        <v>162.816</v>
      </c>
      <c r="D50" s="60">
        <f>VLOOKUP($A50,'Return Data'!$B$7:$R$2292,10,0)</f>
        <v>3.1103000000000001</v>
      </c>
      <c r="E50" s="61">
        <f t="shared" si="12"/>
        <v>34</v>
      </c>
      <c r="F50" s="60">
        <f>VLOOKUP($A50,'Return Data'!$B$7:$R$2292,11,0)</f>
        <v>14.569000000000001</v>
      </c>
      <c r="G50" s="61">
        <f t="shared" si="13"/>
        <v>23</v>
      </c>
      <c r="H50" s="60">
        <f>VLOOKUP($A50,'Return Data'!$B$7:$R$2292,12,0)</f>
        <v>9.4504000000000001</v>
      </c>
      <c r="I50" s="61">
        <f t="shared" si="14"/>
        <v>22</v>
      </c>
      <c r="J50" s="60">
        <f>VLOOKUP($A50,'Return Data'!$B$7:$R$2292,13,0)</f>
        <v>5.9488000000000003</v>
      </c>
      <c r="K50" s="61">
        <f t="shared" si="15"/>
        <v>22</v>
      </c>
      <c r="L50" s="60">
        <f>VLOOKUP($A50,'Return Data'!$B$7:$R$2292,17,0)</f>
        <v>23.161999999999999</v>
      </c>
      <c r="M50" s="61">
        <f t="shared" si="16"/>
        <v>34</v>
      </c>
      <c r="N50" s="60">
        <f>VLOOKUP($A50,'Return Data'!$B$7:$R$2292,14,0)</f>
        <v>15.8894</v>
      </c>
      <c r="O50" s="61">
        <f t="shared" si="10"/>
        <v>40</v>
      </c>
      <c r="P50" s="60">
        <f>VLOOKUP($A50,'Return Data'!$B$7:$R$2292,15,0)</f>
        <v>8.9176000000000002</v>
      </c>
      <c r="Q50" s="61">
        <f>RANK(P50,P$8:P$63,0)</f>
        <v>36</v>
      </c>
      <c r="R50" s="60">
        <f>VLOOKUP($A50,'Return Data'!$B$7:$R$2292,16,0)</f>
        <v>12.972200000000001</v>
      </c>
      <c r="S50" s="62">
        <f t="shared" si="17"/>
        <v>47</v>
      </c>
    </row>
    <row r="51" spans="1:19" x14ac:dyDescent="0.3">
      <c r="A51" s="58" t="s">
        <v>210</v>
      </c>
      <c r="B51" s="59">
        <f>VLOOKUP($A51,'Return Data'!$B$7:$R$2292,3,0)</f>
        <v>44888</v>
      </c>
      <c r="C51" s="60">
        <f>VLOOKUP($A51,'Return Data'!$B$7:$R$2292,4,0)</f>
        <v>20.3005</v>
      </c>
      <c r="D51" s="60">
        <f>VLOOKUP($A51,'Return Data'!$B$7:$R$2292,10,0)</f>
        <v>2.7972000000000001</v>
      </c>
      <c r="E51" s="61">
        <f t="shared" si="12"/>
        <v>41</v>
      </c>
      <c r="F51" s="60">
        <f>VLOOKUP($A51,'Return Data'!$B$7:$R$2292,11,0)</f>
        <v>13.8386</v>
      </c>
      <c r="G51" s="61">
        <f t="shared" si="13"/>
        <v>29</v>
      </c>
      <c r="H51" s="60">
        <f>VLOOKUP($A51,'Return Data'!$B$7:$R$2292,12,0)</f>
        <v>13.335900000000001</v>
      </c>
      <c r="I51" s="61">
        <f t="shared" si="14"/>
        <v>7</v>
      </c>
      <c r="J51" s="60">
        <f>VLOOKUP($A51,'Return Data'!$B$7:$R$2292,13,0)</f>
        <v>7.3266</v>
      </c>
      <c r="K51" s="61">
        <f t="shared" si="15"/>
        <v>15</v>
      </c>
      <c r="L51" s="60">
        <f>VLOOKUP($A51,'Return Data'!$B$7:$R$2292,17,0)</f>
        <v>43.488500000000002</v>
      </c>
      <c r="M51" s="61">
        <f t="shared" si="16"/>
        <v>7</v>
      </c>
      <c r="N51" s="60">
        <f>VLOOKUP($A51,'Return Data'!$B$7:$R$2292,14,0)</f>
        <v>29.995000000000001</v>
      </c>
      <c r="O51" s="61">
        <f t="shared" si="10"/>
        <v>7</v>
      </c>
      <c r="P51" s="60">
        <f>VLOOKUP($A51,'Return Data'!$B$7:$R$2292,15,0)</f>
        <v>7.9097999999999997</v>
      </c>
      <c r="Q51" s="61">
        <f>RANK(P51,P$8:P$63,0)</f>
        <v>38</v>
      </c>
      <c r="R51" s="60">
        <f>VLOOKUP($A51,'Return Data'!$B$7:$R$2292,16,0)</f>
        <v>12.4893</v>
      </c>
      <c r="S51" s="62">
        <f t="shared" si="17"/>
        <v>49</v>
      </c>
    </row>
    <row r="52" spans="1:19" x14ac:dyDescent="0.3">
      <c r="A52" s="58" t="s">
        <v>211</v>
      </c>
      <c r="B52" s="59">
        <f>VLOOKUP($A52,'Return Data'!$B$7:$R$2292,3,0)</f>
        <v>44888</v>
      </c>
      <c r="C52" s="60">
        <f>VLOOKUP($A52,'Return Data'!$B$7:$R$2292,4,0)</f>
        <v>17.466999999999999</v>
      </c>
      <c r="D52" s="60">
        <f>VLOOKUP($A52,'Return Data'!$B$7:$R$2292,10,0)</f>
        <v>2.6751999999999998</v>
      </c>
      <c r="E52" s="61">
        <f t="shared" si="12"/>
        <v>43</v>
      </c>
      <c r="F52" s="60">
        <f>VLOOKUP($A52,'Return Data'!$B$7:$R$2292,11,0)</f>
        <v>13.989800000000001</v>
      </c>
      <c r="G52" s="61">
        <f t="shared" si="13"/>
        <v>27</v>
      </c>
      <c r="H52" s="60">
        <f>VLOOKUP($A52,'Return Data'!$B$7:$R$2292,12,0)</f>
        <v>13.638299999999999</v>
      </c>
      <c r="I52" s="61">
        <f t="shared" si="14"/>
        <v>5</v>
      </c>
      <c r="J52" s="60">
        <f>VLOOKUP($A52,'Return Data'!$B$7:$R$2292,13,0)</f>
        <v>7.3590999999999998</v>
      </c>
      <c r="K52" s="61">
        <f t="shared" si="15"/>
        <v>14</v>
      </c>
      <c r="L52" s="60">
        <f>VLOOKUP($A52,'Return Data'!$B$7:$R$2292,17,0)</f>
        <v>44.049700000000001</v>
      </c>
      <c r="M52" s="61">
        <f t="shared" si="16"/>
        <v>5</v>
      </c>
      <c r="N52" s="60">
        <f>VLOOKUP($A52,'Return Data'!$B$7:$R$2292,14,0)</f>
        <v>30.305299999999999</v>
      </c>
      <c r="O52" s="61">
        <f t="shared" si="10"/>
        <v>6</v>
      </c>
      <c r="P52" s="60"/>
      <c r="Q52" s="61"/>
      <c r="R52" s="60">
        <f>VLOOKUP($A52,'Return Data'!$B$7:$R$2292,16,0)</f>
        <v>10.334199999999999</v>
      </c>
      <c r="S52" s="62">
        <f t="shared" si="17"/>
        <v>54</v>
      </c>
    </row>
    <row r="53" spans="1:19" x14ac:dyDescent="0.3">
      <c r="A53" s="58" t="s">
        <v>212</v>
      </c>
      <c r="B53" s="59">
        <f>VLOOKUP($A53,'Return Data'!$B$7:$R$2292,3,0)</f>
        <v>44888</v>
      </c>
      <c r="C53" s="60">
        <f>VLOOKUP($A53,'Return Data'!$B$7:$R$2292,4,0)</f>
        <v>17.064900000000002</v>
      </c>
      <c r="D53" s="60">
        <f>VLOOKUP($A53,'Return Data'!$B$7:$R$2292,10,0)</f>
        <v>2.1153</v>
      </c>
      <c r="E53" s="61">
        <f t="shared" si="12"/>
        <v>49</v>
      </c>
      <c r="F53" s="60">
        <f>VLOOKUP($A53,'Return Data'!$B$7:$R$2292,11,0)</f>
        <v>12.5082</v>
      </c>
      <c r="G53" s="61">
        <f t="shared" si="13"/>
        <v>43</v>
      </c>
      <c r="H53" s="60">
        <f>VLOOKUP($A53,'Return Data'!$B$7:$R$2292,12,0)</f>
        <v>11.9201</v>
      </c>
      <c r="I53" s="61">
        <f t="shared" si="14"/>
        <v>11</v>
      </c>
      <c r="J53" s="60">
        <f>VLOOKUP($A53,'Return Data'!$B$7:$R$2292,13,0)</f>
        <v>5.8026</v>
      </c>
      <c r="K53" s="61">
        <f t="shared" si="15"/>
        <v>23</v>
      </c>
      <c r="L53" s="60">
        <f>VLOOKUP($A53,'Return Data'!$B$7:$R$2292,17,0)</f>
        <v>44.380299999999998</v>
      </c>
      <c r="M53" s="61">
        <f t="shared" si="16"/>
        <v>4</v>
      </c>
      <c r="N53" s="60">
        <f>VLOOKUP($A53,'Return Data'!$B$7:$R$2292,14,0)</f>
        <v>30.7195</v>
      </c>
      <c r="O53" s="61">
        <f t="shared" si="10"/>
        <v>5</v>
      </c>
      <c r="P53" s="60"/>
      <c r="Q53" s="61"/>
      <c r="R53" s="60">
        <f>VLOOKUP($A53,'Return Data'!$B$7:$R$2292,16,0)</f>
        <v>10.425599999999999</v>
      </c>
      <c r="S53" s="62">
        <f t="shared" si="17"/>
        <v>53</v>
      </c>
    </row>
    <row r="54" spans="1:19" x14ac:dyDescent="0.3">
      <c r="A54" s="58" t="s">
        <v>213</v>
      </c>
      <c r="B54" s="59">
        <f>VLOOKUP($A54,'Return Data'!$B$7:$R$2292,3,0)</f>
        <v>44888</v>
      </c>
      <c r="C54" s="60">
        <f>VLOOKUP($A54,'Return Data'!$B$7:$R$2292,4,0)</f>
        <v>16.4634</v>
      </c>
      <c r="D54" s="60">
        <f>VLOOKUP($A54,'Return Data'!$B$7:$R$2292,10,0)</f>
        <v>2.7364000000000002</v>
      </c>
      <c r="E54" s="61">
        <f t="shared" si="12"/>
        <v>42</v>
      </c>
      <c r="F54" s="60">
        <f>VLOOKUP($A54,'Return Data'!$B$7:$R$2292,11,0)</f>
        <v>13.6183</v>
      </c>
      <c r="G54" s="61">
        <f t="shared" si="13"/>
        <v>33</v>
      </c>
      <c r="H54" s="60">
        <f>VLOOKUP($A54,'Return Data'!$B$7:$R$2292,12,0)</f>
        <v>13.0534</v>
      </c>
      <c r="I54" s="61">
        <f t="shared" si="14"/>
        <v>8</v>
      </c>
      <c r="J54" s="60">
        <f>VLOOKUP($A54,'Return Data'!$B$7:$R$2292,13,0)</f>
        <v>6.5358000000000001</v>
      </c>
      <c r="K54" s="61">
        <f t="shared" si="15"/>
        <v>19</v>
      </c>
      <c r="L54" s="60">
        <f>VLOOKUP($A54,'Return Data'!$B$7:$R$2292,17,0)</f>
        <v>46.416600000000003</v>
      </c>
      <c r="M54" s="61">
        <f t="shared" si="16"/>
        <v>1</v>
      </c>
      <c r="N54" s="60">
        <f>VLOOKUP($A54,'Return Data'!$B$7:$R$2292,14,0)</f>
        <v>30.934200000000001</v>
      </c>
      <c r="O54" s="61">
        <f t="shared" si="10"/>
        <v>4</v>
      </c>
      <c r="P54" s="60"/>
      <c r="Q54" s="61"/>
      <c r="R54" s="60">
        <f>VLOOKUP($A54,'Return Data'!$B$7:$R$2292,16,0)</f>
        <v>10.151999999999999</v>
      </c>
      <c r="S54" s="62">
        <f t="shared" si="17"/>
        <v>55</v>
      </c>
    </row>
    <row r="55" spans="1:19" x14ac:dyDescent="0.3">
      <c r="A55" s="58" t="s">
        <v>214</v>
      </c>
      <c r="B55" s="59">
        <f>VLOOKUP($A55,'Return Data'!$B$7:$R$2292,3,0)</f>
        <v>44888</v>
      </c>
      <c r="C55" s="60">
        <f>VLOOKUP($A55,'Return Data'!$B$7:$R$2292,4,0)</f>
        <v>23.901800000000001</v>
      </c>
      <c r="D55" s="60">
        <f>VLOOKUP($A55,'Return Data'!$B$7:$R$2292,10,0)</f>
        <v>5.0434999999999999</v>
      </c>
      <c r="E55" s="61">
        <f t="shared" si="12"/>
        <v>10</v>
      </c>
      <c r="F55" s="60">
        <f>VLOOKUP($A55,'Return Data'!$B$7:$R$2292,11,0)</f>
        <v>16.1144</v>
      </c>
      <c r="G55" s="61">
        <f t="shared" si="13"/>
        <v>12</v>
      </c>
      <c r="H55" s="60">
        <f>VLOOKUP($A55,'Return Data'!$B$7:$R$2292,12,0)</f>
        <v>11.8056</v>
      </c>
      <c r="I55" s="61">
        <f t="shared" si="14"/>
        <v>12</v>
      </c>
      <c r="J55" s="60">
        <f>VLOOKUP($A55,'Return Data'!$B$7:$R$2292,13,0)</f>
        <v>9.2518999999999991</v>
      </c>
      <c r="K55" s="61">
        <f t="shared" si="15"/>
        <v>9</v>
      </c>
      <c r="L55" s="60">
        <f>VLOOKUP($A55,'Return Data'!$B$7:$R$2292,17,0)</f>
        <v>24.692900000000002</v>
      </c>
      <c r="M55" s="61">
        <f t="shared" si="16"/>
        <v>22</v>
      </c>
      <c r="N55" s="60">
        <f>VLOOKUP($A55,'Return Data'!$B$7:$R$2292,14,0)</f>
        <v>19.505199999999999</v>
      </c>
      <c r="O55" s="61">
        <f t="shared" si="10"/>
        <v>24</v>
      </c>
      <c r="P55" s="60">
        <f>VLOOKUP($A55,'Return Data'!$B$7:$R$2292,15,0)</f>
        <v>12.2606</v>
      </c>
      <c r="Q55" s="61">
        <f>RANK(P55,P$8:P$63,0)</f>
        <v>18</v>
      </c>
      <c r="R55" s="60">
        <f>VLOOKUP($A55,'Return Data'!$B$7:$R$2292,16,0)</f>
        <v>12.0337</v>
      </c>
      <c r="S55" s="62">
        <f t="shared" si="17"/>
        <v>52</v>
      </c>
    </row>
    <row r="56" spans="1:19" x14ac:dyDescent="0.3">
      <c r="A56" s="58" t="s">
        <v>215</v>
      </c>
      <c r="B56" s="59">
        <f>VLOOKUP($A56,'Return Data'!$B$7:$R$2292,3,0)</f>
        <v>44888</v>
      </c>
      <c r="C56" s="60">
        <f>VLOOKUP($A56,'Return Data'!$B$7:$R$2292,4,0)</f>
        <v>25.966000000000001</v>
      </c>
      <c r="D56" s="60">
        <f>VLOOKUP($A56,'Return Data'!$B$7:$R$2292,10,0)</f>
        <v>4.6703999999999999</v>
      </c>
      <c r="E56" s="61">
        <f t="shared" si="12"/>
        <v>14</v>
      </c>
      <c r="F56" s="60">
        <f>VLOOKUP($A56,'Return Data'!$B$7:$R$2292,11,0)</f>
        <v>15.8245</v>
      </c>
      <c r="G56" s="61">
        <f t="shared" si="13"/>
        <v>14</v>
      </c>
      <c r="H56" s="60">
        <f>VLOOKUP($A56,'Return Data'!$B$7:$R$2292,12,0)</f>
        <v>11.2692</v>
      </c>
      <c r="I56" s="61">
        <f t="shared" si="14"/>
        <v>14</v>
      </c>
      <c r="J56" s="60">
        <f>VLOOKUP($A56,'Return Data'!$B$7:$R$2292,13,0)</f>
        <v>8.5244999999999997</v>
      </c>
      <c r="K56" s="61">
        <f t="shared" si="15"/>
        <v>11</v>
      </c>
      <c r="L56" s="60">
        <f>VLOOKUP($A56,'Return Data'!$B$7:$R$2292,17,0)</f>
        <v>24.0914</v>
      </c>
      <c r="M56" s="61">
        <f t="shared" si="16"/>
        <v>26</v>
      </c>
      <c r="N56" s="60">
        <f>VLOOKUP($A56,'Return Data'!$B$7:$R$2292,14,0)</f>
        <v>19.475100000000001</v>
      </c>
      <c r="O56" s="61">
        <f t="shared" si="10"/>
        <v>25</v>
      </c>
      <c r="P56" s="60">
        <f>VLOOKUP($A56,'Return Data'!$B$7:$R$2292,15,0)</f>
        <v>12.462199999999999</v>
      </c>
      <c r="Q56" s="61">
        <f>RANK(P56,P$8:P$63,0)</f>
        <v>17</v>
      </c>
      <c r="R56" s="60">
        <f>VLOOKUP($A56,'Return Data'!$B$7:$R$2292,16,0)</f>
        <v>15.356400000000001</v>
      </c>
      <c r="S56" s="62">
        <f t="shared" si="17"/>
        <v>25</v>
      </c>
    </row>
    <row r="57" spans="1:19" x14ac:dyDescent="0.3">
      <c r="A57" s="58" t="s">
        <v>216</v>
      </c>
      <c r="B57" s="59">
        <f>VLOOKUP($A57,'Return Data'!$B$7:$R$2292,3,0)</f>
        <v>44888</v>
      </c>
      <c r="C57" s="60">
        <f>VLOOKUP($A57,'Return Data'!$B$7:$R$2292,4,0)</f>
        <v>17.183599999999998</v>
      </c>
      <c r="D57" s="60">
        <f>VLOOKUP($A57,'Return Data'!$B$7:$R$2292,10,0)</f>
        <v>2.5232000000000001</v>
      </c>
      <c r="E57" s="61">
        <f t="shared" si="12"/>
        <v>44</v>
      </c>
      <c r="F57" s="60">
        <f>VLOOKUP($A57,'Return Data'!$B$7:$R$2292,11,0)</f>
        <v>14.886699999999999</v>
      </c>
      <c r="G57" s="61">
        <f t="shared" si="13"/>
        <v>16</v>
      </c>
      <c r="H57" s="60">
        <f>VLOOKUP($A57,'Return Data'!$B$7:$R$2292,12,0)</f>
        <v>15.454000000000001</v>
      </c>
      <c r="I57" s="61">
        <f t="shared" si="14"/>
        <v>3</v>
      </c>
      <c r="J57" s="60">
        <f>VLOOKUP($A57,'Return Data'!$B$7:$R$2292,13,0)</f>
        <v>9.4817999999999998</v>
      </c>
      <c r="K57" s="61">
        <f t="shared" si="15"/>
        <v>8</v>
      </c>
      <c r="L57" s="60">
        <f>VLOOKUP($A57,'Return Data'!$B$7:$R$2292,17,0)</f>
        <v>44.9392</v>
      </c>
      <c r="M57" s="61">
        <f t="shared" si="16"/>
        <v>3</v>
      </c>
      <c r="N57" s="60">
        <f>VLOOKUP($A57,'Return Data'!$B$7:$R$2292,14,0)</f>
        <v>29.95</v>
      </c>
      <c r="O57" s="61">
        <f t="shared" si="10"/>
        <v>8</v>
      </c>
      <c r="P57" s="60"/>
      <c r="Q57" s="61"/>
      <c r="R57" s="60">
        <f>VLOOKUP($A57,'Return Data'!$B$7:$R$2292,16,0)</f>
        <v>12.3184</v>
      </c>
      <c r="S57" s="62">
        <f t="shared" si="17"/>
        <v>51</v>
      </c>
    </row>
    <row r="58" spans="1:19" x14ac:dyDescent="0.3">
      <c r="A58" s="58" t="s">
        <v>217</v>
      </c>
      <c r="B58" s="59">
        <f>VLOOKUP($A58,'Return Data'!$B$7:$R$2292,3,0)</f>
        <v>44888</v>
      </c>
      <c r="C58" s="60">
        <f>VLOOKUP($A58,'Return Data'!$B$7:$R$2292,4,0)</f>
        <v>19.5669</v>
      </c>
      <c r="D58" s="60">
        <f>VLOOKUP($A58,'Return Data'!$B$7:$R$2292,10,0)</f>
        <v>2.2309000000000001</v>
      </c>
      <c r="E58" s="61">
        <f t="shared" si="12"/>
        <v>48</v>
      </c>
      <c r="F58" s="60">
        <f>VLOOKUP($A58,'Return Data'!$B$7:$R$2292,11,0)</f>
        <v>14.6395</v>
      </c>
      <c r="G58" s="61">
        <f t="shared" si="13"/>
        <v>22</v>
      </c>
      <c r="H58" s="60">
        <f>VLOOKUP($A58,'Return Data'!$B$7:$R$2292,12,0)</f>
        <v>14.609299999999999</v>
      </c>
      <c r="I58" s="61">
        <f t="shared" si="14"/>
        <v>4</v>
      </c>
      <c r="J58" s="60">
        <f>VLOOKUP($A58,'Return Data'!$B$7:$R$2292,13,0)</f>
        <v>8.5488</v>
      </c>
      <c r="K58" s="61">
        <f t="shared" si="15"/>
        <v>10</v>
      </c>
      <c r="L58" s="60">
        <f>VLOOKUP($A58,'Return Data'!$B$7:$R$2292,17,0)</f>
        <v>43.619199999999999</v>
      </c>
      <c r="M58" s="61">
        <f t="shared" si="16"/>
        <v>6</v>
      </c>
      <c r="N58" s="60">
        <f>VLOOKUP($A58,'Return Data'!$B$7:$R$2292,14,0)</f>
        <v>29.713799999999999</v>
      </c>
      <c r="O58" s="61">
        <f t="shared" si="10"/>
        <v>9</v>
      </c>
      <c r="P58" s="60"/>
      <c r="Q58" s="61"/>
      <c r="R58" s="60">
        <f>VLOOKUP($A58,'Return Data'!$B$7:$R$2292,16,0)</f>
        <v>16.4589</v>
      </c>
      <c r="S58" s="62">
        <f t="shared" si="17"/>
        <v>14</v>
      </c>
    </row>
    <row r="59" spans="1:19" x14ac:dyDescent="0.3">
      <c r="A59" s="58" t="s">
        <v>1904</v>
      </c>
      <c r="B59" s="59">
        <f>VLOOKUP($A59,'Return Data'!$B$7:$R$2292,3,0)</f>
        <v>44888</v>
      </c>
      <c r="C59" s="60">
        <f>VLOOKUP($A59,'Return Data'!$B$7:$R$2292,4,0)</f>
        <v>363.31009999999998</v>
      </c>
      <c r="D59" s="60">
        <f>VLOOKUP($A59,'Return Data'!$B$7:$R$2292,10,0)</f>
        <v>3.6503000000000001</v>
      </c>
      <c r="E59" s="61">
        <f t="shared" si="12"/>
        <v>28</v>
      </c>
      <c r="F59" s="60">
        <f>VLOOKUP($A59,'Return Data'!$B$7:$R$2292,11,0)</f>
        <v>14.4778</v>
      </c>
      <c r="G59" s="61">
        <f t="shared" si="13"/>
        <v>24</v>
      </c>
      <c r="H59" s="60">
        <f>VLOOKUP($A59,'Return Data'!$B$7:$R$2292,12,0)</f>
        <v>7.7131999999999996</v>
      </c>
      <c r="I59" s="61">
        <f t="shared" si="14"/>
        <v>35</v>
      </c>
      <c r="J59" s="60">
        <f>VLOOKUP($A59,'Return Data'!$B$7:$R$2292,13,0)</f>
        <v>4.7969999999999997</v>
      </c>
      <c r="K59" s="61">
        <f t="shared" si="15"/>
        <v>28</v>
      </c>
      <c r="L59" s="60">
        <f>VLOOKUP($A59,'Return Data'!$B$7:$R$2292,17,0)</f>
        <v>23.6769</v>
      </c>
      <c r="M59" s="61">
        <f t="shared" si="16"/>
        <v>28</v>
      </c>
      <c r="N59" s="60">
        <f>VLOOKUP($A59,'Return Data'!$B$7:$R$2292,14,0)</f>
        <v>19.733000000000001</v>
      </c>
      <c r="O59" s="61">
        <f t="shared" si="10"/>
        <v>23</v>
      </c>
      <c r="P59" s="60">
        <f>VLOOKUP($A59,'Return Data'!$B$7:$R$2292,15,0)</f>
        <v>10.3492</v>
      </c>
      <c r="Q59" s="61">
        <f>RANK(P59,P$8:P$63,0)</f>
        <v>29</v>
      </c>
      <c r="R59" s="60">
        <f>VLOOKUP($A59,'Return Data'!$B$7:$R$2292,16,0)</f>
        <v>15.7117</v>
      </c>
      <c r="S59" s="62">
        <f t="shared" si="17"/>
        <v>20</v>
      </c>
    </row>
    <row r="60" spans="1:19" x14ac:dyDescent="0.3">
      <c r="A60" s="58" t="s">
        <v>218</v>
      </c>
      <c r="B60" s="59">
        <f>VLOOKUP($A60,'Return Data'!$B$7:$R$2292,3,0)</f>
        <v>44888</v>
      </c>
      <c r="C60" s="60">
        <f>VLOOKUP($A60,'Return Data'!$B$7:$R$2292,4,0)</f>
        <v>33.187100000000001</v>
      </c>
      <c r="D60" s="60">
        <f>VLOOKUP($A60,'Return Data'!$B$7:$R$2292,10,0)</f>
        <v>5.0869999999999997</v>
      </c>
      <c r="E60" s="61">
        <f t="shared" si="12"/>
        <v>9</v>
      </c>
      <c r="F60" s="60">
        <f>VLOOKUP($A60,'Return Data'!$B$7:$R$2292,11,0)</f>
        <v>16.0579</v>
      </c>
      <c r="G60" s="61">
        <f t="shared" si="13"/>
        <v>13</v>
      </c>
      <c r="H60" s="60">
        <f>VLOOKUP($A60,'Return Data'!$B$7:$R$2292,12,0)</f>
        <v>10.363899999999999</v>
      </c>
      <c r="I60" s="61">
        <f t="shared" si="14"/>
        <v>16</v>
      </c>
      <c r="J60" s="60">
        <f>VLOOKUP($A60,'Return Data'!$B$7:$R$2292,13,0)</f>
        <v>7.758</v>
      </c>
      <c r="K60" s="61">
        <f t="shared" si="15"/>
        <v>13</v>
      </c>
      <c r="L60" s="60">
        <f>VLOOKUP($A60,'Return Data'!$B$7:$R$2292,17,0)</f>
        <v>23.342300000000002</v>
      </c>
      <c r="M60" s="61">
        <f t="shared" si="16"/>
        <v>32</v>
      </c>
      <c r="N60" s="60">
        <f>VLOOKUP($A60,'Return Data'!$B$7:$R$2292,14,0)</f>
        <v>18.035599999999999</v>
      </c>
      <c r="O60" s="61">
        <f t="shared" si="10"/>
        <v>32</v>
      </c>
      <c r="P60" s="60">
        <f>VLOOKUP($A60,'Return Data'!$B$7:$R$2292,15,0)</f>
        <v>12.5937</v>
      </c>
      <c r="Q60" s="61">
        <f>RANK(P60,P$8:P$63,0)</f>
        <v>16</v>
      </c>
      <c r="R60" s="60">
        <f>VLOOKUP($A60,'Return Data'!$B$7:$R$2292,16,0)</f>
        <v>15.9247</v>
      </c>
      <c r="S60" s="62">
        <f t="shared" si="17"/>
        <v>17</v>
      </c>
    </row>
    <row r="61" spans="1:19" x14ac:dyDescent="0.3">
      <c r="A61" s="58" t="s">
        <v>219</v>
      </c>
      <c r="B61" s="59">
        <f>VLOOKUP($A61,'Return Data'!$B$7:$R$2292,3,0)</f>
        <v>44888</v>
      </c>
      <c r="C61" s="60">
        <f>VLOOKUP($A61,'Return Data'!$B$7:$R$2292,4,0)</f>
        <v>127.19</v>
      </c>
      <c r="D61" s="60">
        <f>VLOOKUP($A61,'Return Data'!$B$7:$R$2292,10,0)</f>
        <v>5.9298999999999999</v>
      </c>
      <c r="E61" s="61">
        <f t="shared" si="12"/>
        <v>5</v>
      </c>
      <c r="F61" s="60">
        <f>VLOOKUP($A61,'Return Data'!$B$7:$R$2292,11,0)</f>
        <v>11.756399999999999</v>
      </c>
      <c r="G61" s="61">
        <f t="shared" si="13"/>
        <v>47</v>
      </c>
      <c r="H61" s="60">
        <f>VLOOKUP($A61,'Return Data'!$B$7:$R$2292,12,0)</f>
        <v>10.188000000000001</v>
      </c>
      <c r="I61" s="61">
        <f t="shared" si="14"/>
        <v>18</v>
      </c>
      <c r="J61" s="60">
        <f>VLOOKUP($A61,'Return Data'!$B$7:$R$2292,13,0)</f>
        <v>6.2129000000000003</v>
      </c>
      <c r="K61" s="61">
        <f t="shared" si="15"/>
        <v>20</v>
      </c>
      <c r="L61" s="60">
        <f>VLOOKUP($A61,'Return Data'!$B$7:$R$2292,17,0)</f>
        <v>17.8169</v>
      </c>
      <c r="M61" s="61">
        <f t="shared" si="16"/>
        <v>48</v>
      </c>
      <c r="N61" s="60">
        <f>VLOOKUP($A61,'Return Data'!$B$7:$R$2292,14,0)</f>
        <v>14.7699</v>
      </c>
      <c r="O61" s="61">
        <f t="shared" si="10"/>
        <v>46</v>
      </c>
      <c r="P61" s="60">
        <f>VLOOKUP($A61,'Return Data'!$B$7:$R$2292,15,0)</f>
        <v>10.7545</v>
      </c>
      <c r="Q61" s="61">
        <f>RANK(P61,P$8:P$63,0)</f>
        <v>28</v>
      </c>
      <c r="R61" s="60">
        <f>VLOOKUP($A61,'Return Data'!$B$7:$R$2292,16,0)</f>
        <v>12.775499999999999</v>
      </c>
      <c r="S61" s="62">
        <f t="shared" si="17"/>
        <v>48</v>
      </c>
    </row>
    <row r="62" spans="1:19" x14ac:dyDescent="0.3">
      <c r="A62" s="58" t="s">
        <v>220</v>
      </c>
      <c r="B62" s="59">
        <f>VLOOKUP($A62,'Return Data'!$B$7:$R$2292,3,0)</f>
        <v>44888</v>
      </c>
      <c r="C62" s="60">
        <f>VLOOKUP($A62,'Return Data'!$B$7:$R$2292,4,0)</f>
        <v>46.1</v>
      </c>
      <c r="D62" s="60">
        <f>VLOOKUP($A62,'Return Data'!$B$7:$R$2292,10,0)</f>
        <v>3.6421000000000001</v>
      </c>
      <c r="E62" s="61">
        <f t="shared" si="12"/>
        <v>29</v>
      </c>
      <c r="F62" s="60">
        <f>VLOOKUP($A62,'Return Data'!$B$7:$R$2292,11,0)</f>
        <v>14.3353</v>
      </c>
      <c r="G62" s="61">
        <f t="shared" si="13"/>
        <v>25</v>
      </c>
      <c r="H62" s="60">
        <f>VLOOKUP($A62,'Return Data'!$B$7:$R$2292,12,0)</f>
        <v>9.0091999999999999</v>
      </c>
      <c r="I62" s="61">
        <f t="shared" si="14"/>
        <v>26</v>
      </c>
      <c r="J62" s="60">
        <f>VLOOKUP($A62,'Return Data'!$B$7:$R$2292,13,0)</f>
        <v>3.4096000000000002</v>
      </c>
      <c r="K62" s="61">
        <f t="shared" si="15"/>
        <v>35</v>
      </c>
      <c r="L62" s="60">
        <f>VLOOKUP($A62,'Return Data'!$B$7:$R$2292,17,0)</f>
        <v>23.962399999999999</v>
      </c>
      <c r="M62" s="61">
        <f t="shared" si="16"/>
        <v>27</v>
      </c>
      <c r="N62" s="60">
        <f>VLOOKUP($A62,'Return Data'!$B$7:$R$2292,14,0)</f>
        <v>20.531400000000001</v>
      </c>
      <c r="O62" s="61">
        <f t="shared" si="10"/>
        <v>20</v>
      </c>
      <c r="P62" s="60">
        <f>VLOOKUP($A62,'Return Data'!$B$7:$R$2292,15,0)</f>
        <v>13.6737</v>
      </c>
      <c r="Q62" s="61">
        <f>RANK(P62,P$8:P$63,0)</f>
        <v>12</v>
      </c>
      <c r="R62" s="60">
        <f>VLOOKUP($A62,'Return Data'!$B$7:$R$2292,16,0)</f>
        <v>13.527799999999999</v>
      </c>
      <c r="S62" s="62">
        <f t="shared" si="17"/>
        <v>44</v>
      </c>
    </row>
    <row r="63" spans="1:19" x14ac:dyDescent="0.3">
      <c r="A63" s="58" t="s">
        <v>226</v>
      </c>
      <c r="B63" s="59">
        <f>VLOOKUP($A63,'Return Data'!$B$7:$R$2292,3,0)</f>
        <v>44888</v>
      </c>
      <c r="C63" s="60">
        <f>VLOOKUP($A63,'Return Data'!$B$7:$R$2292,4,0)</f>
        <v>156.84460000000001</v>
      </c>
      <c r="D63" s="60">
        <f>VLOOKUP($A63,'Return Data'!$B$7:$R$2292,10,0)</f>
        <v>1.6910000000000001</v>
      </c>
      <c r="E63" s="61">
        <f t="shared" si="12"/>
        <v>50</v>
      </c>
      <c r="F63" s="60">
        <f>VLOOKUP($A63,'Return Data'!$B$7:$R$2292,11,0)</f>
        <v>12.539099999999999</v>
      </c>
      <c r="G63" s="61">
        <f t="shared" si="13"/>
        <v>42</v>
      </c>
      <c r="H63" s="60">
        <f>VLOOKUP($A63,'Return Data'!$B$7:$R$2292,12,0)</f>
        <v>3.6526000000000001</v>
      </c>
      <c r="I63" s="61">
        <f t="shared" si="14"/>
        <v>52</v>
      </c>
      <c r="J63" s="60">
        <f>VLOOKUP($A63,'Return Data'!$B$7:$R$2292,13,0)</f>
        <v>-2.0023</v>
      </c>
      <c r="K63" s="61">
        <f t="shared" si="15"/>
        <v>53</v>
      </c>
      <c r="L63" s="60">
        <f>VLOOKUP($A63,'Return Data'!$B$7:$R$2292,17,0)</f>
        <v>19.9373</v>
      </c>
      <c r="M63" s="61">
        <f t="shared" si="16"/>
        <v>42</v>
      </c>
      <c r="N63" s="60">
        <f>VLOOKUP($A63,'Return Data'!$B$7:$R$2292,14,0)</f>
        <v>18.4954</v>
      </c>
      <c r="O63" s="61">
        <f t="shared" si="10"/>
        <v>29</v>
      </c>
      <c r="P63" s="60">
        <f>VLOOKUP($A63,'Return Data'!$B$7:$R$2292,15,0)</f>
        <v>11.863200000000001</v>
      </c>
      <c r="Q63" s="61">
        <f>RANK(P63,P$8:P$63,0)</f>
        <v>20</v>
      </c>
      <c r="R63" s="60">
        <f>VLOOKUP($A63,'Return Data'!$B$7:$R$2292,16,0)</f>
        <v>14.1104</v>
      </c>
      <c r="S63" s="62">
        <f t="shared" si="17"/>
        <v>37</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3.5539285714285702</v>
      </c>
      <c r="E65" s="69"/>
      <c r="F65" s="70">
        <f>AVERAGE(F8:F63)</f>
        <v>14.009385714285711</v>
      </c>
      <c r="G65" s="69"/>
      <c r="H65" s="70">
        <f>AVERAGE(H8:H63)</f>
        <v>8.6700696428571451</v>
      </c>
      <c r="I65" s="69"/>
      <c r="J65" s="70">
        <f>AVERAGE(J8:J63)</f>
        <v>4.4594410714285724</v>
      </c>
      <c r="K65" s="69"/>
      <c r="L65" s="70">
        <f>AVERAGE(L8:L63)</f>
        <v>25.533017857142863</v>
      </c>
      <c r="M65" s="69"/>
      <c r="N65" s="70">
        <f>AVERAGE(N8:N63)</f>
        <v>20.577355555555553</v>
      </c>
      <c r="O65" s="69"/>
      <c r="P65" s="70">
        <f>AVERAGE(P8:P63)</f>
        <v>12.060519512195121</v>
      </c>
      <c r="Q65" s="69"/>
      <c r="R65" s="70">
        <f>AVERAGE(R8:R63)</f>
        <v>15.299733928571426</v>
      </c>
      <c r="S65" s="71"/>
    </row>
    <row r="66" spans="1:19" x14ac:dyDescent="0.3">
      <c r="A66" s="68" t="s">
        <v>28</v>
      </c>
      <c r="B66" s="69"/>
      <c r="C66" s="69"/>
      <c r="D66" s="70">
        <f>MIN(D8:D63)</f>
        <v>-2.2010000000000001</v>
      </c>
      <c r="E66" s="69"/>
      <c r="F66" s="70">
        <f>MIN(F8:F63)</f>
        <v>9.6465999999999994</v>
      </c>
      <c r="G66" s="69"/>
      <c r="H66" s="70">
        <f>MIN(H8:H63)</f>
        <v>-2.3361000000000001</v>
      </c>
      <c r="I66" s="69"/>
      <c r="J66" s="70">
        <f>MIN(J8:J63)</f>
        <v>-11.3673</v>
      </c>
      <c r="K66" s="69"/>
      <c r="L66" s="70">
        <f>MIN(L8:L63)</f>
        <v>10.116899999999999</v>
      </c>
      <c r="M66" s="69"/>
      <c r="N66" s="70">
        <f>MIN(N8:N63)</f>
        <v>9.1151999999999997</v>
      </c>
      <c r="O66" s="69"/>
      <c r="P66" s="70">
        <f>MIN(P8:P63)</f>
        <v>4.8540000000000001</v>
      </c>
      <c r="Q66" s="69"/>
      <c r="R66" s="70">
        <f>MIN(R8:R63)</f>
        <v>8.6289999999999996</v>
      </c>
      <c r="S66" s="71"/>
    </row>
    <row r="67" spans="1:19" ht="15" thickBot="1" x14ac:dyDescent="0.35">
      <c r="A67" s="72" t="s">
        <v>29</v>
      </c>
      <c r="B67" s="73"/>
      <c r="C67" s="73"/>
      <c r="D67" s="74">
        <f>MAX(D8:D63)</f>
        <v>7.5613000000000001</v>
      </c>
      <c r="E67" s="73"/>
      <c r="F67" s="74">
        <f>MAX(F8:F63)</f>
        <v>18.105899999999998</v>
      </c>
      <c r="G67" s="73"/>
      <c r="H67" s="74">
        <f>MAX(H8:H63)</f>
        <v>19.378900000000002</v>
      </c>
      <c r="I67" s="73"/>
      <c r="J67" s="74">
        <f>MAX(J8:J63)</f>
        <v>12.972099999999999</v>
      </c>
      <c r="K67" s="73"/>
      <c r="L67" s="74">
        <f>MAX(L8:L63)</f>
        <v>46.416600000000003</v>
      </c>
      <c r="M67" s="73"/>
      <c r="N67" s="74">
        <f>MAX(N8:N63)</f>
        <v>39.808999999999997</v>
      </c>
      <c r="O67" s="73"/>
      <c r="P67" s="74">
        <f>MAX(P8:P63)</f>
        <v>23.413399999999999</v>
      </c>
      <c r="Q67" s="73"/>
      <c r="R67" s="74">
        <f>MAX(R8:R63)</f>
        <v>25.1495</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44888</v>
      </c>
      <c r="C8" s="60">
        <f>VLOOKUP($A8,'Return Data'!$B$7:$R$2292,4,0)</f>
        <v>50.13</v>
      </c>
      <c r="D8" s="60">
        <f>VLOOKUP($A8,'Return Data'!$B$7:$R$2292,10,0)</f>
        <v>0.58189999999999997</v>
      </c>
      <c r="E8" s="61">
        <f t="shared" ref="E8:E39" si="0">RANK(D8,D$8:D$65,0)</f>
        <v>54</v>
      </c>
      <c r="F8" s="60">
        <f>VLOOKUP($A8,'Return Data'!$B$7:$R$2292,11,0)</f>
        <v>9.7897999999999996</v>
      </c>
      <c r="G8" s="61">
        <f t="shared" ref="G8:G39" si="1">RANK(F8,F$8:F$65,0)</f>
        <v>56</v>
      </c>
      <c r="H8" s="60">
        <f>VLOOKUP($A8,'Return Data'!$B$7:$R$2292,12,0)</f>
        <v>4.0689000000000002</v>
      </c>
      <c r="I8" s="61">
        <f t="shared" ref="I8:I39" si="2">RANK(H8,H$8:H$65,0)</f>
        <v>49</v>
      </c>
      <c r="J8" s="60">
        <f>VLOOKUP($A8,'Return Data'!$B$7:$R$2292,13,0)</f>
        <v>-2.8488000000000002</v>
      </c>
      <c r="K8" s="61">
        <f t="shared" ref="K8:K39" si="3">RANK(J8,J$8:J$65,0)</f>
        <v>55</v>
      </c>
      <c r="L8" s="60">
        <f>VLOOKUP($A8,'Return Data'!$B$7:$R$2292,17,0)</f>
        <v>9.4725000000000001</v>
      </c>
      <c r="M8" s="61">
        <f t="shared" ref="M8:M39" si="4">RANK(L8,L$8:L$65,0)</f>
        <v>57</v>
      </c>
      <c r="N8" s="60">
        <f>VLOOKUP($A8,'Return Data'!$B$7:$R$2292,14,0)</f>
        <v>8.4536999999999995</v>
      </c>
      <c r="O8" s="61">
        <f t="shared" ref="O8:O26" si="5">RANK(N8,N$8:N$65,0)</f>
        <v>55</v>
      </c>
      <c r="P8" s="60">
        <f>VLOOKUP($A8,'Return Data'!$B$7:$R$2292,15,0)</f>
        <v>5.4124999999999996</v>
      </c>
      <c r="Q8" s="61">
        <f>RANK(P8,P$8:P$65,0)</f>
        <v>41</v>
      </c>
      <c r="R8" s="60">
        <f>VLOOKUP($A8,'Return Data'!$B$7:$R$2292,16,0)</f>
        <v>10.4963</v>
      </c>
      <c r="S8" s="62">
        <f t="shared" ref="S8:S39" si="6">RANK(R8,R$8:R$65,0)</f>
        <v>50</v>
      </c>
    </row>
    <row r="9" spans="1:20" x14ac:dyDescent="0.3">
      <c r="A9" s="58" t="s">
        <v>267</v>
      </c>
      <c r="B9" s="59">
        <f>VLOOKUP($A9,'Return Data'!$B$7:$R$2292,3,0)</f>
        <v>44888</v>
      </c>
      <c r="C9" s="60">
        <f>VLOOKUP($A9,'Return Data'!$B$7:$R$2292,4,0)</f>
        <v>41.26</v>
      </c>
      <c r="D9" s="60">
        <f>VLOOKUP($A9,'Return Data'!$B$7:$R$2292,10,0)</f>
        <v>0.43819999999999998</v>
      </c>
      <c r="E9" s="61">
        <f t="shared" si="0"/>
        <v>56</v>
      </c>
      <c r="F9" s="60">
        <f>VLOOKUP($A9,'Return Data'!$B$7:$R$2292,11,0)</f>
        <v>9.9093999999999998</v>
      </c>
      <c r="G9" s="61">
        <f t="shared" si="1"/>
        <v>55</v>
      </c>
      <c r="H9" s="60">
        <f>VLOOKUP($A9,'Return Data'!$B$7:$R$2292,12,0)</f>
        <v>4.5350999999999999</v>
      </c>
      <c r="I9" s="61">
        <f t="shared" si="2"/>
        <v>47</v>
      </c>
      <c r="J9" s="60">
        <f>VLOOKUP($A9,'Return Data'!$B$7:$R$2292,13,0)</f>
        <v>-2.6657000000000002</v>
      </c>
      <c r="K9" s="61">
        <f t="shared" si="3"/>
        <v>53</v>
      </c>
      <c r="L9" s="60">
        <f>VLOOKUP($A9,'Return Data'!$B$7:$R$2292,17,0)</f>
        <v>9.8537999999999997</v>
      </c>
      <c r="M9" s="61">
        <f t="shared" si="4"/>
        <v>55</v>
      </c>
      <c r="N9" s="60">
        <f>VLOOKUP($A9,'Return Data'!$B$7:$R$2292,14,0)</f>
        <v>9.0516000000000005</v>
      </c>
      <c r="O9" s="61">
        <f t="shared" si="5"/>
        <v>54</v>
      </c>
      <c r="P9" s="60">
        <f>VLOOKUP($A9,'Return Data'!$B$7:$R$2292,15,0)</f>
        <v>6.0598999999999998</v>
      </c>
      <c r="Q9" s="61">
        <f>RANK(P9,P$8:P$65,0)</f>
        <v>40</v>
      </c>
      <c r="R9" s="60">
        <f>VLOOKUP($A9,'Return Data'!$B$7:$R$2292,16,0)</f>
        <v>10.2012</v>
      </c>
      <c r="S9" s="62">
        <f t="shared" si="6"/>
        <v>51</v>
      </c>
    </row>
    <row r="10" spans="1:20" x14ac:dyDescent="0.3">
      <c r="A10" s="58" t="s">
        <v>268</v>
      </c>
      <c r="B10" s="59">
        <f>VLOOKUP($A10,'Return Data'!$B$7:$R$2292,3,0)</f>
        <v>44888</v>
      </c>
      <c r="C10" s="60">
        <f>VLOOKUP($A10,'Return Data'!$B$7:$R$2292,4,0)</f>
        <v>66.009699999999995</v>
      </c>
      <c r="D10" s="60">
        <f>VLOOKUP($A10,'Return Data'!$B$7:$R$2292,10,0)</f>
        <v>-2.4020000000000001</v>
      </c>
      <c r="E10" s="61">
        <f t="shared" si="0"/>
        <v>58</v>
      </c>
      <c r="F10" s="60">
        <f>VLOOKUP($A10,'Return Data'!$B$7:$R$2292,11,0)</f>
        <v>9.1995000000000005</v>
      </c>
      <c r="G10" s="61">
        <f t="shared" si="1"/>
        <v>57</v>
      </c>
      <c r="H10" s="60">
        <f>VLOOKUP($A10,'Return Data'!$B$7:$R$2292,12,0)</f>
        <v>-2.9439000000000002</v>
      </c>
      <c r="I10" s="61">
        <f t="shared" si="2"/>
        <v>58</v>
      </c>
      <c r="J10" s="60">
        <f>VLOOKUP($A10,'Return Data'!$B$7:$R$2292,13,0)</f>
        <v>-12.1091</v>
      </c>
      <c r="K10" s="61">
        <f t="shared" si="3"/>
        <v>58</v>
      </c>
      <c r="L10" s="60">
        <f>VLOOKUP($A10,'Return Data'!$B$7:$R$2292,17,0)</f>
        <v>9.5946999999999996</v>
      </c>
      <c r="M10" s="61">
        <f t="shared" si="4"/>
        <v>56</v>
      </c>
      <c r="N10" s="60">
        <f>VLOOKUP($A10,'Return Data'!$B$7:$R$2292,14,0)</f>
        <v>11.203200000000001</v>
      </c>
      <c r="O10" s="61">
        <f t="shared" si="5"/>
        <v>53</v>
      </c>
      <c r="P10" s="60">
        <f>VLOOKUP($A10,'Return Data'!$B$7:$R$2292,15,0)</f>
        <v>10.539400000000001</v>
      </c>
      <c r="Q10" s="61">
        <f>RANK(P10,P$8:P$65,0)</f>
        <v>22</v>
      </c>
      <c r="R10" s="60">
        <f>VLOOKUP($A10,'Return Data'!$B$7:$R$2292,16,0)</f>
        <v>15.741300000000001</v>
      </c>
      <c r="S10" s="62">
        <f t="shared" si="6"/>
        <v>18</v>
      </c>
    </row>
    <row r="11" spans="1:20" x14ac:dyDescent="0.3">
      <c r="A11" s="58" t="s">
        <v>1991</v>
      </c>
      <c r="B11" s="59">
        <f>VLOOKUP($A11,'Return Data'!$B$7:$R$2292,3,0)</f>
        <v>44888</v>
      </c>
      <c r="C11" s="60">
        <f>VLOOKUP($A11,'Return Data'!$B$7:$R$2292,4,0)</f>
        <v>59.083300000000001</v>
      </c>
      <c r="D11" s="60">
        <f>VLOOKUP($A11,'Return Data'!$B$7:$R$2292,10,0)</f>
        <v>1.9801</v>
      </c>
      <c r="E11" s="61">
        <f t="shared" si="0"/>
        <v>49</v>
      </c>
      <c r="F11" s="60">
        <f>VLOOKUP($A11,'Return Data'!$B$7:$R$2292,11,0)</f>
        <v>10.841699999999999</v>
      </c>
      <c r="G11" s="61">
        <f t="shared" si="1"/>
        <v>51</v>
      </c>
      <c r="H11" s="60">
        <f>VLOOKUP($A11,'Return Data'!$B$7:$R$2292,12,0)</f>
        <v>1.3488</v>
      </c>
      <c r="I11" s="61">
        <f t="shared" si="2"/>
        <v>55</v>
      </c>
      <c r="J11" s="60">
        <f>VLOOKUP($A11,'Return Data'!$B$7:$R$2292,13,0)</f>
        <v>-2.7275</v>
      </c>
      <c r="K11" s="61">
        <f t="shared" si="3"/>
        <v>54</v>
      </c>
      <c r="L11" s="60">
        <f>VLOOKUP($A11,'Return Data'!$B$7:$R$2292,17,0)</f>
        <v>14.329499999999999</v>
      </c>
      <c r="M11" s="61">
        <f t="shared" si="4"/>
        <v>53</v>
      </c>
      <c r="N11" s="60">
        <f>VLOOKUP($A11,'Return Data'!$B$7:$R$2292,14,0)</f>
        <v>13.542899999999999</v>
      </c>
      <c r="O11" s="61">
        <f t="shared" si="5"/>
        <v>47</v>
      </c>
      <c r="P11" s="60">
        <f>VLOOKUP($A11,'Return Data'!$B$7:$R$2292,15,0)</f>
        <v>9.0182000000000002</v>
      </c>
      <c r="Q11" s="61">
        <f>RANK(P11,P$8:P$65,0)</f>
        <v>31</v>
      </c>
      <c r="R11" s="60">
        <f>VLOOKUP($A11,'Return Data'!$B$7:$R$2292,16,0)</f>
        <v>11.087999999999999</v>
      </c>
      <c r="S11" s="62">
        <f t="shared" si="6"/>
        <v>48</v>
      </c>
    </row>
    <row r="12" spans="1:20" x14ac:dyDescent="0.3">
      <c r="A12" s="58" t="s">
        <v>2016</v>
      </c>
      <c r="B12" s="59">
        <f>VLOOKUP($A12,'Return Data'!$B$7:$R$2292,3,0)</f>
        <v>44888</v>
      </c>
      <c r="C12" s="60">
        <f>VLOOKUP($A12,'Return Data'!$B$7:$R$2292,4,0)</f>
        <v>16.89</v>
      </c>
      <c r="D12" s="60">
        <f>VLOOKUP($A12,'Return Data'!$B$7:$R$2292,10,0)</f>
        <v>1.2589999999999999</v>
      </c>
      <c r="E12" s="61">
        <f t="shared" si="0"/>
        <v>53</v>
      </c>
      <c r="F12" s="60">
        <f>VLOOKUP($A12,'Return Data'!$B$7:$R$2292,11,0)</f>
        <v>14.353400000000001</v>
      </c>
      <c r="G12" s="61">
        <f t="shared" si="1"/>
        <v>18</v>
      </c>
      <c r="H12" s="60">
        <f>VLOOKUP($A12,'Return Data'!$B$7:$R$2292,12,0)</f>
        <v>3.8107000000000002</v>
      </c>
      <c r="I12" s="61">
        <f t="shared" si="2"/>
        <v>50</v>
      </c>
      <c r="J12" s="60">
        <f>VLOOKUP($A12,'Return Data'!$B$7:$R$2292,13,0)</f>
        <v>-1.8593999999999999</v>
      </c>
      <c r="K12" s="61">
        <f t="shared" si="3"/>
        <v>51</v>
      </c>
      <c r="L12" s="60">
        <f>VLOOKUP($A12,'Return Data'!$B$7:$R$2292,17,0)</f>
        <v>22.420100000000001</v>
      </c>
      <c r="M12" s="61">
        <f t="shared" si="4"/>
        <v>32</v>
      </c>
      <c r="N12" s="60">
        <f>VLOOKUP($A12,'Return Data'!$B$7:$R$2292,14,0)</f>
        <v>24.131599999999999</v>
      </c>
      <c r="O12" s="61">
        <f t="shared" si="5"/>
        <v>13</v>
      </c>
      <c r="P12" s="60"/>
      <c r="Q12" s="61"/>
      <c r="R12" s="60">
        <f>VLOOKUP($A12,'Return Data'!$B$7:$R$2292,16,0)</f>
        <v>11.636100000000001</v>
      </c>
      <c r="S12" s="62">
        <f t="shared" si="6"/>
        <v>44</v>
      </c>
    </row>
    <row r="13" spans="1:20" x14ac:dyDescent="0.3">
      <c r="A13" s="58" t="s">
        <v>2018</v>
      </c>
      <c r="B13" s="59">
        <f>VLOOKUP($A13,'Return Data'!$B$7:$R$2292,3,0)</f>
        <v>44888</v>
      </c>
      <c r="C13" s="60">
        <f>VLOOKUP($A13,'Return Data'!$B$7:$R$2292,4,0)</f>
        <v>19.989999999999998</v>
      </c>
      <c r="D13" s="60">
        <f>VLOOKUP($A13,'Return Data'!$B$7:$R$2292,10,0)</f>
        <v>1.2665</v>
      </c>
      <c r="E13" s="61">
        <f t="shared" si="0"/>
        <v>52</v>
      </c>
      <c r="F13" s="60">
        <f>VLOOKUP($A13,'Return Data'!$B$7:$R$2292,11,0)</f>
        <v>13.7735</v>
      </c>
      <c r="G13" s="61">
        <f t="shared" si="1"/>
        <v>26</v>
      </c>
      <c r="H13" s="60">
        <f>VLOOKUP($A13,'Return Data'!$B$7:$R$2292,12,0)</f>
        <v>2.5127999999999999</v>
      </c>
      <c r="I13" s="61">
        <f t="shared" si="2"/>
        <v>54</v>
      </c>
      <c r="J13" s="60">
        <f>VLOOKUP($A13,'Return Data'!$B$7:$R$2292,13,0)</f>
        <v>-2.6303000000000001</v>
      </c>
      <c r="K13" s="61">
        <f t="shared" si="3"/>
        <v>52</v>
      </c>
      <c r="L13" s="60">
        <f>VLOOKUP($A13,'Return Data'!$B$7:$R$2292,17,0)</f>
        <v>20.7501</v>
      </c>
      <c r="M13" s="61">
        <f t="shared" si="4"/>
        <v>37</v>
      </c>
      <c r="N13" s="60">
        <f>VLOOKUP($A13,'Return Data'!$B$7:$R$2292,14,0)</f>
        <v>21.2225</v>
      </c>
      <c r="O13" s="61">
        <f t="shared" si="5"/>
        <v>16</v>
      </c>
      <c r="P13" s="60"/>
      <c r="Q13" s="61"/>
      <c r="R13" s="60">
        <f>VLOOKUP($A13,'Return Data'!$B$7:$R$2292,16,0)</f>
        <v>18.4114</v>
      </c>
      <c r="S13" s="62">
        <f t="shared" si="6"/>
        <v>9</v>
      </c>
    </row>
    <row r="14" spans="1:20" x14ac:dyDescent="0.3">
      <c r="A14" s="58" t="s">
        <v>2020</v>
      </c>
      <c r="B14" s="59">
        <f>VLOOKUP($A14,'Return Data'!$B$7:$R$2292,3,0)</f>
        <v>44888</v>
      </c>
      <c r="C14" s="60">
        <f>VLOOKUP($A14,'Return Data'!$B$7:$R$2292,4,0)</f>
        <v>102.21</v>
      </c>
      <c r="D14" s="60">
        <f>VLOOKUP($A14,'Return Data'!$B$7:$R$2292,10,0)</f>
        <v>5.7746000000000004</v>
      </c>
      <c r="E14" s="61">
        <f t="shared" si="0"/>
        <v>4</v>
      </c>
      <c r="F14" s="60">
        <f>VLOOKUP($A14,'Return Data'!$B$7:$R$2292,11,0)</f>
        <v>16.452100000000002</v>
      </c>
      <c r="G14" s="61">
        <f t="shared" si="1"/>
        <v>7</v>
      </c>
      <c r="H14" s="60">
        <f>VLOOKUP($A14,'Return Data'!$B$7:$R$2292,12,0)</f>
        <v>7.9645000000000001</v>
      </c>
      <c r="I14" s="61">
        <f t="shared" si="2"/>
        <v>28</v>
      </c>
      <c r="J14" s="60">
        <f>VLOOKUP($A14,'Return Data'!$B$7:$R$2292,13,0)</f>
        <v>1.0679000000000001</v>
      </c>
      <c r="K14" s="61">
        <f t="shared" si="3"/>
        <v>41</v>
      </c>
      <c r="L14" s="60">
        <f>VLOOKUP($A14,'Return Data'!$B$7:$R$2292,17,0)</f>
        <v>22.835599999999999</v>
      </c>
      <c r="M14" s="61">
        <f t="shared" si="4"/>
        <v>29</v>
      </c>
      <c r="N14" s="60">
        <f>VLOOKUP($A14,'Return Data'!$B$7:$R$2292,14,0)</f>
        <v>23.6816</v>
      </c>
      <c r="O14" s="61">
        <f t="shared" si="5"/>
        <v>14</v>
      </c>
      <c r="P14" s="60">
        <f>VLOOKUP($A14,'Return Data'!$B$7:$R$2292,15,0)</f>
        <v>13.556699999999999</v>
      </c>
      <c r="Q14" s="61">
        <f t="shared" ref="Q14:Q21" si="7">RANK(P14,P$8:P$65,0)</f>
        <v>7</v>
      </c>
      <c r="R14" s="60">
        <f>VLOOKUP($A14,'Return Data'!$B$7:$R$2292,16,0)</f>
        <v>18.417000000000002</v>
      </c>
      <c r="S14" s="62">
        <f t="shared" si="6"/>
        <v>8</v>
      </c>
    </row>
    <row r="15" spans="1:20" x14ac:dyDescent="0.3">
      <c r="A15" s="58" t="s">
        <v>274</v>
      </c>
      <c r="B15" s="59">
        <f>VLOOKUP($A15,'Return Data'!$B$7:$R$2292,3,0)</f>
        <v>44888</v>
      </c>
      <c r="C15" s="60">
        <f>VLOOKUP($A15,'Return Data'!$B$7:$R$2292,4,0)</f>
        <v>118.95</v>
      </c>
      <c r="D15" s="60">
        <f>VLOOKUP($A15,'Return Data'!$B$7:$R$2292,10,0)</f>
        <v>2.7113</v>
      </c>
      <c r="E15" s="61">
        <f t="shared" si="0"/>
        <v>39</v>
      </c>
      <c r="F15" s="60">
        <f>VLOOKUP($A15,'Return Data'!$B$7:$R$2292,11,0)</f>
        <v>13.9259</v>
      </c>
      <c r="G15" s="61">
        <f t="shared" si="1"/>
        <v>23</v>
      </c>
      <c r="H15" s="60">
        <f>VLOOKUP($A15,'Return Data'!$B$7:$R$2292,12,0)</f>
        <v>5.1166</v>
      </c>
      <c r="I15" s="61">
        <f t="shared" si="2"/>
        <v>43</v>
      </c>
      <c r="J15" s="60">
        <f>VLOOKUP($A15,'Return Data'!$B$7:$R$2292,13,0)</f>
        <v>1.3807</v>
      </c>
      <c r="K15" s="61">
        <f t="shared" si="3"/>
        <v>39</v>
      </c>
      <c r="L15" s="60">
        <f>VLOOKUP($A15,'Return Data'!$B$7:$R$2292,17,0)</f>
        <v>22.0672</v>
      </c>
      <c r="M15" s="61">
        <f t="shared" si="4"/>
        <v>33</v>
      </c>
      <c r="N15" s="60">
        <f>VLOOKUP($A15,'Return Data'!$B$7:$R$2292,14,0)</f>
        <v>21.026499999999999</v>
      </c>
      <c r="O15" s="61">
        <f t="shared" si="5"/>
        <v>17</v>
      </c>
      <c r="P15" s="60">
        <f>VLOOKUP($A15,'Return Data'!$B$7:$R$2292,15,0)</f>
        <v>15.4312</v>
      </c>
      <c r="Q15" s="61">
        <f t="shared" si="7"/>
        <v>3</v>
      </c>
      <c r="R15" s="60">
        <f>VLOOKUP($A15,'Return Data'!$B$7:$R$2292,16,0)</f>
        <v>19.276299999999999</v>
      </c>
      <c r="S15" s="62">
        <f t="shared" si="6"/>
        <v>7</v>
      </c>
    </row>
    <row r="16" spans="1:20" x14ac:dyDescent="0.3">
      <c r="A16" s="58" t="s">
        <v>275</v>
      </c>
      <c r="B16" s="59">
        <f>VLOOKUP($A16,'Return Data'!$B$7:$R$2292,3,0)</f>
        <v>44888</v>
      </c>
      <c r="C16" s="60">
        <f>VLOOKUP($A16,'Return Data'!$B$7:$R$2292,4,0)</f>
        <v>83.825999999999993</v>
      </c>
      <c r="D16" s="60">
        <f>VLOOKUP($A16,'Return Data'!$B$7:$R$2292,10,0)</f>
        <v>3.6141999999999999</v>
      </c>
      <c r="E16" s="61">
        <f t="shared" si="0"/>
        <v>22</v>
      </c>
      <c r="F16" s="60">
        <f>VLOOKUP($A16,'Return Data'!$B$7:$R$2292,11,0)</f>
        <v>12.227399999999999</v>
      </c>
      <c r="G16" s="61">
        <f t="shared" si="1"/>
        <v>41</v>
      </c>
      <c r="H16" s="60">
        <f>VLOOKUP($A16,'Return Data'!$B$7:$R$2292,12,0)</f>
        <v>6.4065000000000003</v>
      </c>
      <c r="I16" s="61">
        <f t="shared" si="2"/>
        <v>39</v>
      </c>
      <c r="J16" s="60">
        <f>VLOOKUP($A16,'Return Data'!$B$7:$R$2292,13,0)</f>
        <v>3.2951000000000001</v>
      </c>
      <c r="K16" s="61">
        <f t="shared" si="3"/>
        <v>31</v>
      </c>
      <c r="L16" s="60">
        <f>VLOOKUP($A16,'Return Data'!$B$7:$R$2292,17,0)</f>
        <v>23.833600000000001</v>
      </c>
      <c r="M16" s="61">
        <f t="shared" si="4"/>
        <v>22</v>
      </c>
      <c r="N16" s="60">
        <f>VLOOKUP($A16,'Return Data'!$B$7:$R$2292,14,0)</f>
        <v>18.163599999999999</v>
      </c>
      <c r="O16" s="61">
        <f t="shared" si="5"/>
        <v>28</v>
      </c>
      <c r="P16" s="60">
        <f>VLOOKUP($A16,'Return Data'!$B$7:$R$2292,15,0)</f>
        <v>12.2461</v>
      </c>
      <c r="Q16" s="61">
        <f t="shared" si="7"/>
        <v>13</v>
      </c>
      <c r="R16" s="60">
        <f>VLOOKUP($A16,'Return Data'!$B$7:$R$2292,16,0)</f>
        <v>14.3483</v>
      </c>
      <c r="S16" s="62">
        <f t="shared" si="6"/>
        <v>28</v>
      </c>
    </row>
    <row r="17" spans="1:19" x14ac:dyDescent="0.3">
      <c r="A17" s="58" t="s">
        <v>276</v>
      </c>
      <c r="B17" s="59">
        <f>VLOOKUP($A17,'Return Data'!$B$7:$R$2292,3,0)</f>
        <v>44888</v>
      </c>
      <c r="C17" s="60">
        <f>VLOOKUP($A17,'Return Data'!$B$7:$R$2292,4,0)</f>
        <v>72.709999999999994</v>
      </c>
      <c r="D17" s="60">
        <f>VLOOKUP($A17,'Return Data'!$B$7:$R$2292,10,0)</f>
        <v>3.5607000000000002</v>
      </c>
      <c r="E17" s="61">
        <f t="shared" si="0"/>
        <v>23</v>
      </c>
      <c r="F17" s="60">
        <f>VLOOKUP($A17,'Return Data'!$B$7:$R$2292,11,0)</f>
        <v>12.8687</v>
      </c>
      <c r="G17" s="61">
        <f t="shared" si="1"/>
        <v>34</v>
      </c>
      <c r="H17" s="60">
        <f>VLOOKUP($A17,'Return Data'!$B$7:$R$2292,12,0)</f>
        <v>5.5911</v>
      </c>
      <c r="I17" s="61">
        <f t="shared" si="2"/>
        <v>42</v>
      </c>
      <c r="J17" s="60">
        <f>VLOOKUP($A17,'Return Data'!$B$7:$R$2292,13,0)</f>
        <v>2.6253000000000002</v>
      </c>
      <c r="K17" s="61">
        <f t="shared" si="3"/>
        <v>33</v>
      </c>
      <c r="L17" s="60">
        <f>VLOOKUP($A17,'Return Data'!$B$7:$R$2292,17,0)</f>
        <v>19.5076</v>
      </c>
      <c r="M17" s="61">
        <f t="shared" si="4"/>
        <v>41</v>
      </c>
      <c r="N17" s="60">
        <f>VLOOKUP($A17,'Return Data'!$B$7:$R$2292,14,0)</f>
        <v>15.2829</v>
      </c>
      <c r="O17" s="61">
        <f t="shared" si="5"/>
        <v>39</v>
      </c>
      <c r="P17" s="60">
        <f>VLOOKUP($A17,'Return Data'!$B$7:$R$2292,15,0)</f>
        <v>9.0625</v>
      </c>
      <c r="Q17" s="61">
        <f t="shared" si="7"/>
        <v>30</v>
      </c>
      <c r="R17" s="60">
        <f>VLOOKUP($A17,'Return Data'!$B$7:$R$2292,16,0)</f>
        <v>15.333299999999999</v>
      </c>
      <c r="S17" s="62">
        <f t="shared" si="6"/>
        <v>20</v>
      </c>
    </row>
    <row r="18" spans="1:19" x14ac:dyDescent="0.3">
      <c r="A18" s="58" t="s">
        <v>278</v>
      </c>
      <c r="B18" s="59">
        <f>VLOOKUP($A18,'Return Data'!$B$7:$R$2292,3,0)</f>
        <v>44888</v>
      </c>
      <c r="C18" s="60">
        <f>VLOOKUP($A18,'Return Data'!$B$7:$R$2292,4,0)</f>
        <v>917.73990000000003</v>
      </c>
      <c r="D18" s="60">
        <f>VLOOKUP($A18,'Return Data'!$B$7:$R$2292,10,0)</f>
        <v>5.6684999999999999</v>
      </c>
      <c r="E18" s="61">
        <f t="shared" si="0"/>
        <v>6</v>
      </c>
      <c r="F18" s="60">
        <f>VLOOKUP($A18,'Return Data'!$B$7:$R$2292,11,0)</f>
        <v>15.6487</v>
      </c>
      <c r="G18" s="61">
        <f t="shared" si="1"/>
        <v>12</v>
      </c>
      <c r="H18" s="60">
        <f>VLOOKUP($A18,'Return Data'!$B$7:$R$2292,12,0)</f>
        <v>8.7423000000000002</v>
      </c>
      <c r="I18" s="61">
        <f t="shared" si="2"/>
        <v>22</v>
      </c>
      <c r="J18" s="60">
        <f>VLOOKUP($A18,'Return Data'!$B$7:$R$2292,13,0)</f>
        <v>4.3166000000000002</v>
      </c>
      <c r="K18" s="61">
        <f t="shared" si="3"/>
        <v>27</v>
      </c>
      <c r="L18" s="60">
        <f>VLOOKUP($A18,'Return Data'!$B$7:$R$2292,17,0)</f>
        <v>24.7044</v>
      </c>
      <c r="M18" s="61">
        <f t="shared" si="4"/>
        <v>19</v>
      </c>
      <c r="N18" s="60">
        <f>VLOOKUP($A18,'Return Data'!$B$7:$R$2292,14,0)</f>
        <v>17.3933</v>
      </c>
      <c r="O18" s="61">
        <f t="shared" si="5"/>
        <v>30</v>
      </c>
      <c r="P18" s="60">
        <f>VLOOKUP($A18,'Return Data'!$B$7:$R$2292,15,0)</f>
        <v>10.693300000000001</v>
      </c>
      <c r="Q18" s="61">
        <f t="shared" si="7"/>
        <v>20</v>
      </c>
      <c r="R18" s="60">
        <f>VLOOKUP($A18,'Return Data'!$B$7:$R$2292,16,0)</f>
        <v>21.0685</v>
      </c>
      <c r="S18" s="62">
        <f t="shared" si="6"/>
        <v>5</v>
      </c>
    </row>
    <row r="19" spans="1:19" x14ac:dyDescent="0.3">
      <c r="A19" s="58" t="s">
        <v>280</v>
      </c>
      <c r="B19" s="59">
        <f>VLOOKUP($A19,'Return Data'!$B$7:$R$2292,3,0)</f>
        <v>44888</v>
      </c>
      <c r="C19" s="60">
        <f>VLOOKUP($A19,'Return Data'!$B$7:$R$2292,4,0)</f>
        <v>2698.02168781099</v>
      </c>
      <c r="D19" s="60">
        <f>VLOOKUP($A19,'Return Data'!$B$7:$R$2292,10,0)</f>
        <v>6.0087999999999999</v>
      </c>
      <c r="E19" s="61">
        <f t="shared" si="0"/>
        <v>3</v>
      </c>
      <c r="F19" s="60">
        <f>VLOOKUP($A19,'Return Data'!$B$7:$R$2292,11,0)</f>
        <v>17.168299999999999</v>
      </c>
      <c r="G19" s="61">
        <f t="shared" si="1"/>
        <v>4</v>
      </c>
      <c r="H19" s="60">
        <f>VLOOKUP($A19,'Return Data'!$B$7:$R$2292,12,0)</f>
        <v>16.425999999999998</v>
      </c>
      <c r="I19" s="61">
        <f t="shared" si="2"/>
        <v>2</v>
      </c>
      <c r="J19" s="60">
        <f>VLOOKUP($A19,'Return Data'!$B$7:$R$2292,13,0)</f>
        <v>11.0999</v>
      </c>
      <c r="K19" s="61">
        <f t="shared" si="3"/>
        <v>2</v>
      </c>
      <c r="L19" s="60">
        <f>VLOOKUP($A19,'Return Data'!$B$7:$R$2292,17,0)</f>
        <v>28.213200000000001</v>
      </c>
      <c r="M19" s="61">
        <f t="shared" si="4"/>
        <v>14</v>
      </c>
      <c r="N19" s="60">
        <f>VLOOKUP($A19,'Return Data'!$B$7:$R$2292,14,0)</f>
        <v>17.145600000000002</v>
      </c>
      <c r="O19" s="61">
        <f t="shared" si="5"/>
        <v>33</v>
      </c>
      <c r="P19" s="60">
        <f>VLOOKUP($A19,'Return Data'!$B$7:$R$2292,15,0)</f>
        <v>8.6135999999999999</v>
      </c>
      <c r="Q19" s="61">
        <f t="shared" si="7"/>
        <v>33</v>
      </c>
      <c r="R19" s="60">
        <f>VLOOKUP($A19,'Return Data'!$B$7:$R$2292,16,0)</f>
        <v>23.358000000000001</v>
      </c>
      <c r="S19" s="62">
        <f t="shared" si="6"/>
        <v>3</v>
      </c>
    </row>
    <row r="20" spans="1:19" x14ac:dyDescent="0.3">
      <c r="A20" s="58" t="s">
        <v>281</v>
      </c>
      <c r="B20" s="59">
        <f>VLOOKUP($A20,'Return Data'!$B$7:$R$2292,3,0)</f>
        <v>44888</v>
      </c>
      <c r="C20" s="60">
        <f>VLOOKUP($A20,'Return Data'!$B$7:$R$2292,4,0)</f>
        <v>57.407899999999998</v>
      </c>
      <c r="D20" s="60">
        <f>VLOOKUP($A20,'Return Data'!$B$7:$R$2292,10,0)</f>
        <v>2.6873999999999998</v>
      </c>
      <c r="E20" s="61">
        <f t="shared" si="0"/>
        <v>42</v>
      </c>
      <c r="F20" s="60">
        <f>VLOOKUP($A20,'Return Data'!$B$7:$R$2292,11,0)</f>
        <v>12.495699999999999</v>
      </c>
      <c r="G20" s="61">
        <f t="shared" si="1"/>
        <v>37</v>
      </c>
      <c r="H20" s="60">
        <f>VLOOKUP($A20,'Return Data'!$B$7:$R$2292,12,0)</f>
        <v>4.4813000000000001</v>
      </c>
      <c r="I20" s="61">
        <f t="shared" si="2"/>
        <v>48</v>
      </c>
      <c r="J20" s="60">
        <f>VLOOKUP($A20,'Return Data'!$B$7:$R$2292,13,0)</f>
        <v>1.4557</v>
      </c>
      <c r="K20" s="61">
        <f t="shared" si="3"/>
        <v>38</v>
      </c>
      <c r="L20" s="60">
        <f>VLOOKUP($A20,'Return Data'!$B$7:$R$2292,17,0)</f>
        <v>20.189299999999999</v>
      </c>
      <c r="M20" s="61">
        <f t="shared" si="4"/>
        <v>39</v>
      </c>
      <c r="N20" s="60">
        <f>VLOOKUP($A20,'Return Data'!$B$7:$R$2292,14,0)</f>
        <v>15.3551</v>
      </c>
      <c r="O20" s="61">
        <f t="shared" si="5"/>
        <v>37</v>
      </c>
      <c r="P20" s="60">
        <f>VLOOKUP($A20,'Return Data'!$B$7:$R$2292,15,0)</f>
        <v>8.5808999999999997</v>
      </c>
      <c r="Q20" s="61">
        <f t="shared" si="7"/>
        <v>34</v>
      </c>
      <c r="R20" s="60">
        <f>VLOOKUP($A20,'Return Data'!$B$7:$R$2292,16,0)</f>
        <v>11.623200000000001</v>
      </c>
      <c r="S20" s="62">
        <f t="shared" si="6"/>
        <v>45</v>
      </c>
    </row>
    <row r="21" spans="1:19" x14ac:dyDescent="0.3">
      <c r="A21" s="58" t="s">
        <v>282</v>
      </c>
      <c r="B21" s="59">
        <f>VLOOKUP($A21,'Return Data'!$B$7:$R$2292,3,0)</f>
        <v>44888</v>
      </c>
      <c r="C21" s="60">
        <f>VLOOKUP($A21,'Return Data'!$B$7:$R$2292,4,0)</f>
        <v>611.95000000000005</v>
      </c>
      <c r="D21" s="60">
        <f>VLOOKUP($A21,'Return Data'!$B$7:$R$2292,10,0)</f>
        <v>3.4416000000000002</v>
      </c>
      <c r="E21" s="61">
        <f t="shared" si="0"/>
        <v>28</v>
      </c>
      <c r="F21" s="60">
        <f>VLOOKUP($A21,'Return Data'!$B$7:$R$2292,11,0)</f>
        <v>12.2906</v>
      </c>
      <c r="G21" s="61">
        <f t="shared" si="1"/>
        <v>40</v>
      </c>
      <c r="H21" s="60">
        <f>VLOOKUP($A21,'Return Data'!$B$7:$R$2292,12,0)</f>
        <v>6.0957999999999997</v>
      </c>
      <c r="I21" s="61">
        <f t="shared" si="2"/>
        <v>40</v>
      </c>
      <c r="J21" s="60">
        <f>VLOOKUP($A21,'Return Data'!$B$7:$R$2292,13,0)</f>
        <v>1.3565</v>
      </c>
      <c r="K21" s="61">
        <f t="shared" si="3"/>
        <v>40</v>
      </c>
      <c r="L21" s="60">
        <f>VLOOKUP($A21,'Return Data'!$B$7:$R$2292,17,0)</f>
        <v>22.615300000000001</v>
      </c>
      <c r="M21" s="61">
        <f t="shared" si="4"/>
        <v>30</v>
      </c>
      <c r="N21" s="60">
        <f>VLOOKUP($A21,'Return Data'!$B$7:$R$2292,14,0)</f>
        <v>17.018899999999999</v>
      </c>
      <c r="O21" s="61">
        <f t="shared" si="5"/>
        <v>34</v>
      </c>
      <c r="P21" s="60">
        <f>VLOOKUP($A21,'Return Data'!$B$7:$R$2292,15,0)</f>
        <v>11.9336</v>
      </c>
      <c r="Q21" s="61">
        <f t="shared" si="7"/>
        <v>17</v>
      </c>
      <c r="R21" s="60">
        <f>VLOOKUP($A21,'Return Data'!$B$7:$R$2292,16,0)</f>
        <v>19.330300000000001</v>
      </c>
      <c r="S21" s="62">
        <f t="shared" si="6"/>
        <v>6</v>
      </c>
    </row>
    <row r="22" spans="1:19" x14ac:dyDescent="0.3">
      <c r="A22" s="58" t="s">
        <v>283</v>
      </c>
      <c r="B22" s="59">
        <f>VLOOKUP($A22,'Return Data'!$B$7:$R$2292,3,0)</f>
        <v>44888</v>
      </c>
      <c r="C22" s="60">
        <f>VLOOKUP($A22,'Return Data'!$B$7:$R$2292,4,0)</f>
        <v>17.75</v>
      </c>
      <c r="D22" s="60">
        <f>VLOOKUP($A22,'Return Data'!$B$7:$R$2292,10,0)</f>
        <v>3.5589</v>
      </c>
      <c r="E22" s="61">
        <f t="shared" si="0"/>
        <v>24</v>
      </c>
      <c r="F22" s="60">
        <f>VLOOKUP($A22,'Return Data'!$B$7:$R$2292,11,0)</f>
        <v>17.394200000000001</v>
      </c>
      <c r="G22" s="61">
        <f t="shared" si="1"/>
        <v>3</v>
      </c>
      <c r="H22" s="60">
        <f>VLOOKUP($A22,'Return Data'!$B$7:$R$2292,12,0)</f>
        <v>13.0573</v>
      </c>
      <c r="I22" s="61">
        <f t="shared" si="2"/>
        <v>7</v>
      </c>
      <c r="J22" s="60">
        <f>VLOOKUP($A22,'Return Data'!$B$7:$R$2292,13,0)</f>
        <v>9.4328000000000003</v>
      </c>
      <c r="K22" s="61">
        <f t="shared" si="3"/>
        <v>6</v>
      </c>
      <c r="L22" s="60">
        <f>VLOOKUP($A22,'Return Data'!$B$7:$R$2292,17,0)</f>
        <v>23.593599999999999</v>
      </c>
      <c r="M22" s="61">
        <f t="shared" si="4"/>
        <v>24</v>
      </c>
      <c r="N22" s="60">
        <f>VLOOKUP($A22,'Return Data'!$B$7:$R$2292,14,0)</f>
        <v>16.695900000000002</v>
      </c>
      <c r="O22" s="61">
        <f t="shared" si="5"/>
        <v>35</v>
      </c>
      <c r="P22" s="60"/>
      <c r="Q22" s="61"/>
      <c r="R22" s="60">
        <f>VLOOKUP($A22,'Return Data'!$B$7:$R$2292,16,0)</f>
        <v>13.0619</v>
      </c>
      <c r="S22" s="62">
        <f t="shared" si="6"/>
        <v>34</v>
      </c>
    </row>
    <row r="23" spans="1:19" x14ac:dyDescent="0.3">
      <c r="A23" s="58" t="s">
        <v>284</v>
      </c>
      <c r="B23" s="59">
        <f>VLOOKUP($A23,'Return Data'!$B$7:$R$2292,3,0)</f>
        <v>44888</v>
      </c>
      <c r="C23" s="60">
        <f>VLOOKUP($A23,'Return Data'!$B$7:$R$2292,4,0)</f>
        <v>39.86</v>
      </c>
      <c r="D23" s="60">
        <f>VLOOKUP($A23,'Return Data'!$B$7:$R$2292,10,0)</f>
        <v>2.7848999999999999</v>
      </c>
      <c r="E23" s="61">
        <f t="shared" si="0"/>
        <v>36</v>
      </c>
      <c r="F23" s="60">
        <f>VLOOKUP($A23,'Return Data'!$B$7:$R$2292,11,0)</f>
        <v>14.146599999999999</v>
      </c>
      <c r="G23" s="61">
        <f t="shared" si="1"/>
        <v>21</v>
      </c>
      <c r="H23" s="60">
        <f>VLOOKUP($A23,'Return Data'!$B$7:$R$2292,12,0)</f>
        <v>6.5206</v>
      </c>
      <c r="I23" s="61">
        <f t="shared" si="2"/>
        <v>38</v>
      </c>
      <c r="J23" s="60">
        <f>VLOOKUP($A23,'Return Data'!$B$7:$R$2292,13,0)</f>
        <v>3.1307</v>
      </c>
      <c r="K23" s="61">
        <f t="shared" si="3"/>
        <v>32</v>
      </c>
      <c r="L23" s="60">
        <f>VLOOKUP($A23,'Return Data'!$B$7:$R$2292,17,0)</f>
        <v>18.200099999999999</v>
      </c>
      <c r="M23" s="61">
        <f t="shared" si="4"/>
        <v>45</v>
      </c>
      <c r="N23" s="60">
        <f>VLOOKUP($A23,'Return Data'!$B$7:$R$2292,14,0)</f>
        <v>13.1317</v>
      </c>
      <c r="O23" s="61">
        <f t="shared" si="5"/>
        <v>48</v>
      </c>
      <c r="P23" s="60">
        <f>VLOOKUP($A23,'Return Data'!$B$7:$R$2292,15,0)</f>
        <v>8.6501999999999999</v>
      </c>
      <c r="Q23" s="61">
        <f>RANK(P23,P$8:P$65,0)</f>
        <v>32</v>
      </c>
      <c r="R23" s="60">
        <f>VLOOKUP($A23,'Return Data'!$B$7:$R$2292,16,0)</f>
        <v>16.203099999999999</v>
      </c>
      <c r="S23" s="62">
        <f t="shared" si="6"/>
        <v>14</v>
      </c>
    </row>
    <row r="24" spans="1:19" x14ac:dyDescent="0.3">
      <c r="A24" s="58" t="s">
        <v>285</v>
      </c>
      <c r="B24" s="59">
        <f>VLOOKUP($A24,'Return Data'!$B$7:$R$2292,3,0)</f>
        <v>44888</v>
      </c>
      <c r="C24" s="60">
        <f>VLOOKUP($A24,'Return Data'!$B$7:$R$2292,4,0)</f>
        <v>102.11199999999999</v>
      </c>
      <c r="D24" s="60">
        <f>VLOOKUP($A24,'Return Data'!$B$7:$R$2292,10,0)</f>
        <v>4.5490000000000004</v>
      </c>
      <c r="E24" s="61">
        <f t="shared" si="0"/>
        <v>13</v>
      </c>
      <c r="F24" s="60">
        <f>VLOOKUP($A24,'Return Data'!$B$7:$R$2292,11,0)</f>
        <v>12.9558</v>
      </c>
      <c r="G24" s="61">
        <f t="shared" si="1"/>
        <v>32</v>
      </c>
      <c r="H24" s="60">
        <f>VLOOKUP($A24,'Return Data'!$B$7:$R$2292,12,0)</f>
        <v>8.4797999999999991</v>
      </c>
      <c r="I24" s="61">
        <f t="shared" si="2"/>
        <v>26</v>
      </c>
      <c r="J24" s="60">
        <f>VLOOKUP($A24,'Return Data'!$B$7:$R$2292,13,0)</f>
        <v>5.8375000000000004</v>
      </c>
      <c r="K24" s="61">
        <f t="shared" si="3"/>
        <v>17</v>
      </c>
      <c r="L24" s="60">
        <f>VLOOKUP($A24,'Return Data'!$B$7:$R$2292,17,0)</f>
        <v>30.433900000000001</v>
      </c>
      <c r="M24" s="61">
        <f t="shared" si="4"/>
        <v>12</v>
      </c>
      <c r="N24" s="60">
        <f>VLOOKUP($A24,'Return Data'!$B$7:$R$2292,14,0)</f>
        <v>23.384</v>
      </c>
      <c r="O24" s="61">
        <f t="shared" si="5"/>
        <v>15</v>
      </c>
      <c r="P24" s="60">
        <f>VLOOKUP($A24,'Return Data'!$B$7:$R$2292,15,0)</f>
        <v>12.426399999999999</v>
      </c>
      <c r="Q24" s="61">
        <f>RANK(P24,P$8:P$65,0)</f>
        <v>11</v>
      </c>
      <c r="R24" s="60">
        <f>VLOOKUP($A24,'Return Data'!$B$7:$R$2292,16,0)</f>
        <v>18.168700000000001</v>
      </c>
      <c r="S24" s="62">
        <f t="shared" si="6"/>
        <v>10</v>
      </c>
    </row>
    <row r="25" spans="1:19" x14ac:dyDescent="0.3">
      <c r="A25" s="58" t="s">
        <v>286</v>
      </c>
      <c r="B25" s="59">
        <f>VLOOKUP($A25,'Return Data'!$B$7:$R$2292,3,0)</f>
        <v>44888</v>
      </c>
      <c r="C25" s="60">
        <f>VLOOKUP($A25,'Return Data'!$B$7:$R$2292,4,0)</f>
        <v>13.81</v>
      </c>
      <c r="D25" s="60">
        <f>VLOOKUP($A25,'Return Data'!$B$7:$R$2292,10,0)</f>
        <v>3.5232000000000001</v>
      </c>
      <c r="E25" s="61">
        <f t="shared" si="0"/>
        <v>26</v>
      </c>
      <c r="F25" s="60">
        <f>VLOOKUP($A25,'Return Data'!$B$7:$R$2292,11,0)</f>
        <v>11.191599999999999</v>
      </c>
      <c r="G25" s="61">
        <f t="shared" si="1"/>
        <v>48</v>
      </c>
      <c r="H25" s="60">
        <f>VLOOKUP($A25,'Return Data'!$B$7:$R$2292,12,0)</f>
        <v>7.0542999999999996</v>
      </c>
      <c r="I25" s="61">
        <f t="shared" si="2"/>
        <v>32</v>
      </c>
      <c r="J25" s="60">
        <f>VLOOKUP($A25,'Return Data'!$B$7:$R$2292,13,0)</f>
        <v>2.3721000000000001</v>
      </c>
      <c r="K25" s="61">
        <f t="shared" si="3"/>
        <v>35</v>
      </c>
      <c r="L25" s="60">
        <f>VLOOKUP($A25,'Return Data'!$B$7:$R$2292,17,0)</f>
        <v>15.344799999999999</v>
      </c>
      <c r="M25" s="61">
        <f t="shared" si="4"/>
        <v>51</v>
      </c>
      <c r="N25" s="60">
        <f>VLOOKUP($A25,'Return Data'!$B$7:$R$2292,14,0)</f>
        <v>11.7492</v>
      </c>
      <c r="O25" s="61">
        <f t="shared" si="5"/>
        <v>52</v>
      </c>
      <c r="P25" s="60"/>
      <c r="Q25" s="61"/>
      <c r="R25" s="60">
        <f>VLOOKUP($A25,'Return Data'!$B$7:$R$2292,16,0)</f>
        <v>6.7999000000000001</v>
      </c>
      <c r="S25" s="62">
        <f t="shared" si="6"/>
        <v>57</v>
      </c>
    </row>
    <row r="26" spans="1:19" x14ac:dyDescent="0.3">
      <c r="A26" s="58" t="s">
        <v>287</v>
      </c>
      <c r="B26" s="59">
        <f>VLOOKUP($A26,'Return Data'!$B$7:$R$2292,3,0)</f>
        <v>44888</v>
      </c>
      <c r="C26" s="60">
        <f>VLOOKUP($A26,'Return Data'!$B$7:$R$2292,4,0)</f>
        <v>79.45</v>
      </c>
      <c r="D26" s="60">
        <f>VLOOKUP($A26,'Return Data'!$B$7:$R$2292,10,0)</f>
        <v>1.9374</v>
      </c>
      <c r="E26" s="61">
        <f t="shared" si="0"/>
        <v>50</v>
      </c>
      <c r="F26" s="60">
        <f>VLOOKUP($A26,'Return Data'!$B$7:$R$2292,11,0)</f>
        <v>10.087300000000001</v>
      </c>
      <c r="G26" s="61">
        <f t="shared" si="1"/>
        <v>54</v>
      </c>
      <c r="H26" s="60">
        <f>VLOOKUP($A26,'Return Data'!$B$7:$R$2292,12,0)</f>
        <v>-6.2899999999999998E-2</v>
      </c>
      <c r="I26" s="61">
        <f t="shared" si="2"/>
        <v>57</v>
      </c>
      <c r="J26" s="60">
        <f>VLOOKUP($A26,'Return Data'!$B$7:$R$2292,13,0)</f>
        <v>-5.2474999999999996</v>
      </c>
      <c r="K26" s="61">
        <f t="shared" si="3"/>
        <v>57</v>
      </c>
      <c r="L26" s="60">
        <f>VLOOKUP($A26,'Return Data'!$B$7:$R$2292,17,0)</f>
        <v>16.151900000000001</v>
      </c>
      <c r="M26" s="61">
        <f t="shared" si="4"/>
        <v>50</v>
      </c>
      <c r="N26" s="60">
        <f>VLOOKUP($A26,'Return Data'!$B$7:$R$2292,14,0)</f>
        <v>14.671799999999999</v>
      </c>
      <c r="O26" s="61">
        <f t="shared" si="5"/>
        <v>41</v>
      </c>
      <c r="P26" s="60">
        <f>VLOOKUP($A26,'Return Data'!$B$7:$R$2292,15,0)</f>
        <v>10.5702</v>
      </c>
      <c r="Q26" s="61">
        <f>RANK(P26,P$8:P$65,0)</f>
        <v>21</v>
      </c>
      <c r="R26" s="60">
        <f>VLOOKUP($A26,'Return Data'!$B$7:$R$2292,16,0)</f>
        <v>13.911</v>
      </c>
      <c r="S26" s="62">
        <f t="shared" si="6"/>
        <v>30</v>
      </c>
    </row>
    <row r="27" spans="1:19" x14ac:dyDescent="0.3">
      <c r="A27" s="58" t="s">
        <v>288</v>
      </c>
      <c r="B27" s="59">
        <f>VLOOKUP($A27,'Return Data'!$B$7:$R$2292,3,0)</f>
        <v>44888</v>
      </c>
      <c r="C27" s="60">
        <f>VLOOKUP($A27,'Return Data'!$B$7:$R$2292,4,0)</f>
        <v>14.3855</v>
      </c>
      <c r="D27" s="60">
        <f>VLOOKUP($A27,'Return Data'!$B$7:$R$2292,10,0)</f>
        <v>4.7361000000000004</v>
      </c>
      <c r="E27" s="61">
        <f t="shared" si="0"/>
        <v>10</v>
      </c>
      <c r="F27" s="60">
        <f>VLOOKUP($A27,'Return Data'!$B$7:$R$2292,11,0)</f>
        <v>15.4108</v>
      </c>
      <c r="G27" s="61">
        <f t="shared" si="1"/>
        <v>13</v>
      </c>
      <c r="H27" s="60">
        <f>VLOOKUP($A27,'Return Data'!$B$7:$R$2292,12,0)</f>
        <v>7.5671999999999997</v>
      </c>
      <c r="I27" s="61">
        <f t="shared" si="2"/>
        <v>30</v>
      </c>
      <c r="J27" s="60">
        <f>VLOOKUP($A27,'Return Data'!$B$7:$R$2292,13,0)</f>
        <v>-0.28899999999999998</v>
      </c>
      <c r="K27" s="61">
        <f t="shared" si="3"/>
        <v>47</v>
      </c>
      <c r="L27" s="60">
        <f>VLOOKUP($A27,'Return Data'!$B$7:$R$2292,17,0)</f>
        <v>14.517799999999999</v>
      </c>
      <c r="M27" s="61">
        <f t="shared" si="4"/>
        <v>52</v>
      </c>
      <c r="N27" s="60"/>
      <c r="O27" s="61"/>
      <c r="P27" s="60"/>
      <c r="Q27" s="61"/>
      <c r="R27" s="60">
        <f>VLOOKUP($A27,'Return Data'!$B$7:$R$2292,16,0)</f>
        <v>12.440099999999999</v>
      </c>
      <c r="S27" s="62">
        <f t="shared" si="6"/>
        <v>38</v>
      </c>
    </row>
    <row r="28" spans="1:19" x14ac:dyDescent="0.3">
      <c r="A28" s="58" t="s">
        <v>289</v>
      </c>
      <c r="B28" s="59">
        <f>VLOOKUP($A28,'Return Data'!$B$7:$R$2292,3,0)</f>
        <v>44888</v>
      </c>
      <c r="C28" s="60">
        <f>VLOOKUP($A28,'Return Data'!$B$7:$R$2292,4,0)</f>
        <v>29.043600000000001</v>
      </c>
      <c r="D28" s="60">
        <f>VLOOKUP($A28,'Return Data'!$B$7:$R$2292,10,0)</f>
        <v>3.8134999999999999</v>
      </c>
      <c r="E28" s="61">
        <f t="shared" si="0"/>
        <v>20</v>
      </c>
      <c r="F28" s="60">
        <f>VLOOKUP($A28,'Return Data'!$B$7:$R$2292,11,0)</f>
        <v>13.085800000000001</v>
      </c>
      <c r="G28" s="61">
        <f t="shared" si="1"/>
        <v>30</v>
      </c>
      <c r="H28" s="60">
        <f>VLOOKUP($A28,'Return Data'!$B$7:$R$2292,12,0)</f>
        <v>5.0728</v>
      </c>
      <c r="I28" s="61">
        <f t="shared" si="2"/>
        <v>44</v>
      </c>
      <c r="J28" s="60">
        <f>VLOOKUP($A28,'Return Data'!$B$7:$R$2292,13,0)</f>
        <v>-0.29830000000000001</v>
      </c>
      <c r="K28" s="61">
        <f t="shared" si="3"/>
        <v>48</v>
      </c>
      <c r="L28" s="60">
        <f>VLOOKUP($A28,'Return Data'!$B$7:$R$2292,17,0)</f>
        <v>19.646599999999999</v>
      </c>
      <c r="M28" s="61">
        <f t="shared" si="4"/>
        <v>40</v>
      </c>
      <c r="N28" s="60">
        <f>VLOOKUP($A28,'Return Data'!$B$7:$R$2292,14,0)</f>
        <v>17.372699999999998</v>
      </c>
      <c r="O28" s="61">
        <f t="shared" ref="O28:O36" si="8">RANK(N28,N$8:N$65,0)</f>
        <v>31</v>
      </c>
      <c r="P28" s="60">
        <f>VLOOKUP($A28,'Return Data'!$B$7:$R$2292,15,0)</f>
        <v>12.276400000000001</v>
      </c>
      <c r="Q28" s="61">
        <f t="shared" ref="Q28:Q36" si="9">RANK(P28,P$8:P$65,0)</f>
        <v>12</v>
      </c>
      <c r="R28" s="60">
        <f>VLOOKUP($A28,'Return Data'!$B$7:$R$2292,16,0)</f>
        <v>7.5453000000000001</v>
      </c>
      <c r="S28" s="62">
        <f t="shared" si="6"/>
        <v>56</v>
      </c>
    </row>
    <row r="29" spans="1:19" x14ac:dyDescent="0.3">
      <c r="A29" s="58" t="s">
        <v>290</v>
      </c>
      <c r="B29" s="59">
        <f>VLOOKUP($A29,'Return Data'!$B$7:$R$2292,3,0)</f>
        <v>44888</v>
      </c>
      <c r="C29" s="60">
        <f>VLOOKUP($A29,'Return Data'!$B$7:$R$2292,4,0)</f>
        <v>76.248999999999995</v>
      </c>
      <c r="D29" s="60">
        <f>VLOOKUP($A29,'Return Data'!$B$7:$R$2292,10,0)</f>
        <v>4.6528</v>
      </c>
      <c r="E29" s="61">
        <f t="shared" si="0"/>
        <v>11</v>
      </c>
      <c r="F29" s="60">
        <f>VLOOKUP($A29,'Return Data'!$B$7:$R$2292,11,0)</f>
        <v>14.508599999999999</v>
      </c>
      <c r="G29" s="61">
        <f t="shared" si="1"/>
        <v>17</v>
      </c>
      <c r="H29" s="60">
        <f>VLOOKUP($A29,'Return Data'!$B$7:$R$2292,12,0)</f>
        <v>9.7819000000000003</v>
      </c>
      <c r="I29" s="61">
        <f t="shared" si="2"/>
        <v>16</v>
      </c>
      <c r="J29" s="60">
        <f>VLOOKUP($A29,'Return Data'!$B$7:$R$2292,13,0)</f>
        <v>5.4706999999999999</v>
      </c>
      <c r="K29" s="61">
        <f t="shared" si="3"/>
        <v>21</v>
      </c>
      <c r="L29" s="60">
        <f>VLOOKUP($A29,'Return Data'!$B$7:$R$2292,17,0)</f>
        <v>23.213200000000001</v>
      </c>
      <c r="M29" s="61">
        <f t="shared" si="4"/>
        <v>25</v>
      </c>
      <c r="N29" s="60">
        <f>VLOOKUP($A29,'Return Data'!$B$7:$R$2292,14,0)</f>
        <v>18.575800000000001</v>
      </c>
      <c r="O29" s="61">
        <f t="shared" si="8"/>
        <v>24</v>
      </c>
      <c r="P29" s="60">
        <f>VLOOKUP($A29,'Return Data'!$B$7:$R$2292,15,0)</f>
        <v>12.552199999999999</v>
      </c>
      <c r="Q29" s="61">
        <f t="shared" si="9"/>
        <v>10</v>
      </c>
      <c r="R29" s="60">
        <f>VLOOKUP($A29,'Return Data'!$B$7:$R$2292,16,0)</f>
        <v>12.684100000000001</v>
      </c>
      <c r="S29" s="62">
        <f t="shared" si="6"/>
        <v>37</v>
      </c>
    </row>
    <row r="30" spans="1:19" x14ac:dyDescent="0.3">
      <c r="A30" s="58" t="s">
        <v>291</v>
      </c>
      <c r="B30" s="59">
        <f>VLOOKUP($A30,'Return Data'!$B$7:$R$2292,3,0)</f>
        <v>44888</v>
      </c>
      <c r="C30" s="60">
        <f>VLOOKUP($A30,'Return Data'!$B$7:$R$2292,4,0)</f>
        <v>80.212199999999996</v>
      </c>
      <c r="D30" s="60">
        <f>VLOOKUP($A30,'Return Data'!$B$7:$R$2292,10,0)</f>
        <v>2.8624999999999998</v>
      </c>
      <c r="E30" s="61">
        <f t="shared" si="0"/>
        <v>35</v>
      </c>
      <c r="F30" s="60">
        <f>VLOOKUP($A30,'Return Data'!$B$7:$R$2292,11,0)</f>
        <v>12.8764</v>
      </c>
      <c r="G30" s="61">
        <f t="shared" si="1"/>
        <v>33</v>
      </c>
      <c r="H30" s="60">
        <f>VLOOKUP($A30,'Return Data'!$B$7:$R$2292,12,0)</f>
        <v>4.9306999999999999</v>
      </c>
      <c r="I30" s="61">
        <f t="shared" si="2"/>
        <v>45</v>
      </c>
      <c r="J30" s="60">
        <f>VLOOKUP($A30,'Return Data'!$B$7:$R$2292,13,0)</f>
        <v>0.38319999999999999</v>
      </c>
      <c r="K30" s="61">
        <f t="shared" si="3"/>
        <v>43</v>
      </c>
      <c r="L30" s="60">
        <f>VLOOKUP($A30,'Return Data'!$B$7:$R$2292,17,0)</f>
        <v>16.734400000000001</v>
      </c>
      <c r="M30" s="61">
        <f t="shared" si="4"/>
        <v>47</v>
      </c>
      <c r="N30" s="60">
        <f>VLOOKUP($A30,'Return Data'!$B$7:$R$2292,14,0)</f>
        <v>13.81</v>
      </c>
      <c r="O30" s="61">
        <f t="shared" si="8"/>
        <v>46</v>
      </c>
      <c r="P30" s="60">
        <f>VLOOKUP($A30,'Return Data'!$B$7:$R$2292,15,0)</f>
        <v>7.6395999999999997</v>
      </c>
      <c r="Q30" s="61">
        <f t="shared" si="9"/>
        <v>39</v>
      </c>
      <c r="R30" s="60">
        <f>VLOOKUP($A30,'Return Data'!$B$7:$R$2292,16,0)</f>
        <v>13.2377</v>
      </c>
      <c r="S30" s="62">
        <f t="shared" si="6"/>
        <v>33</v>
      </c>
    </row>
    <row r="31" spans="1:19" x14ac:dyDescent="0.3">
      <c r="A31" s="58" t="s">
        <v>1879</v>
      </c>
      <c r="B31" s="59">
        <f>VLOOKUP($A31,'Return Data'!$B$7:$R$2292,3,0)</f>
        <v>44888</v>
      </c>
      <c r="C31" s="60">
        <f>VLOOKUP($A31,'Return Data'!$B$7:$R$2292,4,0)</f>
        <v>100.1499</v>
      </c>
      <c r="D31" s="60">
        <f>VLOOKUP($A31,'Return Data'!$B$7:$R$2292,10,0)</f>
        <v>0.5252</v>
      </c>
      <c r="E31" s="61">
        <f t="shared" si="0"/>
        <v>55</v>
      </c>
      <c r="F31" s="60">
        <f>VLOOKUP($A31,'Return Data'!$B$7:$R$2292,11,0)</f>
        <v>10.515700000000001</v>
      </c>
      <c r="G31" s="61">
        <f t="shared" si="1"/>
        <v>52</v>
      </c>
      <c r="H31" s="60">
        <f>VLOOKUP($A31,'Return Data'!$B$7:$R$2292,12,0)</f>
        <v>3.1156999999999999</v>
      </c>
      <c r="I31" s="61">
        <f t="shared" si="2"/>
        <v>52</v>
      </c>
      <c r="J31" s="60">
        <f>VLOOKUP($A31,'Return Data'!$B$7:$R$2292,13,0)</f>
        <v>-0.53680000000000005</v>
      </c>
      <c r="K31" s="61">
        <f t="shared" si="3"/>
        <v>49</v>
      </c>
      <c r="L31" s="60">
        <f>VLOOKUP($A31,'Return Data'!$B$7:$R$2292,17,0)</f>
        <v>16.648800000000001</v>
      </c>
      <c r="M31" s="61">
        <f t="shared" si="4"/>
        <v>48</v>
      </c>
      <c r="N31" s="60">
        <f>VLOOKUP($A31,'Return Data'!$B$7:$R$2292,14,0)</f>
        <v>12.1663</v>
      </c>
      <c r="O31" s="61">
        <f t="shared" si="8"/>
        <v>50</v>
      </c>
      <c r="P31" s="60">
        <f>VLOOKUP($A31,'Return Data'!$B$7:$R$2292,15,0)</f>
        <v>9.9343000000000004</v>
      </c>
      <c r="Q31" s="61">
        <f t="shared" si="9"/>
        <v>25</v>
      </c>
      <c r="R31" s="60">
        <f>VLOOKUP($A31,'Return Data'!$B$7:$R$2292,16,0)</f>
        <v>9.6470000000000002</v>
      </c>
      <c r="S31" s="62">
        <f t="shared" si="6"/>
        <v>54</v>
      </c>
    </row>
    <row r="32" spans="1:19" x14ac:dyDescent="0.3">
      <c r="A32" s="58" t="s">
        <v>432</v>
      </c>
      <c r="B32" s="59">
        <f>VLOOKUP($A32,'Return Data'!$B$7:$R$2292,3,0)</f>
        <v>44888</v>
      </c>
      <c r="C32" s="60">
        <f>VLOOKUP($A32,'Return Data'!$B$7:$R$2292,4,0)</f>
        <v>19.408300000000001</v>
      </c>
      <c r="D32" s="60">
        <f>VLOOKUP($A32,'Return Data'!$B$7:$R$2292,10,0)</f>
        <v>2.6867000000000001</v>
      </c>
      <c r="E32" s="61">
        <f t="shared" si="0"/>
        <v>43</v>
      </c>
      <c r="F32" s="60">
        <f>VLOOKUP($A32,'Return Data'!$B$7:$R$2292,11,0)</f>
        <v>13.690300000000001</v>
      </c>
      <c r="G32" s="61">
        <f t="shared" si="1"/>
        <v>28</v>
      </c>
      <c r="H32" s="60">
        <f>VLOOKUP($A32,'Return Data'!$B$7:$R$2292,12,0)</f>
        <v>6.5716999999999999</v>
      </c>
      <c r="I32" s="61">
        <f t="shared" si="2"/>
        <v>36</v>
      </c>
      <c r="J32" s="60">
        <f>VLOOKUP($A32,'Return Data'!$B$7:$R$2292,13,0)</f>
        <v>4.2683</v>
      </c>
      <c r="K32" s="61">
        <f t="shared" si="3"/>
        <v>28</v>
      </c>
      <c r="L32" s="60">
        <f>VLOOKUP($A32,'Return Data'!$B$7:$R$2292,17,0)</f>
        <v>25.043900000000001</v>
      </c>
      <c r="M32" s="61">
        <f t="shared" si="4"/>
        <v>17</v>
      </c>
      <c r="N32" s="60">
        <f>VLOOKUP($A32,'Return Data'!$B$7:$R$2292,14,0)</f>
        <v>18.408300000000001</v>
      </c>
      <c r="O32" s="61">
        <f t="shared" si="8"/>
        <v>26</v>
      </c>
      <c r="P32" s="60">
        <f>VLOOKUP($A32,'Return Data'!$B$7:$R$2292,15,0)</f>
        <v>9.6430000000000007</v>
      </c>
      <c r="Q32" s="61">
        <f t="shared" si="9"/>
        <v>29</v>
      </c>
      <c r="R32" s="60">
        <f>VLOOKUP($A32,'Return Data'!$B$7:$R$2292,16,0)</f>
        <v>11.4809</v>
      </c>
      <c r="S32" s="62">
        <f t="shared" si="6"/>
        <v>46</v>
      </c>
    </row>
    <row r="33" spans="1:19" x14ac:dyDescent="0.3">
      <c r="A33" s="58" t="s">
        <v>294</v>
      </c>
      <c r="B33" s="59">
        <f>VLOOKUP($A33,'Return Data'!$B$7:$R$2292,3,0)</f>
        <v>44888</v>
      </c>
      <c r="C33" s="60">
        <f>VLOOKUP($A33,'Return Data'!$B$7:$R$2292,4,0)</f>
        <v>31.475000000000001</v>
      </c>
      <c r="D33" s="60">
        <f>VLOOKUP($A33,'Return Data'!$B$7:$R$2292,10,0)</f>
        <v>2.1417999999999999</v>
      </c>
      <c r="E33" s="61">
        <f t="shared" si="0"/>
        <v>47</v>
      </c>
      <c r="F33" s="60">
        <f>VLOOKUP($A33,'Return Data'!$B$7:$R$2292,11,0)</f>
        <v>10.349500000000001</v>
      </c>
      <c r="G33" s="61">
        <f t="shared" si="1"/>
        <v>53</v>
      </c>
      <c r="H33" s="60">
        <f>VLOOKUP($A33,'Return Data'!$B$7:$R$2292,12,0)</f>
        <v>4.8362999999999996</v>
      </c>
      <c r="I33" s="61">
        <f t="shared" si="2"/>
        <v>46</v>
      </c>
      <c r="J33" s="60">
        <f>VLOOKUP($A33,'Return Data'!$B$7:$R$2292,13,0)</f>
        <v>2.5399999999999999E-2</v>
      </c>
      <c r="K33" s="61">
        <f t="shared" si="3"/>
        <v>45</v>
      </c>
      <c r="L33" s="60">
        <f>VLOOKUP($A33,'Return Data'!$B$7:$R$2292,17,0)</f>
        <v>20.884399999999999</v>
      </c>
      <c r="M33" s="61">
        <f t="shared" si="4"/>
        <v>36</v>
      </c>
      <c r="N33" s="60">
        <f>VLOOKUP($A33,'Return Data'!$B$7:$R$2292,14,0)</f>
        <v>18.9618</v>
      </c>
      <c r="O33" s="61">
        <f t="shared" si="8"/>
        <v>23</v>
      </c>
      <c r="P33" s="60">
        <f>VLOOKUP($A33,'Return Data'!$B$7:$R$2292,15,0)</f>
        <v>13.730399999999999</v>
      </c>
      <c r="Q33" s="61">
        <f t="shared" si="9"/>
        <v>6</v>
      </c>
      <c r="R33" s="60">
        <f>VLOOKUP($A33,'Return Data'!$B$7:$R$2292,16,0)</f>
        <v>18.050799999999999</v>
      </c>
      <c r="S33" s="62">
        <f t="shared" si="6"/>
        <v>11</v>
      </c>
    </row>
    <row r="34" spans="1:19" x14ac:dyDescent="0.3">
      <c r="A34" s="58" t="s">
        <v>295</v>
      </c>
      <c r="B34" s="59">
        <f>VLOOKUP($A34,'Return Data'!$B$7:$R$2292,3,0)</f>
        <v>44888</v>
      </c>
      <c r="C34" s="60">
        <f>VLOOKUP($A34,'Return Data'!$B$7:$R$2292,4,0)</f>
        <v>27.360099999999999</v>
      </c>
      <c r="D34" s="60">
        <f>VLOOKUP($A34,'Return Data'!$B$7:$R$2292,10,0)</f>
        <v>4.25</v>
      </c>
      <c r="E34" s="61">
        <f t="shared" si="0"/>
        <v>15</v>
      </c>
      <c r="F34" s="60">
        <f>VLOOKUP($A34,'Return Data'!$B$7:$R$2292,11,0)</f>
        <v>17.075099999999999</v>
      </c>
      <c r="G34" s="61">
        <f t="shared" si="1"/>
        <v>5</v>
      </c>
      <c r="H34" s="60">
        <f>VLOOKUP($A34,'Return Data'!$B$7:$R$2292,12,0)</f>
        <v>6.5491000000000001</v>
      </c>
      <c r="I34" s="61">
        <f t="shared" si="2"/>
        <v>37</v>
      </c>
      <c r="J34" s="60">
        <f>VLOOKUP($A34,'Return Data'!$B$7:$R$2292,13,0)</f>
        <v>0.8236</v>
      </c>
      <c r="K34" s="61">
        <f t="shared" si="3"/>
        <v>42</v>
      </c>
      <c r="L34" s="60">
        <f>VLOOKUP($A34,'Return Data'!$B$7:$R$2292,17,0)</f>
        <v>20.619199999999999</v>
      </c>
      <c r="M34" s="61">
        <f t="shared" si="4"/>
        <v>38</v>
      </c>
      <c r="N34" s="60">
        <f>VLOOKUP($A34,'Return Data'!$B$7:$R$2292,14,0)</f>
        <v>14.3748</v>
      </c>
      <c r="O34" s="61">
        <f t="shared" si="8"/>
        <v>44</v>
      </c>
      <c r="P34" s="60">
        <f>VLOOKUP($A34,'Return Data'!$B$7:$R$2292,15,0)</f>
        <v>9.8760999999999992</v>
      </c>
      <c r="Q34" s="61">
        <f t="shared" si="9"/>
        <v>26</v>
      </c>
      <c r="R34" s="60">
        <f>VLOOKUP($A34,'Return Data'!$B$7:$R$2292,16,0)</f>
        <v>13.6914</v>
      </c>
      <c r="S34" s="62">
        <f t="shared" si="6"/>
        <v>32</v>
      </c>
    </row>
    <row r="35" spans="1:19" x14ac:dyDescent="0.3">
      <c r="A35" s="58" t="s">
        <v>1950</v>
      </c>
      <c r="B35" s="59">
        <f>VLOOKUP($A35,'Return Data'!$B$7:$R$2292,3,0)</f>
        <v>44888</v>
      </c>
      <c r="C35" s="60">
        <f>VLOOKUP($A35,'Return Data'!$B$7:$R$2292,4,0)</f>
        <v>20.616900000000001</v>
      </c>
      <c r="D35" s="60">
        <f>VLOOKUP($A35,'Return Data'!$B$7:$R$2292,10,0)</f>
        <v>2.9285999999999999</v>
      </c>
      <c r="E35" s="61">
        <f t="shared" si="0"/>
        <v>34</v>
      </c>
      <c r="F35" s="60">
        <f>VLOOKUP($A35,'Return Data'!$B$7:$R$2292,11,0)</f>
        <v>11.031000000000001</v>
      </c>
      <c r="G35" s="61">
        <f t="shared" si="1"/>
        <v>49</v>
      </c>
      <c r="H35" s="60">
        <f>VLOOKUP($A35,'Return Data'!$B$7:$R$2292,12,0)</f>
        <v>3.6827000000000001</v>
      </c>
      <c r="I35" s="61">
        <f t="shared" si="2"/>
        <v>51</v>
      </c>
      <c r="J35" s="60">
        <f>VLOOKUP($A35,'Return Data'!$B$7:$R$2292,13,0)</f>
        <v>-1.2075</v>
      </c>
      <c r="K35" s="61">
        <f t="shared" si="3"/>
        <v>50</v>
      </c>
      <c r="L35" s="60">
        <f>VLOOKUP($A35,'Return Data'!$B$7:$R$2292,17,0)</f>
        <v>16.581700000000001</v>
      </c>
      <c r="M35" s="61">
        <f t="shared" si="4"/>
        <v>49</v>
      </c>
      <c r="N35" s="60">
        <f>VLOOKUP($A35,'Return Data'!$B$7:$R$2292,14,0)</f>
        <v>12.061299999999999</v>
      </c>
      <c r="O35" s="61">
        <f t="shared" si="8"/>
        <v>51</v>
      </c>
      <c r="P35" s="60">
        <f>VLOOKUP($A35,'Return Data'!$B$7:$R$2292,15,0)</f>
        <v>8.0266000000000002</v>
      </c>
      <c r="Q35" s="61">
        <f t="shared" si="9"/>
        <v>37</v>
      </c>
      <c r="R35" s="60">
        <f>VLOOKUP($A35,'Return Data'!$B$7:$R$2292,16,0)</f>
        <v>11.048500000000001</v>
      </c>
      <c r="S35" s="62">
        <f t="shared" si="6"/>
        <v>49</v>
      </c>
    </row>
    <row r="36" spans="1:19" x14ac:dyDescent="0.3">
      <c r="A36" s="58" t="s">
        <v>296</v>
      </c>
      <c r="B36" s="59">
        <f>VLOOKUP($A36,'Return Data'!$B$7:$R$2292,3,0)</f>
        <v>44888</v>
      </c>
      <c r="C36" s="60">
        <f>VLOOKUP($A36,'Return Data'!$B$7:$R$2292,4,0)</f>
        <v>81.481399999999994</v>
      </c>
      <c r="D36" s="60">
        <f>VLOOKUP($A36,'Return Data'!$B$7:$R$2292,10,0)</f>
        <v>4.0906000000000002</v>
      </c>
      <c r="E36" s="61">
        <f t="shared" si="0"/>
        <v>16</v>
      </c>
      <c r="F36" s="60">
        <f>VLOOKUP($A36,'Return Data'!$B$7:$R$2292,11,0)</f>
        <v>14.244400000000001</v>
      </c>
      <c r="G36" s="61">
        <f t="shared" si="1"/>
        <v>19</v>
      </c>
      <c r="H36" s="60">
        <f>VLOOKUP($A36,'Return Data'!$B$7:$R$2292,12,0)</f>
        <v>8.7270000000000003</v>
      </c>
      <c r="I36" s="61">
        <f t="shared" si="2"/>
        <v>23</v>
      </c>
      <c r="J36" s="60">
        <f>VLOOKUP($A36,'Return Data'!$B$7:$R$2292,13,0)</f>
        <v>4.9840999999999998</v>
      </c>
      <c r="K36" s="61">
        <f t="shared" si="3"/>
        <v>25</v>
      </c>
      <c r="L36" s="60">
        <f>VLOOKUP($A36,'Return Data'!$B$7:$R$2292,17,0)</f>
        <v>26.463799999999999</v>
      </c>
      <c r="M36" s="61">
        <f t="shared" si="4"/>
        <v>15</v>
      </c>
      <c r="N36" s="60">
        <f>VLOOKUP($A36,'Return Data'!$B$7:$R$2292,14,0)</f>
        <v>14.645899999999999</v>
      </c>
      <c r="O36" s="61">
        <f t="shared" si="8"/>
        <v>42</v>
      </c>
      <c r="P36" s="60">
        <f>VLOOKUP($A36,'Return Data'!$B$7:$R$2292,15,0)</f>
        <v>4.0499000000000001</v>
      </c>
      <c r="Q36" s="61">
        <f t="shared" si="9"/>
        <v>42</v>
      </c>
      <c r="R36" s="60">
        <f>VLOOKUP($A36,'Return Data'!$B$7:$R$2292,16,0)</f>
        <v>12.9846</v>
      </c>
      <c r="S36" s="62">
        <f t="shared" si="6"/>
        <v>35</v>
      </c>
    </row>
    <row r="37" spans="1:19" x14ac:dyDescent="0.3">
      <c r="A37" s="58" t="s">
        <v>297</v>
      </c>
      <c r="B37" s="59">
        <f>VLOOKUP($A37,'Return Data'!$B$7:$R$2292,3,0)</f>
        <v>44888</v>
      </c>
      <c r="C37" s="60">
        <f>VLOOKUP($A37,'Return Data'!$B$7:$R$2292,4,0)</f>
        <v>20.264900000000001</v>
      </c>
      <c r="D37" s="60">
        <f>VLOOKUP($A37,'Return Data'!$B$7:$R$2292,10,0)</f>
        <v>6.7107000000000001</v>
      </c>
      <c r="E37" s="61">
        <f t="shared" si="0"/>
        <v>2</v>
      </c>
      <c r="F37" s="60">
        <f>VLOOKUP($A37,'Return Data'!$B$7:$R$2292,11,0)</f>
        <v>13.0047</v>
      </c>
      <c r="G37" s="61">
        <f t="shared" si="1"/>
        <v>31</v>
      </c>
      <c r="H37" s="60">
        <f>VLOOKUP($A37,'Return Data'!$B$7:$R$2292,12,0)</f>
        <v>10.287599999999999</v>
      </c>
      <c r="I37" s="61">
        <f t="shared" si="2"/>
        <v>14</v>
      </c>
      <c r="J37" s="60">
        <f>VLOOKUP($A37,'Return Data'!$B$7:$R$2292,13,0)</f>
        <v>8.93</v>
      </c>
      <c r="K37" s="61">
        <f t="shared" si="3"/>
        <v>9</v>
      </c>
      <c r="L37" s="60">
        <f>VLOOKUP($A37,'Return Data'!$B$7:$R$2292,17,0)</f>
        <v>24.8443</v>
      </c>
      <c r="M37" s="61">
        <f t="shared" si="4"/>
        <v>18</v>
      </c>
      <c r="N37" s="60"/>
      <c r="O37" s="61"/>
      <c r="P37" s="60"/>
      <c r="Q37" s="61"/>
      <c r="R37" s="60">
        <f>VLOOKUP($A37,'Return Data'!$B$7:$R$2292,16,0)</f>
        <v>23.572700000000001</v>
      </c>
      <c r="S37" s="62">
        <f t="shared" si="6"/>
        <v>2</v>
      </c>
    </row>
    <row r="38" spans="1:19" x14ac:dyDescent="0.3">
      <c r="A38" s="58" t="s">
        <v>1925</v>
      </c>
      <c r="B38" s="59">
        <f>VLOOKUP($A38,'Return Data'!$B$7:$R$2292,3,0)</f>
        <v>44888</v>
      </c>
      <c r="C38" s="60">
        <f>VLOOKUP($A38,'Return Data'!$B$7:$R$2292,4,0)</f>
        <v>24.79</v>
      </c>
      <c r="D38" s="60">
        <f>VLOOKUP($A38,'Return Data'!$B$7:$R$2292,10,0)</f>
        <v>4.4229000000000003</v>
      </c>
      <c r="E38" s="61">
        <f t="shared" si="0"/>
        <v>14</v>
      </c>
      <c r="F38" s="60">
        <f>VLOOKUP($A38,'Return Data'!$B$7:$R$2292,11,0)</f>
        <v>12.070499999999999</v>
      </c>
      <c r="G38" s="61">
        <f t="shared" si="1"/>
        <v>43</v>
      </c>
      <c r="H38" s="60">
        <f>VLOOKUP($A38,'Return Data'!$B$7:$R$2292,12,0)</f>
        <v>7.0380000000000003</v>
      </c>
      <c r="I38" s="61">
        <f t="shared" si="2"/>
        <v>33</v>
      </c>
      <c r="J38" s="60">
        <f>VLOOKUP($A38,'Return Data'!$B$7:$R$2292,13,0)</f>
        <v>5.5343</v>
      </c>
      <c r="K38" s="61">
        <f t="shared" si="3"/>
        <v>19</v>
      </c>
      <c r="L38" s="60">
        <f>VLOOKUP($A38,'Return Data'!$B$7:$R$2292,17,0)</f>
        <v>25.378299999999999</v>
      </c>
      <c r="M38" s="61">
        <f t="shared" si="4"/>
        <v>16</v>
      </c>
      <c r="N38" s="60">
        <f>VLOOKUP($A38,'Return Data'!$B$7:$R$2292,14,0)</f>
        <v>19.289000000000001</v>
      </c>
      <c r="O38" s="61">
        <f t="shared" ref="O38:O65" si="10">RANK(N38,N$8:N$65,0)</f>
        <v>20</v>
      </c>
      <c r="P38" s="60">
        <f>VLOOKUP($A38,'Return Data'!$B$7:$R$2292,15,0)</f>
        <v>12.1473</v>
      </c>
      <c r="Q38" s="61">
        <f t="shared" ref="Q38:Q44" si="11">RANK(P38,P$8:P$65,0)</f>
        <v>14</v>
      </c>
      <c r="R38" s="60">
        <f>VLOOKUP($A38,'Return Data'!$B$7:$R$2292,16,0)</f>
        <v>13.941000000000001</v>
      </c>
      <c r="S38" s="62">
        <f t="shared" si="6"/>
        <v>29</v>
      </c>
    </row>
    <row r="39" spans="1:19" x14ac:dyDescent="0.3">
      <c r="A39" s="58" t="s">
        <v>301</v>
      </c>
      <c r="B39" s="59">
        <f>VLOOKUP($A39,'Return Data'!$B$7:$R$2292,3,0)</f>
        <v>44888</v>
      </c>
      <c r="C39" s="60">
        <f>VLOOKUP($A39,'Return Data'!$B$7:$R$2292,4,0)</f>
        <v>249.52690000000001</v>
      </c>
      <c r="D39" s="60">
        <f>VLOOKUP($A39,'Return Data'!$B$7:$R$2292,10,0)</f>
        <v>7.1749000000000001</v>
      </c>
      <c r="E39" s="61">
        <f t="shared" si="0"/>
        <v>1</v>
      </c>
      <c r="F39" s="60">
        <f>VLOOKUP($A39,'Return Data'!$B$7:$R$2292,11,0)</f>
        <v>16.010899999999999</v>
      </c>
      <c r="G39" s="61">
        <f t="shared" si="1"/>
        <v>9</v>
      </c>
      <c r="H39" s="60">
        <f>VLOOKUP($A39,'Return Data'!$B$7:$R$2292,12,0)</f>
        <v>17.8918</v>
      </c>
      <c r="I39" s="61">
        <f t="shared" si="2"/>
        <v>1</v>
      </c>
      <c r="J39" s="60">
        <f>VLOOKUP($A39,'Return Data'!$B$7:$R$2292,13,0)</f>
        <v>11.0151</v>
      </c>
      <c r="K39" s="61">
        <f t="shared" si="3"/>
        <v>3</v>
      </c>
      <c r="L39" s="60">
        <f>VLOOKUP($A39,'Return Data'!$B$7:$R$2292,17,0)</f>
        <v>42.8459</v>
      </c>
      <c r="M39" s="61">
        <f t="shared" si="4"/>
        <v>7</v>
      </c>
      <c r="N39" s="60">
        <f>VLOOKUP($A39,'Return Data'!$B$7:$R$2292,14,0)</f>
        <v>37.183100000000003</v>
      </c>
      <c r="O39" s="61">
        <f t="shared" si="10"/>
        <v>1</v>
      </c>
      <c r="P39" s="60">
        <f>VLOOKUP($A39,'Return Data'!$B$7:$R$2292,15,0)</f>
        <v>21.616399999999999</v>
      </c>
      <c r="Q39" s="61">
        <f t="shared" si="11"/>
        <v>2</v>
      </c>
      <c r="R39" s="60">
        <f>VLOOKUP($A39,'Return Data'!$B$7:$R$2292,16,0)</f>
        <v>15.2517</v>
      </c>
      <c r="S39" s="62">
        <f t="shared" si="6"/>
        <v>21</v>
      </c>
    </row>
    <row r="40" spans="1:19" x14ac:dyDescent="0.3">
      <c r="A40" s="58" t="s">
        <v>302</v>
      </c>
      <c r="B40" s="59">
        <f>VLOOKUP($A40,'Return Data'!$B$7:$R$2292,3,0)</f>
        <v>44888</v>
      </c>
      <c r="C40" s="60">
        <f>VLOOKUP($A40,'Return Data'!$B$7:$R$2292,4,0)</f>
        <v>79.38</v>
      </c>
      <c r="D40" s="60">
        <f>VLOOKUP($A40,'Return Data'!$B$7:$R$2292,10,0)</f>
        <v>2.7040999999999999</v>
      </c>
      <c r="E40" s="61">
        <f t="shared" ref="E40:E65" si="12">RANK(D40,D$8:D$65,0)</f>
        <v>40</v>
      </c>
      <c r="F40" s="60">
        <f>VLOOKUP($A40,'Return Data'!$B$7:$R$2292,11,0)</f>
        <v>12.007899999999999</v>
      </c>
      <c r="G40" s="61">
        <f t="shared" ref="G40:G65" si="13">RANK(F40,F$8:F$65,0)</f>
        <v>44</v>
      </c>
      <c r="H40" s="60">
        <f>VLOOKUP($A40,'Return Data'!$B$7:$R$2292,12,0)</f>
        <v>8.5612999999999992</v>
      </c>
      <c r="I40" s="61">
        <f t="shared" ref="I40:I65" si="14">RANK(H40,H$8:H$65,0)</f>
        <v>25</v>
      </c>
      <c r="J40" s="60">
        <f>VLOOKUP($A40,'Return Data'!$B$7:$R$2292,13,0)</f>
        <v>3.7376</v>
      </c>
      <c r="K40" s="61">
        <f t="shared" ref="K40:K65" si="15">RANK(J40,J$8:J$65,0)</f>
        <v>30</v>
      </c>
      <c r="L40" s="60">
        <f>VLOOKUP($A40,'Return Data'!$B$7:$R$2292,17,0)</f>
        <v>19.229299999999999</v>
      </c>
      <c r="M40" s="61">
        <f t="shared" ref="M40:M65" si="16">RANK(L40,L$8:L$65,0)</f>
        <v>42</v>
      </c>
      <c r="N40" s="60">
        <f>VLOOKUP($A40,'Return Data'!$B$7:$R$2292,14,0)</f>
        <v>15.113</v>
      </c>
      <c r="O40" s="61">
        <f t="shared" si="10"/>
        <v>40</v>
      </c>
      <c r="P40" s="60">
        <f>VLOOKUP($A40,'Return Data'!$B$7:$R$2292,15,0)</f>
        <v>8.5450999999999997</v>
      </c>
      <c r="Q40" s="61">
        <f t="shared" si="11"/>
        <v>35</v>
      </c>
      <c r="R40" s="60">
        <f>VLOOKUP($A40,'Return Data'!$B$7:$R$2292,16,0)</f>
        <v>15.8666</v>
      </c>
      <c r="S40" s="62">
        <f t="shared" ref="S40:S65" si="17">RANK(R40,R$8:R$65,0)</f>
        <v>17</v>
      </c>
    </row>
    <row r="41" spans="1:19" x14ac:dyDescent="0.3">
      <c r="A41" s="58" t="s">
        <v>373</v>
      </c>
      <c r="B41" s="59">
        <f>VLOOKUP($A41,'Return Data'!$B$7:$R$2292,3,0)</f>
        <v>44888</v>
      </c>
      <c r="C41" s="60">
        <f>VLOOKUP($A41,'Return Data'!$B$7:$R$2292,4,0)</f>
        <v>739.36049480102702</v>
      </c>
      <c r="D41" s="60">
        <f>VLOOKUP($A41,'Return Data'!$B$7:$R$2292,10,0)</f>
        <v>4.9455999999999998</v>
      </c>
      <c r="E41" s="61">
        <f t="shared" si="12"/>
        <v>8</v>
      </c>
      <c r="F41" s="60">
        <f>VLOOKUP($A41,'Return Data'!$B$7:$R$2292,11,0)</f>
        <v>16.149699999999999</v>
      </c>
      <c r="G41" s="61">
        <f t="shared" si="13"/>
        <v>8</v>
      </c>
      <c r="H41" s="60">
        <f>VLOOKUP($A41,'Return Data'!$B$7:$R$2292,12,0)</f>
        <v>11.7959</v>
      </c>
      <c r="I41" s="61">
        <f t="shared" si="14"/>
        <v>9</v>
      </c>
      <c r="J41" s="60">
        <f>VLOOKUP($A41,'Return Data'!$B$7:$R$2292,13,0)</f>
        <v>5.0147000000000004</v>
      </c>
      <c r="K41" s="61">
        <f t="shared" si="15"/>
        <v>24</v>
      </c>
      <c r="L41" s="60">
        <f>VLOOKUP($A41,'Return Data'!$B$7:$R$2292,17,0)</f>
        <v>23.806899999999999</v>
      </c>
      <c r="M41" s="61">
        <f t="shared" si="16"/>
        <v>23</v>
      </c>
      <c r="N41" s="60">
        <f>VLOOKUP($A41,'Return Data'!$B$7:$R$2292,14,0)</f>
        <v>18.495200000000001</v>
      </c>
      <c r="O41" s="61">
        <f t="shared" si="10"/>
        <v>25</v>
      </c>
      <c r="P41" s="60">
        <f>VLOOKUP($A41,'Return Data'!$B$7:$R$2292,15,0)</f>
        <v>10.3218</v>
      </c>
      <c r="Q41" s="61">
        <f t="shared" si="11"/>
        <v>23</v>
      </c>
      <c r="R41" s="60">
        <f>VLOOKUP($A41,'Return Data'!$B$7:$R$2292,16,0)</f>
        <v>15.6089</v>
      </c>
      <c r="S41" s="62">
        <f t="shared" si="17"/>
        <v>19</v>
      </c>
    </row>
    <row r="42" spans="1:19" x14ac:dyDescent="0.3">
      <c r="A42" s="58" t="s">
        <v>304</v>
      </c>
      <c r="B42" s="59">
        <f>VLOOKUP($A42,'Return Data'!$B$7:$R$2292,3,0)</f>
        <v>44888</v>
      </c>
      <c r="C42" s="60">
        <f>VLOOKUP($A42,'Return Data'!$B$7:$R$2292,4,0)</f>
        <v>28.2685</v>
      </c>
      <c r="D42" s="60">
        <f>VLOOKUP($A42,'Return Data'!$B$7:$R$2292,10,0)</f>
        <v>4.0522999999999998</v>
      </c>
      <c r="E42" s="61">
        <f t="shared" si="12"/>
        <v>18</v>
      </c>
      <c r="F42" s="60">
        <f>VLOOKUP($A42,'Return Data'!$B$7:$R$2292,11,0)</f>
        <v>17.8384</v>
      </c>
      <c r="G42" s="61">
        <f t="shared" si="13"/>
        <v>1</v>
      </c>
      <c r="H42" s="60">
        <f>VLOOKUP($A42,'Return Data'!$B$7:$R$2292,12,0)</f>
        <v>9.8275000000000006</v>
      </c>
      <c r="I42" s="61">
        <f t="shared" si="14"/>
        <v>15</v>
      </c>
      <c r="J42" s="60">
        <f>VLOOKUP($A42,'Return Data'!$B$7:$R$2292,13,0)</f>
        <v>11.675800000000001</v>
      </c>
      <c r="K42" s="61">
        <f t="shared" si="15"/>
        <v>1</v>
      </c>
      <c r="L42" s="60">
        <f>VLOOKUP($A42,'Return Data'!$B$7:$R$2292,17,0)</f>
        <v>31.098800000000001</v>
      </c>
      <c r="M42" s="61">
        <f t="shared" si="16"/>
        <v>10</v>
      </c>
      <c r="N42" s="60">
        <f>VLOOKUP($A42,'Return Data'!$B$7:$R$2292,14,0)</f>
        <v>27.508199999999999</v>
      </c>
      <c r="O42" s="61">
        <f t="shared" si="10"/>
        <v>10</v>
      </c>
      <c r="P42" s="60">
        <f>VLOOKUP($A42,'Return Data'!$B$7:$R$2292,15,0)</f>
        <v>14.6759</v>
      </c>
      <c r="Q42" s="61">
        <f t="shared" si="11"/>
        <v>4</v>
      </c>
      <c r="R42" s="60">
        <f>VLOOKUP($A42,'Return Data'!$B$7:$R$2292,16,0)</f>
        <v>16.908000000000001</v>
      </c>
      <c r="S42" s="62">
        <f t="shared" si="17"/>
        <v>13</v>
      </c>
    </row>
    <row r="43" spans="1:19" x14ac:dyDescent="0.3">
      <c r="A43" s="58" t="s">
        <v>305</v>
      </c>
      <c r="B43" s="59">
        <f>VLOOKUP($A43,'Return Data'!$B$7:$R$2292,3,0)</f>
        <v>44888</v>
      </c>
      <c r="C43" s="60">
        <f>VLOOKUP($A43,'Return Data'!$B$7:$R$2292,4,0)</f>
        <v>28.755199999999999</v>
      </c>
      <c r="D43" s="60">
        <f>VLOOKUP($A43,'Return Data'!$B$7:$R$2292,10,0)</f>
        <v>3.681</v>
      </c>
      <c r="E43" s="61">
        <f t="shared" si="12"/>
        <v>21</v>
      </c>
      <c r="F43" s="60">
        <f>VLOOKUP($A43,'Return Data'!$B$7:$R$2292,11,0)</f>
        <v>16.996600000000001</v>
      </c>
      <c r="G43" s="61">
        <f t="shared" si="13"/>
        <v>6</v>
      </c>
      <c r="H43" s="60">
        <f>VLOOKUP($A43,'Return Data'!$B$7:$R$2292,12,0)</f>
        <v>8.7090999999999994</v>
      </c>
      <c r="I43" s="61">
        <f t="shared" si="14"/>
        <v>24</v>
      </c>
      <c r="J43" s="60">
        <f>VLOOKUP($A43,'Return Data'!$B$7:$R$2292,13,0)</f>
        <v>9.6760999999999999</v>
      </c>
      <c r="K43" s="61">
        <f t="shared" si="15"/>
        <v>5</v>
      </c>
      <c r="L43" s="60">
        <f>VLOOKUP($A43,'Return Data'!$B$7:$R$2292,17,0)</f>
        <v>29.6114</v>
      </c>
      <c r="M43" s="61">
        <f t="shared" si="16"/>
        <v>13</v>
      </c>
      <c r="N43" s="60">
        <f>VLOOKUP($A43,'Return Data'!$B$7:$R$2292,14,0)</f>
        <v>26.911899999999999</v>
      </c>
      <c r="O43" s="61">
        <f t="shared" si="10"/>
        <v>11</v>
      </c>
      <c r="P43" s="60">
        <f>VLOOKUP($A43,'Return Data'!$B$7:$R$2292,15,0)</f>
        <v>13.8124</v>
      </c>
      <c r="Q43" s="61">
        <f t="shared" si="11"/>
        <v>5</v>
      </c>
      <c r="R43" s="60">
        <f>VLOOKUP($A43,'Return Data'!$B$7:$R$2292,16,0)</f>
        <v>14.7652</v>
      </c>
      <c r="S43" s="62">
        <f t="shared" si="17"/>
        <v>24</v>
      </c>
    </row>
    <row r="44" spans="1:19" x14ac:dyDescent="0.3">
      <c r="A44" s="58" t="s">
        <v>306</v>
      </c>
      <c r="B44" s="59">
        <f>VLOOKUP($A44,'Return Data'!$B$7:$R$2292,3,0)</f>
        <v>44888</v>
      </c>
      <c r="C44" s="60">
        <f>VLOOKUP($A44,'Return Data'!$B$7:$R$2292,4,0)</f>
        <v>27.435199999999998</v>
      </c>
      <c r="D44" s="60">
        <f>VLOOKUP($A44,'Return Data'!$B$7:$R$2292,10,0)</f>
        <v>3.9716</v>
      </c>
      <c r="E44" s="61">
        <f t="shared" si="12"/>
        <v>19</v>
      </c>
      <c r="F44" s="60">
        <f>VLOOKUP($A44,'Return Data'!$B$7:$R$2292,11,0)</f>
        <v>17.737500000000001</v>
      </c>
      <c r="G44" s="61">
        <f t="shared" si="13"/>
        <v>2</v>
      </c>
      <c r="H44" s="60">
        <f>VLOOKUP($A44,'Return Data'!$B$7:$R$2292,12,0)</f>
        <v>9.3689</v>
      </c>
      <c r="I44" s="61">
        <f t="shared" si="14"/>
        <v>19</v>
      </c>
      <c r="J44" s="60">
        <f>VLOOKUP($A44,'Return Data'!$B$7:$R$2292,13,0)</f>
        <v>10.9443</v>
      </c>
      <c r="K44" s="61">
        <f t="shared" si="15"/>
        <v>4</v>
      </c>
      <c r="L44" s="60">
        <f>VLOOKUP($A44,'Return Data'!$B$7:$R$2292,17,0)</f>
        <v>30.72</v>
      </c>
      <c r="M44" s="61">
        <f t="shared" si="16"/>
        <v>11</v>
      </c>
      <c r="N44" s="60">
        <f>VLOOKUP($A44,'Return Data'!$B$7:$R$2292,14,0)</f>
        <v>26.439699999999998</v>
      </c>
      <c r="O44" s="61">
        <f t="shared" si="10"/>
        <v>12</v>
      </c>
      <c r="P44" s="60">
        <f>VLOOKUP($A44,'Return Data'!$B$7:$R$2292,15,0)</f>
        <v>13.201000000000001</v>
      </c>
      <c r="Q44" s="61">
        <f t="shared" si="11"/>
        <v>8</v>
      </c>
      <c r="R44" s="60">
        <f>VLOOKUP($A44,'Return Data'!$B$7:$R$2292,16,0)</f>
        <v>13.8942</v>
      </c>
      <c r="S44" s="62">
        <f t="shared" si="17"/>
        <v>31</v>
      </c>
    </row>
    <row r="45" spans="1:19" x14ac:dyDescent="0.3">
      <c r="A45" s="58" t="s">
        <v>307</v>
      </c>
      <c r="B45" s="59">
        <f>VLOOKUP($A45,'Return Data'!$B$7:$R$2292,3,0)</f>
        <v>44888</v>
      </c>
      <c r="C45" s="60">
        <f>VLOOKUP($A45,'Return Data'!$B$7:$R$2292,4,0)</f>
        <v>31.840299999999999</v>
      </c>
      <c r="D45" s="60">
        <f>VLOOKUP($A45,'Return Data'!$B$7:$R$2292,10,0)</f>
        <v>3.5585</v>
      </c>
      <c r="E45" s="61">
        <f t="shared" si="12"/>
        <v>25</v>
      </c>
      <c r="F45" s="60">
        <f>VLOOKUP($A45,'Return Data'!$B$7:$R$2292,11,0)</f>
        <v>10.8866</v>
      </c>
      <c r="G45" s="61">
        <f t="shared" si="13"/>
        <v>50</v>
      </c>
      <c r="H45" s="60">
        <f>VLOOKUP($A45,'Return Data'!$B$7:$R$2292,12,0)</f>
        <v>9.5398999999999994</v>
      </c>
      <c r="I45" s="61">
        <f t="shared" si="14"/>
        <v>18</v>
      </c>
      <c r="J45" s="60">
        <f>VLOOKUP($A45,'Return Data'!$B$7:$R$2292,13,0)</f>
        <v>5.0820999999999996</v>
      </c>
      <c r="K45" s="61">
        <f t="shared" si="15"/>
        <v>23</v>
      </c>
      <c r="L45" s="60">
        <f>VLOOKUP($A45,'Return Data'!$B$7:$R$2292,17,0)</f>
        <v>37.325000000000003</v>
      </c>
      <c r="M45" s="61">
        <f t="shared" si="16"/>
        <v>8</v>
      </c>
      <c r="N45" s="60">
        <f>VLOOKUP($A45,'Return Data'!$B$7:$R$2292,14,0)</f>
        <v>31.6846</v>
      </c>
      <c r="O45" s="61">
        <f t="shared" si="10"/>
        <v>3</v>
      </c>
      <c r="P45" s="60"/>
      <c r="Q45" s="61"/>
      <c r="R45" s="60">
        <f>VLOOKUP($A45,'Return Data'!$B$7:$R$2292,16,0)</f>
        <v>22.741099999999999</v>
      </c>
      <c r="S45" s="62">
        <f t="shared" si="17"/>
        <v>4</v>
      </c>
    </row>
    <row r="46" spans="1:19" x14ac:dyDescent="0.3">
      <c r="A46" s="58" t="s">
        <v>308</v>
      </c>
      <c r="B46" s="59">
        <f>VLOOKUP($A46,'Return Data'!$B$7:$R$2292,3,0)</f>
        <v>44888</v>
      </c>
      <c r="C46" s="60">
        <f>VLOOKUP($A46,'Return Data'!$B$7:$R$2292,4,0)</f>
        <v>18.206600000000002</v>
      </c>
      <c r="D46" s="60">
        <f>VLOOKUP($A46,'Return Data'!$B$7:$R$2292,10,0)</f>
        <v>3.1307999999999998</v>
      </c>
      <c r="E46" s="61">
        <f t="shared" si="12"/>
        <v>32</v>
      </c>
      <c r="F46" s="60">
        <f>VLOOKUP($A46,'Return Data'!$B$7:$R$2292,11,0)</f>
        <v>11.297499999999999</v>
      </c>
      <c r="G46" s="61">
        <f t="shared" si="13"/>
        <v>47</v>
      </c>
      <c r="H46" s="60">
        <f>VLOOKUP($A46,'Return Data'!$B$7:$R$2292,12,0)</f>
        <v>7.59</v>
      </c>
      <c r="I46" s="61">
        <f t="shared" si="14"/>
        <v>29</v>
      </c>
      <c r="J46" s="60">
        <f>VLOOKUP($A46,'Return Data'!$B$7:$R$2292,13,0)</f>
        <v>1.9725999999999999</v>
      </c>
      <c r="K46" s="61">
        <f t="shared" si="15"/>
        <v>37</v>
      </c>
      <c r="L46" s="60">
        <f>VLOOKUP($A46,'Return Data'!$B$7:$R$2292,17,0)</f>
        <v>21.657</v>
      </c>
      <c r="M46" s="61">
        <f t="shared" si="16"/>
        <v>35</v>
      </c>
      <c r="N46" s="60">
        <f>VLOOKUP($A46,'Return Data'!$B$7:$R$2292,14,0)</f>
        <v>18.306000000000001</v>
      </c>
      <c r="O46" s="61">
        <f t="shared" si="10"/>
        <v>27</v>
      </c>
      <c r="P46" s="60"/>
      <c r="Q46" s="61"/>
      <c r="R46" s="60">
        <f>VLOOKUP($A46,'Return Data'!$B$7:$R$2292,16,0)</f>
        <v>14.7461</v>
      </c>
      <c r="S46" s="62">
        <f t="shared" si="17"/>
        <v>25</v>
      </c>
    </row>
    <row r="47" spans="1:19" x14ac:dyDescent="0.3">
      <c r="A47" s="58" t="s">
        <v>309</v>
      </c>
      <c r="B47" s="59">
        <f>VLOOKUP($A47,'Return Data'!$B$7:$R$2292,3,0)</f>
        <v>44888</v>
      </c>
      <c r="C47" s="60">
        <f>VLOOKUP($A47,'Return Data'!$B$7:$R$2292,4,0)</f>
        <v>17.2135</v>
      </c>
      <c r="D47" s="60">
        <f>VLOOKUP($A47,'Return Data'!$B$7:$R$2292,10,0)</f>
        <v>4.0838999999999999</v>
      </c>
      <c r="E47" s="61">
        <f t="shared" si="12"/>
        <v>17</v>
      </c>
      <c r="F47" s="60">
        <f>VLOOKUP($A47,'Return Data'!$B$7:$R$2292,11,0)</f>
        <v>12.4544</v>
      </c>
      <c r="G47" s="61">
        <f t="shared" si="13"/>
        <v>38</v>
      </c>
      <c r="H47" s="60">
        <f>VLOOKUP($A47,'Return Data'!$B$7:$R$2292,12,0)</f>
        <v>6.5766</v>
      </c>
      <c r="I47" s="61">
        <f t="shared" si="14"/>
        <v>35</v>
      </c>
      <c r="J47" s="60">
        <f>VLOOKUP($A47,'Return Data'!$B$7:$R$2292,13,0)</f>
        <v>4.3659999999999997</v>
      </c>
      <c r="K47" s="61">
        <f t="shared" si="15"/>
        <v>26</v>
      </c>
      <c r="L47" s="60">
        <f>VLOOKUP($A47,'Return Data'!$B$7:$R$2292,17,0)</f>
        <v>22.891100000000002</v>
      </c>
      <c r="M47" s="61">
        <f t="shared" si="16"/>
        <v>28</v>
      </c>
      <c r="N47" s="60">
        <f>VLOOKUP($A47,'Return Data'!$B$7:$R$2292,14,0)</f>
        <v>17.460599999999999</v>
      </c>
      <c r="O47" s="61">
        <f t="shared" si="10"/>
        <v>29</v>
      </c>
      <c r="P47" s="60"/>
      <c r="Q47" s="61"/>
      <c r="R47" s="60">
        <f>VLOOKUP($A47,'Return Data'!$B$7:$R$2292,16,0)</f>
        <v>12.352600000000001</v>
      </c>
      <c r="S47" s="62">
        <f t="shared" si="17"/>
        <v>39</v>
      </c>
    </row>
    <row r="48" spans="1:19" x14ac:dyDescent="0.3">
      <c r="A48" s="58" t="s">
        <v>310</v>
      </c>
      <c r="B48" s="59">
        <f>VLOOKUP($A48,'Return Data'!$B$7:$R$2292,3,0)</f>
        <v>0</v>
      </c>
      <c r="C48" s="60">
        <f>VLOOKUP($A48,'Return Data'!$B$7:$R$2292,4,0)</f>
        <v>0</v>
      </c>
      <c r="D48" s="60">
        <f>VLOOKUP($A48,'Return Data'!$B$7:$R$2292,10,0)</f>
        <v>0</v>
      </c>
      <c r="E48" s="61">
        <f t="shared" si="12"/>
        <v>57</v>
      </c>
      <c r="F48" s="60">
        <f>VLOOKUP($A48,'Return Data'!$B$7:$R$2292,11,0)</f>
        <v>0</v>
      </c>
      <c r="G48" s="61">
        <f t="shared" si="13"/>
        <v>58</v>
      </c>
      <c r="H48" s="60">
        <f>VLOOKUP($A48,'Return Data'!$B$7:$R$2292,12,0)</f>
        <v>0</v>
      </c>
      <c r="I48" s="61">
        <f t="shared" si="14"/>
        <v>56</v>
      </c>
      <c r="J48" s="60">
        <f>VLOOKUP($A48,'Return Data'!$B$7:$R$2292,13,0)</f>
        <v>0</v>
      </c>
      <c r="K48" s="61">
        <f t="shared" si="15"/>
        <v>46</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44888</v>
      </c>
      <c r="C49" s="60">
        <f>VLOOKUP($A49,'Return Data'!$B$7:$R$2292,4,0)</f>
        <v>63.161200000000001</v>
      </c>
      <c r="D49" s="60">
        <f>VLOOKUP($A49,'Return Data'!$B$7:$R$2292,10,0)</f>
        <v>2.7498</v>
      </c>
      <c r="E49" s="61">
        <f t="shared" si="12"/>
        <v>38</v>
      </c>
      <c r="F49" s="60">
        <f>VLOOKUP($A49,'Return Data'!$B$7:$R$2292,11,0)</f>
        <v>12.6957</v>
      </c>
      <c r="G49" s="61">
        <f t="shared" si="13"/>
        <v>35</v>
      </c>
      <c r="H49" s="60">
        <f>VLOOKUP($A49,'Return Data'!$B$7:$R$2292,12,0)</f>
        <v>11.606999999999999</v>
      </c>
      <c r="I49" s="61">
        <f t="shared" si="14"/>
        <v>12</v>
      </c>
      <c r="J49" s="60">
        <f>VLOOKUP($A49,'Return Data'!$B$7:$R$2292,13,0)</f>
        <v>7.6269999999999998</v>
      </c>
      <c r="K49" s="61">
        <f t="shared" si="15"/>
        <v>12</v>
      </c>
      <c r="L49" s="60">
        <f>VLOOKUP($A49,'Return Data'!$B$7:$R$2292,17,0)</f>
        <v>31.261800000000001</v>
      </c>
      <c r="M49" s="61">
        <f t="shared" si="16"/>
        <v>9</v>
      </c>
      <c r="N49" s="60">
        <f>VLOOKUP($A49,'Return Data'!$B$7:$R$2292,14,0)</f>
        <v>31.896899999999999</v>
      </c>
      <c r="O49" s="61">
        <f t="shared" si="10"/>
        <v>2</v>
      </c>
      <c r="P49" s="60">
        <f>VLOOKUP($A49,'Return Data'!$B$7:$R$2292,15,0)</f>
        <v>21.9175</v>
      </c>
      <c r="Q49" s="61">
        <f>RANK(P49,P$8:P$65,0)</f>
        <v>1</v>
      </c>
      <c r="R49" s="60">
        <f>VLOOKUP($A49,'Return Data'!$B$7:$R$2292,16,0)</f>
        <v>23.708200000000001</v>
      </c>
      <c r="S49" s="62">
        <f t="shared" si="17"/>
        <v>1</v>
      </c>
    </row>
    <row r="50" spans="1:19" x14ac:dyDescent="0.3">
      <c r="A50" s="58" t="s">
        <v>312</v>
      </c>
      <c r="B50" s="59">
        <f>VLOOKUP($A50,'Return Data'!$B$7:$R$2292,3,0)</f>
        <v>44888</v>
      </c>
      <c r="C50" s="60">
        <f>VLOOKUP($A50,'Return Data'!$B$7:$R$2292,4,0)</f>
        <v>15.9039</v>
      </c>
      <c r="D50" s="60">
        <f>VLOOKUP($A50,'Return Data'!$B$7:$R$2292,10,0)</f>
        <v>3.1983999999999999</v>
      </c>
      <c r="E50" s="61">
        <f t="shared" si="12"/>
        <v>31</v>
      </c>
      <c r="F50" s="60">
        <f>VLOOKUP($A50,'Return Data'!$B$7:$R$2292,11,0)</f>
        <v>12.177</v>
      </c>
      <c r="G50" s="61">
        <f t="shared" si="13"/>
        <v>42</v>
      </c>
      <c r="H50" s="60">
        <f>VLOOKUP($A50,'Return Data'!$B$7:$R$2292,12,0)</f>
        <v>6.9709000000000003</v>
      </c>
      <c r="I50" s="61">
        <f t="shared" si="14"/>
        <v>34</v>
      </c>
      <c r="J50" s="60">
        <f>VLOOKUP($A50,'Return Data'!$B$7:$R$2292,13,0)</f>
        <v>0.316</v>
      </c>
      <c r="K50" s="61">
        <f t="shared" si="15"/>
        <v>44</v>
      </c>
      <c r="L50" s="60">
        <f>VLOOKUP($A50,'Return Data'!$B$7:$R$2292,17,0)</f>
        <v>14.107900000000001</v>
      </c>
      <c r="M50" s="61">
        <f t="shared" si="16"/>
        <v>54</v>
      </c>
      <c r="N50" s="60">
        <f>VLOOKUP($A50,'Return Data'!$B$7:$R$2292,14,0)</f>
        <v>13.013</v>
      </c>
      <c r="O50" s="61">
        <f t="shared" si="10"/>
        <v>49</v>
      </c>
      <c r="P50" s="60"/>
      <c r="Q50" s="61"/>
      <c r="R50" s="60">
        <f>VLOOKUP($A50,'Return Data'!$B$7:$R$2292,16,0)</f>
        <v>12.8782</v>
      </c>
      <c r="S50" s="62">
        <f t="shared" si="17"/>
        <v>36</v>
      </c>
    </row>
    <row r="51" spans="1:19" x14ac:dyDescent="0.3">
      <c r="A51" s="58" t="s">
        <v>313</v>
      </c>
      <c r="B51" s="59">
        <f>VLOOKUP($A51,'Return Data'!$B$7:$R$2292,3,0)</f>
        <v>44888</v>
      </c>
      <c r="C51" s="60">
        <f>VLOOKUP($A51,'Return Data'!$B$7:$R$2292,4,0)</f>
        <v>155.94220000000001</v>
      </c>
      <c r="D51" s="60">
        <f>VLOOKUP($A51,'Return Data'!$B$7:$R$2292,10,0)</f>
        <v>2.9388999999999998</v>
      </c>
      <c r="E51" s="61">
        <f t="shared" si="12"/>
        <v>33</v>
      </c>
      <c r="F51" s="60">
        <f>VLOOKUP($A51,'Return Data'!$B$7:$R$2292,11,0)</f>
        <v>14.1884</v>
      </c>
      <c r="G51" s="61">
        <f t="shared" si="13"/>
        <v>20</v>
      </c>
      <c r="H51" s="60">
        <f>VLOOKUP($A51,'Return Data'!$B$7:$R$2292,12,0)</f>
        <v>8.9063999999999997</v>
      </c>
      <c r="I51" s="61">
        <f t="shared" si="14"/>
        <v>21</v>
      </c>
      <c r="J51" s="60">
        <f>VLOOKUP($A51,'Return Data'!$B$7:$R$2292,13,0)</f>
        <v>5.2653999999999996</v>
      </c>
      <c r="K51" s="61">
        <f t="shared" si="15"/>
        <v>22</v>
      </c>
      <c r="L51" s="60">
        <f>VLOOKUP($A51,'Return Data'!$B$7:$R$2292,17,0)</f>
        <v>22.453600000000002</v>
      </c>
      <c r="M51" s="61">
        <f t="shared" si="16"/>
        <v>31</v>
      </c>
      <c r="N51" s="60">
        <f>VLOOKUP($A51,'Return Data'!$B$7:$R$2292,14,0)</f>
        <v>15.301500000000001</v>
      </c>
      <c r="O51" s="61">
        <f t="shared" si="10"/>
        <v>38</v>
      </c>
      <c r="P51" s="60">
        <f>VLOOKUP($A51,'Return Data'!$B$7:$R$2292,15,0)</f>
        <v>8.3742999999999999</v>
      </c>
      <c r="Q51" s="61">
        <f>RANK(P51,P$8:P$65,0)</f>
        <v>36</v>
      </c>
      <c r="R51" s="60">
        <f>VLOOKUP($A51,'Return Data'!$B$7:$R$2292,16,0)</f>
        <v>15.0847</v>
      </c>
      <c r="S51" s="62">
        <f t="shared" si="17"/>
        <v>22</v>
      </c>
    </row>
    <row r="52" spans="1:19" x14ac:dyDescent="0.3">
      <c r="A52" s="58" t="s">
        <v>314</v>
      </c>
      <c r="B52" s="59">
        <f>VLOOKUP($A52,'Return Data'!$B$7:$R$2292,3,0)</f>
        <v>44888</v>
      </c>
      <c r="C52" s="60">
        <f>VLOOKUP($A52,'Return Data'!$B$7:$R$2292,4,0)</f>
        <v>19.808599999999998</v>
      </c>
      <c r="D52" s="60">
        <f>VLOOKUP($A52,'Return Data'!$B$7:$R$2292,10,0)</f>
        <v>2.7534000000000001</v>
      </c>
      <c r="E52" s="61">
        <f t="shared" si="12"/>
        <v>37</v>
      </c>
      <c r="F52" s="60">
        <f>VLOOKUP($A52,'Return Data'!$B$7:$R$2292,11,0)</f>
        <v>13.740600000000001</v>
      </c>
      <c r="G52" s="61">
        <f t="shared" si="13"/>
        <v>27</v>
      </c>
      <c r="H52" s="60">
        <f>VLOOKUP($A52,'Return Data'!$B$7:$R$2292,12,0)</f>
        <v>13.2004</v>
      </c>
      <c r="I52" s="61">
        <f t="shared" si="14"/>
        <v>6</v>
      </c>
      <c r="J52" s="60">
        <f>VLOOKUP($A52,'Return Data'!$B$7:$R$2292,13,0)</f>
        <v>7.1528999999999998</v>
      </c>
      <c r="K52" s="61">
        <f t="shared" si="15"/>
        <v>14</v>
      </c>
      <c r="L52" s="60">
        <f>VLOOKUP($A52,'Return Data'!$B$7:$R$2292,17,0)</f>
        <v>43.261499999999998</v>
      </c>
      <c r="M52" s="61">
        <f t="shared" si="16"/>
        <v>6</v>
      </c>
      <c r="N52" s="60">
        <f>VLOOKUP($A52,'Return Data'!$B$7:$R$2292,14,0)</f>
        <v>29.787199999999999</v>
      </c>
      <c r="O52" s="61">
        <f t="shared" si="10"/>
        <v>7</v>
      </c>
      <c r="P52" s="60">
        <f>VLOOKUP($A52,'Return Data'!$B$7:$R$2292,15,0)</f>
        <v>7.6425000000000001</v>
      </c>
      <c r="Q52" s="61">
        <f>RANK(P52,P$8:P$65,0)</f>
        <v>38</v>
      </c>
      <c r="R52" s="60">
        <f>VLOOKUP($A52,'Return Data'!$B$7:$R$2292,16,0)</f>
        <v>12.031599999999999</v>
      </c>
      <c r="S52" s="62">
        <f t="shared" si="17"/>
        <v>40</v>
      </c>
    </row>
    <row r="53" spans="1:19" x14ac:dyDescent="0.3">
      <c r="A53" s="58" t="s">
        <v>315</v>
      </c>
      <c r="B53" s="59">
        <f>VLOOKUP($A53,'Return Data'!$B$7:$R$2292,3,0)</f>
        <v>44888</v>
      </c>
      <c r="C53" s="60">
        <f>VLOOKUP($A53,'Return Data'!$B$7:$R$2292,4,0)</f>
        <v>17.133199999999999</v>
      </c>
      <c r="D53" s="60">
        <f>VLOOKUP($A53,'Return Data'!$B$7:$R$2292,10,0)</f>
        <v>2.6463000000000001</v>
      </c>
      <c r="E53" s="61">
        <f t="shared" si="12"/>
        <v>44</v>
      </c>
      <c r="F53" s="60">
        <f>VLOOKUP($A53,'Return Data'!$B$7:$R$2292,11,0)</f>
        <v>13.9259</v>
      </c>
      <c r="G53" s="61">
        <f t="shared" si="13"/>
        <v>23</v>
      </c>
      <c r="H53" s="60">
        <f>VLOOKUP($A53,'Return Data'!$B$7:$R$2292,12,0)</f>
        <v>13.550599999999999</v>
      </c>
      <c r="I53" s="61">
        <f t="shared" si="14"/>
        <v>5</v>
      </c>
      <c r="J53" s="60">
        <f>VLOOKUP($A53,'Return Data'!$B$7:$R$2292,13,0)</f>
        <v>7.2466999999999997</v>
      </c>
      <c r="K53" s="61">
        <f t="shared" si="15"/>
        <v>13</v>
      </c>
      <c r="L53" s="60">
        <f>VLOOKUP($A53,'Return Data'!$B$7:$R$2292,17,0)</f>
        <v>43.895000000000003</v>
      </c>
      <c r="M53" s="61">
        <f t="shared" si="16"/>
        <v>4</v>
      </c>
      <c r="N53" s="60">
        <f>VLOOKUP($A53,'Return Data'!$B$7:$R$2292,14,0)</f>
        <v>30.164000000000001</v>
      </c>
      <c r="O53" s="61">
        <f t="shared" si="10"/>
        <v>6</v>
      </c>
      <c r="P53" s="60"/>
      <c r="Q53" s="61"/>
      <c r="R53" s="60">
        <f>VLOOKUP($A53,'Return Data'!$B$7:$R$2292,16,0)</f>
        <v>9.9594000000000005</v>
      </c>
      <c r="S53" s="62">
        <f t="shared" si="17"/>
        <v>53</v>
      </c>
    </row>
    <row r="54" spans="1:19" x14ac:dyDescent="0.3">
      <c r="A54" s="58" t="s">
        <v>316</v>
      </c>
      <c r="B54" s="59">
        <f>VLOOKUP($A54,'Return Data'!$B$7:$R$2292,3,0)</f>
        <v>44888</v>
      </c>
      <c r="C54" s="60">
        <f>VLOOKUP($A54,'Return Data'!$B$7:$R$2292,4,0)</f>
        <v>15.812099999999999</v>
      </c>
      <c r="D54" s="60">
        <f>VLOOKUP($A54,'Return Data'!$B$7:$R$2292,10,0)</f>
        <v>2.6892999999999998</v>
      </c>
      <c r="E54" s="61">
        <f t="shared" si="12"/>
        <v>41</v>
      </c>
      <c r="F54" s="60">
        <f>VLOOKUP($A54,'Return Data'!$B$7:$R$2292,11,0)</f>
        <v>13.5152</v>
      </c>
      <c r="G54" s="61">
        <f t="shared" si="13"/>
        <v>29</v>
      </c>
      <c r="H54" s="60">
        <f>VLOOKUP($A54,'Return Data'!$B$7:$R$2292,12,0)</f>
        <v>12.8726</v>
      </c>
      <c r="I54" s="61">
        <f t="shared" si="14"/>
        <v>8</v>
      </c>
      <c r="J54" s="60">
        <f>VLOOKUP($A54,'Return Data'!$B$7:$R$2292,13,0)</f>
        <v>6.3177000000000003</v>
      </c>
      <c r="K54" s="61">
        <f t="shared" si="15"/>
        <v>16</v>
      </c>
      <c r="L54" s="60">
        <f>VLOOKUP($A54,'Return Data'!$B$7:$R$2292,17,0)</f>
        <v>46.107900000000001</v>
      </c>
      <c r="M54" s="61">
        <f t="shared" si="16"/>
        <v>1</v>
      </c>
      <c r="N54" s="60">
        <f>VLOOKUP($A54,'Return Data'!$B$7:$R$2292,14,0)</f>
        <v>30.627700000000001</v>
      </c>
      <c r="O54" s="61">
        <f t="shared" si="10"/>
        <v>4</v>
      </c>
      <c r="P54" s="60"/>
      <c r="Q54" s="61"/>
      <c r="R54" s="60">
        <f>VLOOKUP($A54,'Return Data'!$B$7:$R$2292,16,0)</f>
        <v>9.2931000000000008</v>
      </c>
      <c r="S54" s="62">
        <f t="shared" si="17"/>
        <v>55</v>
      </c>
    </row>
    <row r="55" spans="1:19" x14ac:dyDescent="0.3">
      <c r="A55" s="58" t="s">
        <v>317</v>
      </c>
      <c r="B55" s="59">
        <f>VLOOKUP($A55,'Return Data'!$B$7:$R$2292,3,0)</f>
        <v>44888</v>
      </c>
      <c r="C55" s="60">
        <f>VLOOKUP($A55,'Return Data'!$B$7:$R$2292,4,0)</f>
        <v>16.694099999999999</v>
      </c>
      <c r="D55" s="60">
        <f>VLOOKUP($A55,'Return Data'!$B$7:$R$2292,10,0)</f>
        <v>2.0670999999999999</v>
      </c>
      <c r="E55" s="61">
        <f t="shared" si="12"/>
        <v>48</v>
      </c>
      <c r="F55" s="60">
        <f>VLOOKUP($A55,'Return Data'!$B$7:$R$2292,11,0)</f>
        <v>12.4008</v>
      </c>
      <c r="G55" s="61">
        <f t="shared" si="13"/>
        <v>39</v>
      </c>
      <c r="H55" s="60">
        <f>VLOOKUP($A55,'Return Data'!$B$7:$R$2292,12,0)</f>
        <v>11.7477</v>
      </c>
      <c r="I55" s="61">
        <f t="shared" si="14"/>
        <v>10</v>
      </c>
      <c r="J55" s="60">
        <f>VLOOKUP($A55,'Return Data'!$B$7:$R$2292,13,0)</f>
        <v>5.5887000000000002</v>
      </c>
      <c r="K55" s="61">
        <f t="shared" si="15"/>
        <v>18</v>
      </c>
      <c r="L55" s="60">
        <f>VLOOKUP($A55,'Return Data'!$B$7:$R$2292,17,0)</f>
        <v>44.0625</v>
      </c>
      <c r="M55" s="61">
        <f t="shared" si="16"/>
        <v>3</v>
      </c>
      <c r="N55" s="60">
        <f>VLOOKUP($A55,'Return Data'!$B$7:$R$2292,14,0)</f>
        <v>30.387499999999999</v>
      </c>
      <c r="O55" s="61">
        <f t="shared" si="10"/>
        <v>5</v>
      </c>
      <c r="P55" s="60"/>
      <c r="Q55" s="61"/>
      <c r="R55" s="60">
        <f>VLOOKUP($A55,'Return Data'!$B$7:$R$2292,16,0)</f>
        <v>9.9763000000000002</v>
      </c>
      <c r="S55" s="62">
        <f t="shared" si="17"/>
        <v>52</v>
      </c>
    </row>
    <row r="56" spans="1:19" x14ac:dyDescent="0.3">
      <c r="A56" s="58" t="s">
        <v>318</v>
      </c>
      <c r="B56" s="59">
        <f>VLOOKUP($A56,'Return Data'!$B$7:$R$2292,3,0)</f>
        <v>44888</v>
      </c>
      <c r="C56" s="60">
        <f>VLOOKUP($A56,'Return Data'!$B$7:$R$2292,4,0)</f>
        <v>16.726199999999999</v>
      </c>
      <c r="D56" s="60">
        <f>VLOOKUP($A56,'Return Data'!$B$7:$R$2292,10,0)</f>
        <v>2.4199000000000002</v>
      </c>
      <c r="E56" s="61">
        <f t="shared" si="12"/>
        <v>45</v>
      </c>
      <c r="F56" s="60">
        <f>VLOOKUP($A56,'Return Data'!$B$7:$R$2292,11,0)</f>
        <v>14.6557</v>
      </c>
      <c r="G56" s="61">
        <f t="shared" si="13"/>
        <v>15</v>
      </c>
      <c r="H56" s="60">
        <f>VLOOKUP($A56,'Return Data'!$B$7:$R$2292,12,0)</f>
        <v>15.1998</v>
      </c>
      <c r="I56" s="61">
        <f t="shared" si="14"/>
        <v>3</v>
      </c>
      <c r="J56" s="60">
        <f>VLOOKUP($A56,'Return Data'!$B$7:$R$2292,13,0)</f>
        <v>9.1303999999999998</v>
      </c>
      <c r="K56" s="61">
        <f t="shared" si="15"/>
        <v>7</v>
      </c>
      <c r="L56" s="60">
        <f>VLOOKUP($A56,'Return Data'!$B$7:$R$2292,17,0)</f>
        <v>44.523800000000001</v>
      </c>
      <c r="M56" s="61">
        <f t="shared" si="16"/>
        <v>2</v>
      </c>
      <c r="N56" s="60">
        <f>VLOOKUP($A56,'Return Data'!$B$7:$R$2292,14,0)</f>
        <v>29.610700000000001</v>
      </c>
      <c r="O56" s="61">
        <f t="shared" si="10"/>
        <v>8</v>
      </c>
      <c r="P56" s="60"/>
      <c r="Q56" s="61"/>
      <c r="R56" s="60">
        <f>VLOOKUP($A56,'Return Data'!$B$7:$R$2292,16,0)</f>
        <v>11.67</v>
      </c>
      <c r="S56" s="62">
        <f t="shared" si="17"/>
        <v>42</v>
      </c>
    </row>
    <row r="57" spans="1:19" x14ac:dyDescent="0.3">
      <c r="A57" s="58" t="s">
        <v>319</v>
      </c>
      <c r="B57" s="59">
        <f>VLOOKUP($A57,'Return Data'!$B$7:$R$2292,3,0)</f>
        <v>44888</v>
      </c>
      <c r="C57" s="60">
        <f>VLOOKUP($A57,'Return Data'!$B$7:$R$2292,4,0)</f>
        <v>25.333100000000002</v>
      </c>
      <c r="D57" s="60">
        <f>VLOOKUP($A57,'Return Data'!$B$7:$R$2292,10,0)</f>
        <v>4.6226000000000003</v>
      </c>
      <c r="E57" s="61">
        <f t="shared" si="12"/>
        <v>12</v>
      </c>
      <c r="F57" s="60">
        <f>VLOOKUP($A57,'Return Data'!$B$7:$R$2292,11,0)</f>
        <v>15.719099999999999</v>
      </c>
      <c r="G57" s="61">
        <f t="shared" si="13"/>
        <v>11</v>
      </c>
      <c r="H57" s="60">
        <f>VLOOKUP($A57,'Return Data'!$B$7:$R$2292,12,0)</f>
        <v>11.115</v>
      </c>
      <c r="I57" s="61">
        <f t="shared" si="14"/>
        <v>13</v>
      </c>
      <c r="J57" s="60">
        <f>VLOOKUP($A57,'Return Data'!$B$7:$R$2292,13,0)</f>
        <v>8.3249999999999993</v>
      </c>
      <c r="K57" s="61">
        <f t="shared" si="15"/>
        <v>11</v>
      </c>
      <c r="L57" s="60">
        <f>VLOOKUP($A57,'Return Data'!$B$7:$R$2292,17,0)</f>
        <v>23.872399999999999</v>
      </c>
      <c r="M57" s="61">
        <f t="shared" si="16"/>
        <v>21</v>
      </c>
      <c r="N57" s="60">
        <f>VLOOKUP($A57,'Return Data'!$B$7:$R$2292,14,0)</f>
        <v>19.252400000000002</v>
      </c>
      <c r="O57" s="61">
        <f t="shared" si="10"/>
        <v>21</v>
      </c>
      <c r="P57" s="60">
        <f>VLOOKUP($A57,'Return Data'!$B$7:$R$2292,15,0)</f>
        <v>12.0665</v>
      </c>
      <c r="Q57" s="61">
        <f>RANK(P57,P$8:P$65,0)</f>
        <v>15</v>
      </c>
      <c r="R57" s="60">
        <f>VLOOKUP($A57,'Return Data'!$B$7:$R$2292,16,0)</f>
        <v>14.930999999999999</v>
      </c>
      <c r="S57" s="62">
        <f t="shared" si="17"/>
        <v>23</v>
      </c>
    </row>
    <row r="58" spans="1:19" x14ac:dyDescent="0.3">
      <c r="A58" s="58" t="s">
        <v>320</v>
      </c>
      <c r="B58" s="59">
        <f>VLOOKUP($A58,'Return Data'!$B$7:$R$2292,3,0)</f>
        <v>44888</v>
      </c>
      <c r="C58" s="60">
        <f>VLOOKUP($A58,'Return Data'!$B$7:$R$2292,4,0)</f>
        <v>23.3184</v>
      </c>
      <c r="D58" s="60">
        <f>VLOOKUP($A58,'Return Data'!$B$7:$R$2292,10,0)</f>
        <v>4.9489999999999998</v>
      </c>
      <c r="E58" s="61">
        <f t="shared" si="12"/>
        <v>7</v>
      </c>
      <c r="F58" s="60">
        <f>VLOOKUP($A58,'Return Data'!$B$7:$R$2292,11,0)</f>
        <v>15.9064</v>
      </c>
      <c r="G58" s="61">
        <f t="shared" si="13"/>
        <v>10</v>
      </c>
      <c r="H58" s="60">
        <f>VLOOKUP($A58,'Return Data'!$B$7:$R$2292,12,0)</f>
        <v>11.6739</v>
      </c>
      <c r="I58" s="61">
        <f t="shared" si="14"/>
        <v>11</v>
      </c>
      <c r="J58" s="60">
        <f>VLOOKUP($A58,'Return Data'!$B$7:$R$2292,13,0)</f>
        <v>9.0251000000000001</v>
      </c>
      <c r="K58" s="61">
        <f t="shared" si="15"/>
        <v>8</v>
      </c>
      <c r="L58" s="60">
        <f>VLOOKUP($A58,'Return Data'!$B$7:$R$2292,17,0)</f>
        <v>24.4846</v>
      </c>
      <c r="M58" s="61">
        <f t="shared" si="16"/>
        <v>20</v>
      </c>
      <c r="N58" s="60">
        <f>VLOOKUP($A58,'Return Data'!$B$7:$R$2292,14,0)</f>
        <v>19.299099999999999</v>
      </c>
      <c r="O58" s="61">
        <f t="shared" si="10"/>
        <v>19</v>
      </c>
      <c r="P58" s="60">
        <f>VLOOKUP($A58,'Return Data'!$B$7:$R$2292,15,0)</f>
        <v>11.977600000000001</v>
      </c>
      <c r="Q58" s="61">
        <f>RANK(P58,P$8:P$65,0)</f>
        <v>16</v>
      </c>
      <c r="R58" s="60">
        <f>VLOOKUP($A58,'Return Data'!$B$7:$R$2292,16,0)</f>
        <v>11.673299999999999</v>
      </c>
      <c r="S58" s="62">
        <f t="shared" si="17"/>
        <v>41</v>
      </c>
    </row>
    <row r="59" spans="1:19" x14ac:dyDescent="0.3">
      <c r="A59" s="58" t="s">
        <v>321</v>
      </c>
      <c r="B59" s="59">
        <f>VLOOKUP($A59,'Return Data'!$B$7:$R$2292,3,0)</f>
        <v>44888</v>
      </c>
      <c r="C59" s="60">
        <f>VLOOKUP($A59,'Return Data'!$B$7:$R$2292,4,0)</f>
        <v>19.311199999999999</v>
      </c>
      <c r="D59" s="60">
        <f>VLOOKUP($A59,'Return Data'!$B$7:$R$2292,10,0)</f>
        <v>2.1995</v>
      </c>
      <c r="E59" s="61">
        <f t="shared" si="12"/>
        <v>46</v>
      </c>
      <c r="F59" s="60">
        <f>VLOOKUP($A59,'Return Data'!$B$7:$R$2292,11,0)</f>
        <v>14.569800000000001</v>
      </c>
      <c r="G59" s="61">
        <f t="shared" si="13"/>
        <v>16</v>
      </c>
      <c r="H59" s="60">
        <f>VLOOKUP($A59,'Return Data'!$B$7:$R$2292,12,0)</f>
        <v>14.507999999999999</v>
      </c>
      <c r="I59" s="61">
        <f t="shared" si="14"/>
        <v>4</v>
      </c>
      <c r="J59" s="60">
        <f>VLOOKUP($A59,'Return Data'!$B$7:$R$2292,13,0)</f>
        <v>8.4204000000000008</v>
      </c>
      <c r="K59" s="61">
        <f t="shared" si="15"/>
        <v>10</v>
      </c>
      <c r="L59" s="60">
        <f>VLOOKUP($A59,'Return Data'!$B$7:$R$2292,17,0)</f>
        <v>43.332000000000001</v>
      </c>
      <c r="M59" s="61">
        <f t="shared" si="16"/>
        <v>5</v>
      </c>
      <c r="N59" s="60">
        <f>VLOOKUP($A59,'Return Data'!$B$7:$R$2292,14,0)</f>
        <v>29.415800000000001</v>
      </c>
      <c r="O59" s="61">
        <f t="shared" si="10"/>
        <v>9</v>
      </c>
      <c r="P59" s="60"/>
      <c r="Q59" s="61"/>
      <c r="R59" s="60">
        <f>VLOOKUP($A59,'Return Data'!$B$7:$R$2292,16,0)</f>
        <v>16.111699999999999</v>
      </c>
      <c r="S59" s="62">
        <f t="shared" si="17"/>
        <v>15</v>
      </c>
    </row>
    <row r="60" spans="1:19" x14ac:dyDescent="0.3">
      <c r="A60" s="58" t="s">
        <v>1905</v>
      </c>
      <c r="B60" s="59">
        <f>VLOOKUP($A60,'Return Data'!$B$7:$R$2292,3,0)</f>
        <v>44888</v>
      </c>
      <c r="C60" s="60">
        <f>VLOOKUP($A60,'Return Data'!$B$7:$R$2292,4,0)</f>
        <v>520.17782528668602</v>
      </c>
      <c r="D60" s="60">
        <f>VLOOKUP($A60,'Return Data'!$B$7:$R$2292,10,0)</f>
        <v>3.4937</v>
      </c>
      <c r="E60" s="61">
        <f t="shared" si="12"/>
        <v>27</v>
      </c>
      <c r="F60" s="60">
        <f>VLOOKUP($A60,'Return Data'!$B$7:$R$2292,11,0)</f>
        <v>14.124599999999999</v>
      </c>
      <c r="G60" s="61">
        <f t="shared" si="13"/>
        <v>22</v>
      </c>
      <c r="H60" s="60">
        <f>VLOOKUP($A60,'Return Data'!$B$7:$R$2292,12,0)</f>
        <v>7.2263999999999999</v>
      </c>
      <c r="I60" s="61">
        <f t="shared" si="14"/>
        <v>31</v>
      </c>
      <c r="J60" s="60">
        <f>VLOOKUP($A60,'Return Data'!$B$7:$R$2292,13,0)</f>
        <v>4.1661999999999999</v>
      </c>
      <c r="K60" s="61">
        <f t="shared" si="15"/>
        <v>29</v>
      </c>
      <c r="L60" s="60">
        <f>VLOOKUP($A60,'Return Data'!$B$7:$R$2292,17,0)</f>
        <v>22.9832</v>
      </c>
      <c r="M60" s="61">
        <f t="shared" si="16"/>
        <v>27</v>
      </c>
      <c r="N60" s="60">
        <f>VLOOKUP($A60,'Return Data'!$B$7:$R$2292,14,0)</f>
        <v>19.084099999999999</v>
      </c>
      <c r="O60" s="61">
        <f t="shared" si="10"/>
        <v>22</v>
      </c>
      <c r="P60" s="60">
        <f>VLOOKUP($A60,'Return Data'!$B$7:$R$2292,15,0)</f>
        <v>9.6911000000000005</v>
      </c>
      <c r="Q60" s="61">
        <f t="shared" ref="Q60:Q65" si="18">RANK(P60,P$8:P$65,0)</f>
        <v>28</v>
      </c>
      <c r="R60" s="60">
        <f>VLOOKUP($A60,'Return Data'!$B$7:$R$2292,16,0)</f>
        <v>15.9733</v>
      </c>
      <c r="S60" s="62">
        <f t="shared" si="17"/>
        <v>16</v>
      </c>
    </row>
    <row r="61" spans="1:19" x14ac:dyDescent="0.3">
      <c r="A61" s="58" t="s">
        <v>322</v>
      </c>
      <c r="B61" s="59">
        <f>VLOOKUP($A61,'Return Data'!$B$7:$R$2292,3,0)</f>
        <v>44888</v>
      </c>
      <c r="C61" s="60">
        <f>VLOOKUP($A61,'Return Data'!$B$7:$R$2292,4,0)</f>
        <v>29.8748</v>
      </c>
      <c r="D61" s="60">
        <f>VLOOKUP($A61,'Return Data'!$B$7:$R$2292,10,0)</f>
        <v>4.7660999999999998</v>
      </c>
      <c r="E61" s="61">
        <f t="shared" si="12"/>
        <v>9</v>
      </c>
      <c r="F61" s="60">
        <f>VLOOKUP($A61,'Return Data'!$B$7:$R$2292,11,0)</f>
        <v>15.349399999999999</v>
      </c>
      <c r="G61" s="61">
        <f t="shared" si="13"/>
        <v>14</v>
      </c>
      <c r="H61" s="60">
        <f>VLOOKUP($A61,'Return Data'!$B$7:$R$2292,12,0)</f>
        <v>9.3498000000000001</v>
      </c>
      <c r="I61" s="61">
        <f t="shared" si="14"/>
        <v>20</v>
      </c>
      <c r="J61" s="60">
        <f>VLOOKUP($A61,'Return Data'!$B$7:$R$2292,13,0)</f>
        <v>6.4311999999999996</v>
      </c>
      <c r="K61" s="61">
        <f t="shared" si="15"/>
        <v>15</v>
      </c>
      <c r="L61" s="60">
        <f>VLOOKUP($A61,'Return Data'!$B$7:$R$2292,17,0)</f>
        <v>21.796800000000001</v>
      </c>
      <c r="M61" s="61">
        <f t="shared" si="16"/>
        <v>34</v>
      </c>
      <c r="N61" s="60">
        <f>VLOOKUP($A61,'Return Data'!$B$7:$R$2292,14,0)</f>
        <v>16.472999999999999</v>
      </c>
      <c r="O61" s="61">
        <f t="shared" si="10"/>
        <v>36</v>
      </c>
      <c r="P61" s="60">
        <f>VLOOKUP($A61,'Return Data'!$B$7:$R$2292,15,0)</f>
        <v>11.110799999999999</v>
      </c>
      <c r="Q61" s="61">
        <f t="shared" si="18"/>
        <v>18</v>
      </c>
      <c r="R61" s="60">
        <f>VLOOKUP($A61,'Return Data'!$B$7:$R$2292,16,0)</f>
        <v>14.4329</v>
      </c>
      <c r="S61" s="62">
        <f t="shared" si="17"/>
        <v>26</v>
      </c>
    </row>
    <row r="62" spans="1:19" x14ac:dyDescent="0.3">
      <c r="A62" s="58" t="s">
        <v>323</v>
      </c>
      <c r="B62" s="59">
        <f>VLOOKUP($A62,'Return Data'!$B$7:$R$2292,3,0)</f>
        <v>44888</v>
      </c>
      <c r="C62" s="60">
        <f>VLOOKUP($A62,'Return Data'!$B$7:$R$2292,4,0)</f>
        <v>180.22788047378299</v>
      </c>
      <c r="D62" s="60">
        <f>VLOOKUP($A62,'Return Data'!$B$7:$R$2292,10,0)</f>
        <v>5.7565</v>
      </c>
      <c r="E62" s="61">
        <f t="shared" si="12"/>
        <v>5</v>
      </c>
      <c r="F62" s="60">
        <f>VLOOKUP($A62,'Return Data'!$B$7:$R$2292,11,0)</f>
        <v>11.3843</v>
      </c>
      <c r="G62" s="61">
        <f t="shared" si="13"/>
        <v>46</v>
      </c>
      <c r="H62" s="60">
        <f>VLOOKUP($A62,'Return Data'!$B$7:$R$2292,12,0)</f>
        <v>9.6654999999999998</v>
      </c>
      <c r="I62" s="61">
        <f t="shared" si="14"/>
        <v>17</v>
      </c>
      <c r="J62" s="60">
        <f>VLOOKUP($A62,'Return Data'!$B$7:$R$2292,13,0)</f>
        <v>5.5026999999999999</v>
      </c>
      <c r="K62" s="61">
        <f t="shared" si="15"/>
        <v>20</v>
      </c>
      <c r="L62" s="60">
        <f>VLOOKUP($A62,'Return Data'!$B$7:$R$2292,17,0)</f>
        <v>17.038699999999999</v>
      </c>
      <c r="M62" s="61">
        <f t="shared" si="16"/>
        <v>46</v>
      </c>
      <c r="N62" s="60">
        <f>VLOOKUP($A62,'Return Data'!$B$7:$R$2292,14,0)</f>
        <v>13.942299999999999</v>
      </c>
      <c r="O62" s="61">
        <f t="shared" si="10"/>
        <v>45</v>
      </c>
      <c r="P62" s="60">
        <f>VLOOKUP($A62,'Return Data'!$B$7:$R$2292,15,0)</f>
        <v>9.9945000000000004</v>
      </c>
      <c r="Q62" s="61">
        <f t="shared" si="18"/>
        <v>24</v>
      </c>
      <c r="R62" s="60">
        <f>VLOOKUP($A62,'Return Data'!$B$7:$R$2292,16,0)</f>
        <v>11.453799999999999</v>
      </c>
      <c r="S62" s="62">
        <f t="shared" si="17"/>
        <v>47</v>
      </c>
    </row>
    <row r="63" spans="1:19" x14ac:dyDescent="0.3">
      <c r="A63" s="58" t="s">
        <v>324</v>
      </c>
      <c r="B63" s="59">
        <f>VLOOKUP($A63,'Return Data'!$B$7:$R$2292,3,0)</f>
        <v>44888</v>
      </c>
      <c r="C63" s="60">
        <f>VLOOKUP($A63,'Return Data'!$B$7:$R$2292,4,0)</f>
        <v>43.46</v>
      </c>
      <c r="D63" s="60">
        <f>VLOOKUP($A63,'Return Data'!$B$7:$R$2292,10,0)</f>
        <v>3.4022999999999999</v>
      </c>
      <c r="E63" s="61">
        <f t="shared" si="12"/>
        <v>29</v>
      </c>
      <c r="F63" s="60">
        <f>VLOOKUP($A63,'Return Data'!$B$7:$R$2292,11,0)</f>
        <v>13.7994</v>
      </c>
      <c r="G63" s="61">
        <f t="shared" si="13"/>
        <v>25</v>
      </c>
      <c r="H63" s="60">
        <f>VLOOKUP($A63,'Return Data'!$B$7:$R$2292,12,0)</f>
        <v>8.2711000000000006</v>
      </c>
      <c r="I63" s="61">
        <f t="shared" si="14"/>
        <v>27</v>
      </c>
      <c r="J63" s="60">
        <f>VLOOKUP($A63,'Return Data'!$B$7:$R$2292,13,0)</f>
        <v>2.5242</v>
      </c>
      <c r="K63" s="61">
        <f t="shared" si="15"/>
        <v>34</v>
      </c>
      <c r="L63" s="60">
        <f>VLOOKUP($A63,'Return Data'!$B$7:$R$2292,17,0)</f>
        <v>23.0778</v>
      </c>
      <c r="M63" s="61">
        <f t="shared" si="16"/>
        <v>26</v>
      </c>
      <c r="N63" s="60">
        <f>VLOOKUP($A63,'Return Data'!$B$7:$R$2292,14,0)</f>
        <v>19.755199999999999</v>
      </c>
      <c r="O63" s="61">
        <f t="shared" si="10"/>
        <v>18</v>
      </c>
      <c r="P63" s="60">
        <f>VLOOKUP($A63,'Return Data'!$B$7:$R$2292,15,0)</f>
        <v>13.0388</v>
      </c>
      <c r="Q63" s="61">
        <f t="shared" si="18"/>
        <v>9</v>
      </c>
      <c r="R63" s="60">
        <f>VLOOKUP($A63,'Return Data'!$B$7:$R$2292,16,0)</f>
        <v>14.3934</v>
      </c>
      <c r="S63" s="62">
        <f t="shared" si="17"/>
        <v>27</v>
      </c>
    </row>
    <row r="64" spans="1:19" x14ac:dyDescent="0.3">
      <c r="A64" s="58" t="s">
        <v>330</v>
      </c>
      <c r="B64" s="59">
        <f>VLOOKUP($A64,'Return Data'!$B$7:$R$2292,3,0)</f>
        <v>44888</v>
      </c>
      <c r="C64" s="60">
        <f>VLOOKUP($A64,'Return Data'!$B$7:$R$2292,4,0)</f>
        <v>143.94579999999999</v>
      </c>
      <c r="D64" s="60">
        <f>VLOOKUP($A64,'Return Data'!$B$7:$R$2292,10,0)</f>
        <v>1.4283999999999999</v>
      </c>
      <c r="E64" s="61">
        <f t="shared" si="12"/>
        <v>51</v>
      </c>
      <c r="F64" s="60">
        <f>VLOOKUP($A64,'Return Data'!$B$7:$R$2292,11,0)</f>
        <v>11.969200000000001</v>
      </c>
      <c r="G64" s="61">
        <f t="shared" si="13"/>
        <v>45</v>
      </c>
      <c r="H64" s="60">
        <f>VLOOKUP($A64,'Return Data'!$B$7:$R$2292,12,0)</f>
        <v>2.8906000000000001</v>
      </c>
      <c r="I64" s="61">
        <f t="shared" si="14"/>
        <v>53</v>
      </c>
      <c r="J64" s="60">
        <f>VLOOKUP($A64,'Return Data'!$B$7:$R$2292,13,0)</f>
        <v>-2.9902000000000002</v>
      </c>
      <c r="K64" s="61">
        <f t="shared" si="15"/>
        <v>56</v>
      </c>
      <c r="L64" s="60">
        <f>VLOOKUP($A64,'Return Data'!$B$7:$R$2292,17,0)</f>
        <v>18.782299999999999</v>
      </c>
      <c r="M64" s="61">
        <f t="shared" si="16"/>
        <v>44</v>
      </c>
      <c r="N64" s="60">
        <f>VLOOKUP($A64,'Return Data'!$B$7:$R$2292,14,0)</f>
        <v>17.367799999999999</v>
      </c>
      <c r="O64" s="61">
        <f t="shared" si="10"/>
        <v>32</v>
      </c>
      <c r="P64" s="60">
        <f>VLOOKUP($A64,'Return Data'!$B$7:$R$2292,15,0)</f>
        <v>10.834</v>
      </c>
      <c r="Q64" s="61">
        <f t="shared" si="18"/>
        <v>19</v>
      </c>
      <c r="R64" s="60">
        <f>VLOOKUP($A64,'Return Data'!$B$7:$R$2292,16,0)</f>
        <v>11.655099999999999</v>
      </c>
      <c r="S64" s="62">
        <f t="shared" si="17"/>
        <v>43</v>
      </c>
    </row>
    <row r="65" spans="1:19" x14ac:dyDescent="0.3">
      <c r="A65" s="58" t="s">
        <v>331</v>
      </c>
      <c r="B65" s="59">
        <f>VLOOKUP($A65,'Return Data'!$B$7:$R$2292,3,0)</f>
        <v>44888</v>
      </c>
      <c r="C65" s="60">
        <f>VLOOKUP($A65,'Return Data'!$B$7:$R$2292,4,0)</f>
        <v>235.332085288814</v>
      </c>
      <c r="D65" s="60">
        <f>VLOOKUP($A65,'Return Data'!$B$7:$R$2292,10,0)</f>
        <v>3.2090000000000001</v>
      </c>
      <c r="E65" s="61">
        <f t="shared" si="12"/>
        <v>30</v>
      </c>
      <c r="F65" s="60">
        <f>VLOOKUP($A65,'Return Data'!$B$7:$R$2292,11,0)</f>
        <v>12.691000000000001</v>
      </c>
      <c r="G65" s="61">
        <f t="shared" si="13"/>
        <v>36</v>
      </c>
      <c r="H65" s="60">
        <f>VLOOKUP($A65,'Return Data'!$B$7:$R$2292,12,0)</f>
        <v>5.8693</v>
      </c>
      <c r="I65" s="61">
        <f t="shared" si="14"/>
        <v>41</v>
      </c>
      <c r="J65" s="60">
        <f>VLOOKUP($A65,'Return Data'!$B$7:$R$2292,13,0)</f>
        <v>2.2210000000000001</v>
      </c>
      <c r="K65" s="61">
        <f t="shared" si="15"/>
        <v>36</v>
      </c>
      <c r="L65" s="60">
        <f>VLOOKUP($A65,'Return Data'!$B$7:$R$2292,17,0)</f>
        <v>19.0185</v>
      </c>
      <c r="M65" s="61">
        <f t="shared" si="16"/>
        <v>43</v>
      </c>
      <c r="N65" s="60">
        <f>VLOOKUP($A65,'Return Data'!$B$7:$R$2292,14,0)</f>
        <v>14.457599999999999</v>
      </c>
      <c r="O65" s="61">
        <f t="shared" si="10"/>
        <v>43</v>
      </c>
      <c r="P65" s="60">
        <f>VLOOKUP($A65,'Return Data'!$B$7:$R$2292,15,0)</f>
        <v>9.8430999999999997</v>
      </c>
      <c r="Q65" s="61">
        <f t="shared" si="18"/>
        <v>27</v>
      </c>
      <c r="R65" s="60">
        <f>VLOOKUP($A65,'Return Data'!$B$7:$R$2292,16,0)</f>
        <v>17.416799999999999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3.2648017241379303</v>
      </c>
      <c r="E67" s="69"/>
      <c r="F67" s="70">
        <f>AVERAGE(F8:F65)</f>
        <v>13.254741379310344</v>
      </c>
      <c r="G67" s="69"/>
      <c r="H67" s="70">
        <f>AVERAGE(H8:H65)</f>
        <v>7.790556896551724</v>
      </c>
      <c r="I67" s="69"/>
      <c r="J67" s="70">
        <f>AVERAGE(J8:J65)</f>
        <v>3.4676758620689663</v>
      </c>
      <c r="K67" s="69"/>
      <c r="L67" s="70">
        <f>AVERAGE(L8:L65)</f>
        <v>23.929884482758624</v>
      </c>
      <c r="M67" s="69"/>
      <c r="N67" s="70">
        <f>AVERAGE(N8:N65)</f>
        <v>19.123385714285714</v>
      </c>
      <c r="O67" s="69"/>
      <c r="P67" s="70">
        <f>AVERAGE(P8:P65)</f>
        <v>10.728693023255817</v>
      </c>
      <c r="Q67" s="69"/>
      <c r="R67" s="70">
        <f>AVERAGE(R8:R65)</f>
        <v>14.199570689655173</v>
      </c>
      <c r="S67" s="71"/>
    </row>
    <row r="68" spans="1:19" x14ac:dyDescent="0.3">
      <c r="A68" s="68" t="s">
        <v>28</v>
      </c>
      <c r="B68" s="69"/>
      <c r="C68" s="69"/>
      <c r="D68" s="70">
        <f>MIN(D8:D65)</f>
        <v>-2.4020000000000001</v>
      </c>
      <c r="E68" s="69"/>
      <c r="F68" s="70">
        <f>MIN(F8:F65)</f>
        <v>0</v>
      </c>
      <c r="G68" s="69"/>
      <c r="H68" s="70">
        <f>MIN(H8:H65)</f>
        <v>-2.9439000000000002</v>
      </c>
      <c r="I68" s="69"/>
      <c r="J68" s="70">
        <f>MIN(J8:J65)</f>
        <v>-12.1091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7.1749000000000001</v>
      </c>
      <c r="E69" s="73"/>
      <c r="F69" s="74">
        <f>MAX(F8:F65)</f>
        <v>17.8384</v>
      </c>
      <c r="G69" s="73"/>
      <c r="H69" s="74">
        <f>MAX(H8:H65)</f>
        <v>17.8918</v>
      </c>
      <c r="I69" s="73"/>
      <c r="J69" s="74">
        <f>MAX(J8:J65)</f>
        <v>11.675800000000001</v>
      </c>
      <c r="K69" s="73"/>
      <c r="L69" s="74">
        <f>MAX(L8:L65)</f>
        <v>46.107900000000001</v>
      </c>
      <c r="M69" s="73"/>
      <c r="N69" s="74">
        <f>MAX(N8:N65)</f>
        <v>37.183100000000003</v>
      </c>
      <c r="O69" s="73"/>
      <c r="P69" s="74">
        <f>MAX(P8:P65)</f>
        <v>21.9175</v>
      </c>
      <c r="Q69" s="73"/>
      <c r="R69" s="74">
        <f>MAX(R8:R65)</f>
        <v>23.708200000000001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44888</v>
      </c>
      <c r="C8" s="60">
        <f>VLOOKUP($A8,'Return Data'!$B$7:$R$2292,4,0)</f>
        <v>12.61</v>
      </c>
      <c r="D8" s="60">
        <f>VLOOKUP($A8,'Return Data'!$B$7:$R$2292,8,0)</f>
        <v>-1.0204</v>
      </c>
      <c r="E8" s="61">
        <f>RANK(D8,D$8:D$15,0)</f>
        <v>7</v>
      </c>
      <c r="F8" s="60">
        <f>VLOOKUP($A8,'Return Data'!$B$7:$R$2292,9,0)</f>
        <v>-0.78680000000000005</v>
      </c>
      <c r="G8" s="61">
        <f t="shared" ref="G8" si="0">RANK(F8,F$8:F$15,0)</f>
        <v>8</v>
      </c>
      <c r="H8" s="60">
        <f>VLOOKUP($A8,'Return Data'!$B$7:$R$2292,10,0)</f>
        <v>1.4480999999999999</v>
      </c>
      <c r="I8" s="61">
        <f t="shared" ref="I8" si="1">RANK(H8,H$8:H$15,0)</f>
        <v>5</v>
      </c>
      <c r="J8" s="60">
        <f>VLOOKUP($A8,'Return Data'!$B$7:$R$2292,11,0)</f>
        <v>9.9390000000000001</v>
      </c>
      <c r="K8" s="61">
        <f t="shared" ref="K8" si="2">RANK(J8,J$8:J$15,0)</f>
        <v>6</v>
      </c>
      <c r="L8" s="60">
        <f>VLOOKUP($A8,'Return Data'!$B$7:$R$2292,12,0)</f>
        <v>-2.2481</v>
      </c>
      <c r="M8" s="61">
        <f t="shared" ref="M8" si="3">RANK(L8,L$8:L$15,0)</f>
        <v>8</v>
      </c>
      <c r="N8" s="60">
        <f>VLOOKUP($A8,'Return Data'!$B$7:$R$2292,13,0)</f>
        <v>-9.6705000000000005</v>
      </c>
      <c r="O8" s="61">
        <f t="shared" ref="O8:O9" si="4">RANK(N8,N$8:N$15,0)</f>
        <v>7</v>
      </c>
      <c r="P8" s="60">
        <f>VLOOKUP($A8,'Return Data'!$B$7:$R$2292,16,0)</f>
        <v>12.873200000000001</v>
      </c>
      <c r="Q8" s="62">
        <f t="shared" ref="Q8" si="5">RANK(P8,P$8:P$15,0)</f>
        <v>7</v>
      </c>
    </row>
    <row r="9" spans="1:18" x14ac:dyDescent="0.3">
      <c r="A9" s="58" t="s">
        <v>377</v>
      </c>
      <c r="B9" s="59">
        <f>VLOOKUP($A9,'Return Data'!$B$7:$R$2292,3,0)</f>
        <v>44888</v>
      </c>
      <c r="C9" s="60">
        <f>VLOOKUP($A9,'Return Data'!$B$7:$R$2292,4,0)</f>
        <v>15.51</v>
      </c>
      <c r="D9" s="60">
        <f>VLOOKUP($A9,'Return Data'!$B$7:$R$2292,8,0)</f>
        <v>0.97660000000000002</v>
      </c>
      <c r="E9" s="61">
        <f t="shared" ref="E9:E15" si="6">RANK(D9,D$8:D$15,0)</f>
        <v>1</v>
      </c>
      <c r="F9" s="60">
        <f>VLOOKUP($A9,'Return Data'!$B$7:$R$2292,9,0)</f>
        <v>2.7833000000000001</v>
      </c>
      <c r="G9" s="61">
        <f t="shared" ref="G9" si="7">RANK(F9,F$8:F$15,0)</f>
        <v>3</v>
      </c>
      <c r="H9" s="60">
        <f>VLOOKUP($A9,'Return Data'!$B$7:$R$2292,10,0)</f>
        <v>-0.95789999999999997</v>
      </c>
      <c r="I9" s="61">
        <f t="shared" ref="I9" si="8">RANK(H9,H$8:H$15,0)</f>
        <v>8</v>
      </c>
      <c r="J9" s="60">
        <f>VLOOKUP($A9,'Return Data'!$B$7:$R$2292,11,0)</f>
        <v>9.1485000000000003</v>
      </c>
      <c r="K9" s="61">
        <f t="shared" ref="K9" si="9">RANK(J9,J$8:J$15,0)</f>
        <v>7</v>
      </c>
      <c r="L9" s="60">
        <f>VLOOKUP($A9,'Return Data'!$B$7:$R$2292,12,0)</f>
        <v>-1.0842000000000001</v>
      </c>
      <c r="M9" s="61">
        <f t="shared" ref="M9" si="10">RANK(L9,L$8:L$15,0)</f>
        <v>6</v>
      </c>
      <c r="N9" s="60">
        <f>VLOOKUP($A9,'Return Data'!$B$7:$R$2292,13,0)</f>
        <v>-9.9825999999999997</v>
      </c>
      <c r="O9" s="61">
        <f t="shared" si="4"/>
        <v>8</v>
      </c>
      <c r="P9" s="60">
        <f>VLOOKUP($A9,'Return Data'!$B$7:$R$2292,16,0)</f>
        <v>17.096800000000002</v>
      </c>
      <c r="Q9" s="62">
        <f t="shared" ref="Q9" si="11">RANK(P9,P$8:P$15,0)</f>
        <v>3</v>
      </c>
    </row>
    <row r="10" spans="1:18" x14ac:dyDescent="0.3">
      <c r="A10" s="58" t="s">
        <v>1816</v>
      </c>
      <c r="B10" s="59">
        <f>VLOOKUP($A10,'Return Data'!$B$7:$R$2292,3,0)</f>
        <v>44888</v>
      </c>
      <c r="C10" s="60">
        <f>VLOOKUP($A10,'Return Data'!$B$7:$R$2292,4,0)</f>
        <v>13.95</v>
      </c>
      <c r="D10" s="60">
        <f>VLOOKUP($A10,'Return Data'!$B$7:$R$2292,8,0)</f>
        <v>0.14360000000000001</v>
      </c>
      <c r="E10" s="61">
        <f t="shared" si="6"/>
        <v>5</v>
      </c>
      <c r="F10" s="60">
        <f>VLOOKUP($A10,'Return Data'!$B$7:$R$2292,9,0)</f>
        <v>2.1230000000000002</v>
      </c>
      <c r="G10" s="61">
        <f t="shared" ref="G10:G15" si="12">RANK(F10,F$8:F$15,0)</f>
        <v>5</v>
      </c>
      <c r="H10" s="60">
        <f>VLOOKUP($A10,'Return Data'!$B$7:$R$2292,10,0)</f>
        <v>3.7946</v>
      </c>
      <c r="I10" s="61">
        <f t="shared" ref="I10:I15" si="13">RANK(H10,H$8:H$15,0)</f>
        <v>3</v>
      </c>
      <c r="J10" s="60">
        <f>VLOOKUP($A10,'Return Data'!$B$7:$R$2292,11,0)</f>
        <v>12.5908</v>
      </c>
      <c r="K10" s="61">
        <f t="shared" ref="K10:K15" si="14">RANK(J10,J$8:J$15,0)</f>
        <v>4</v>
      </c>
      <c r="L10" s="60">
        <f>VLOOKUP($A10,'Return Data'!$B$7:$R$2292,12,0)</f>
        <v>7.3076999999999996</v>
      </c>
      <c r="M10" s="61">
        <f t="shared" ref="M10:M15" si="15">RANK(L10,L$8:L$15,0)</f>
        <v>2</v>
      </c>
      <c r="N10" s="60">
        <f>VLOOKUP($A10,'Return Data'!$B$7:$R$2292,13,0)</f>
        <v>-0.64100000000000001</v>
      </c>
      <c r="O10" s="61">
        <f t="shared" ref="O10" si="16">RANK(N10,N$8:N$15,0)</f>
        <v>3</v>
      </c>
      <c r="P10" s="60">
        <f>VLOOKUP($A10,'Return Data'!$B$7:$R$2292,16,0)</f>
        <v>16.9741</v>
      </c>
      <c r="Q10" s="62">
        <f t="shared" ref="Q10:Q15" si="17">RANK(P10,P$8:P$15,0)</f>
        <v>4</v>
      </c>
    </row>
    <row r="11" spans="1:18" x14ac:dyDescent="0.3">
      <c r="A11" s="58" t="s">
        <v>1817</v>
      </c>
      <c r="B11" s="59">
        <f>VLOOKUP($A11,'Return Data'!$B$7:$R$2292,3,0)</f>
        <v>44888</v>
      </c>
      <c r="C11" s="60">
        <f>VLOOKUP($A11,'Return Data'!$B$7:$R$2292,4,0)</f>
        <v>12.48</v>
      </c>
      <c r="D11" s="60">
        <f>VLOOKUP($A11,'Return Data'!$B$7:$R$2292,8,0)</f>
        <v>0.6452</v>
      </c>
      <c r="E11" s="61">
        <f t="shared" si="6"/>
        <v>2</v>
      </c>
      <c r="F11" s="60">
        <f>VLOOKUP($A11,'Return Data'!$B$7:$R$2292,9,0)</f>
        <v>1.381</v>
      </c>
      <c r="G11" s="61">
        <f t="shared" si="12"/>
        <v>6</v>
      </c>
      <c r="H11" s="60">
        <f>VLOOKUP($A11,'Return Data'!$B$7:$R$2292,10,0)</f>
        <v>0.80779999999999996</v>
      </c>
      <c r="I11" s="61">
        <f t="shared" si="13"/>
        <v>7</v>
      </c>
      <c r="J11" s="60">
        <f>VLOOKUP($A11,'Return Data'!$B$7:$R$2292,11,0)</f>
        <v>8.0518999999999998</v>
      </c>
      <c r="K11" s="61">
        <f t="shared" si="14"/>
        <v>8</v>
      </c>
      <c r="L11" s="60">
        <f>VLOOKUP($A11,'Return Data'!$B$7:$R$2292,12,0)</f>
        <v>-1.4996</v>
      </c>
      <c r="M11" s="61">
        <f t="shared" ref="M11" si="18">RANK(L11,L$8:L$15,0)</f>
        <v>7</v>
      </c>
      <c r="N11" s="60">
        <f>VLOOKUP($A11,'Return Data'!$B$7:$R$2292,13,0)</f>
        <v>-6.2359</v>
      </c>
      <c r="O11" s="61">
        <f t="shared" ref="O11:O15" si="19">RANK(N11,N$8:N$15,0)</f>
        <v>6</v>
      </c>
      <c r="P11" s="60">
        <f>VLOOKUP($A11,'Return Data'!$B$7:$R$2292,16,0)</f>
        <v>14.101000000000001</v>
      </c>
      <c r="Q11" s="62">
        <f t="shared" si="17"/>
        <v>6</v>
      </c>
    </row>
    <row r="12" spans="1:18" x14ac:dyDescent="0.3">
      <c r="A12" s="58" t="s">
        <v>1819</v>
      </c>
      <c r="B12" s="59">
        <f>VLOOKUP($A12,'Return Data'!$B$7:$R$2292,3,0)</f>
        <v>44888</v>
      </c>
      <c r="C12" s="60">
        <f>VLOOKUP($A12,'Return Data'!$B$7:$R$2292,4,0)</f>
        <v>12.471</v>
      </c>
      <c r="D12" s="60">
        <f>VLOOKUP($A12,'Return Data'!$B$7:$R$2292,8,0)</f>
        <v>0.36209999999999998</v>
      </c>
      <c r="E12" s="61">
        <f t="shared" si="6"/>
        <v>3</v>
      </c>
      <c r="F12" s="60">
        <f>VLOOKUP($A12,'Return Data'!$B$7:$R$2292,9,0)</f>
        <v>4.2550999999999997</v>
      </c>
      <c r="G12" s="61">
        <f t="shared" si="12"/>
        <v>1</v>
      </c>
      <c r="H12" s="60">
        <f>VLOOKUP($A12,'Return Data'!$B$7:$R$2292,10,0)</f>
        <v>4.8776000000000002</v>
      </c>
      <c r="I12" s="61">
        <f t="shared" si="13"/>
        <v>2</v>
      </c>
      <c r="J12" s="60">
        <f>VLOOKUP($A12,'Return Data'!$B$7:$R$2292,11,0)</f>
        <v>13.444900000000001</v>
      </c>
      <c r="K12" s="61">
        <f t="shared" si="14"/>
        <v>2</v>
      </c>
      <c r="L12" s="60">
        <f>VLOOKUP($A12,'Return Data'!$B$7:$R$2292,12,0)</f>
        <v>3.899</v>
      </c>
      <c r="M12" s="61">
        <f t="shared" si="15"/>
        <v>5</v>
      </c>
      <c r="N12" s="60">
        <f>VLOOKUP($A12,'Return Data'!$B$7:$R$2292,13,0)</f>
        <v>-0.25590000000000002</v>
      </c>
      <c r="O12" s="61">
        <f t="shared" si="19"/>
        <v>2</v>
      </c>
      <c r="P12" s="60">
        <f>VLOOKUP($A12,'Return Data'!$B$7:$R$2292,16,0)</f>
        <v>11.914999999999999</v>
      </c>
      <c r="Q12" s="62">
        <f t="shared" si="17"/>
        <v>8</v>
      </c>
    </row>
    <row r="13" spans="1:18" x14ac:dyDescent="0.3">
      <c r="A13" s="58" t="s">
        <v>1821</v>
      </c>
      <c r="B13" s="59">
        <f>VLOOKUP($A13,'Return Data'!$B$7:$R$2292,3,0)</f>
        <v>44888</v>
      </c>
      <c r="C13" s="60">
        <f>VLOOKUP($A13,'Return Data'!$B$7:$R$2292,4,0)</f>
        <v>22.850300000000001</v>
      </c>
      <c r="D13" s="60">
        <f>VLOOKUP($A13,'Return Data'!$B$7:$R$2292,8,0)</f>
        <v>-1.0244</v>
      </c>
      <c r="E13" s="61">
        <f t="shared" si="6"/>
        <v>8</v>
      </c>
      <c r="F13" s="60">
        <f>VLOOKUP($A13,'Return Data'!$B$7:$R$2292,9,0)</f>
        <v>3.1080999999999999</v>
      </c>
      <c r="G13" s="61">
        <f t="shared" si="12"/>
        <v>2</v>
      </c>
      <c r="H13" s="60">
        <f>VLOOKUP($A13,'Return Data'!$B$7:$R$2292,10,0)</f>
        <v>6.3625999999999996</v>
      </c>
      <c r="I13" s="61">
        <f t="shared" si="13"/>
        <v>1</v>
      </c>
      <c r="J13" s="60">
        <f>VLOOKUP($A13,'Return Data'!$B$7:$R$2292,11,0)</f>
        <v>17.8902</v>
      </c>
      <c r="K13" s="61">
        <f t="shared" si="14"/>
        <v>1</v>
      </c>
      <c r="L13" s="60">
        <f>VLOOKUP($A13,'Return Data'!$B$7:$R$2292,12,0)</f>
        <v>23.336500000000001</v>
      </c>
      <c r="M13" s="61">
        <f t="shared" si="15"/>
        <v>1</v>
      </c>
      <c r="N13" s="60">
        <f>VLOOKUP($A13,'Return Data'!$B$7:$R$2292,13,0)</f>
        <v>20.18</v>
      </c>
      <c r="O13" s="61">
        <f t="shared" si="19"/>
        <v>1</v>
      </c>
      <c r="P13" s="60">
        <f>VLOOKUP($A13,'Return Data'!$B$7:$R$2292,16,0)</f>
        <v>49.6676</v>
      </c>
      <c r="Q13" s="62">
        <f t="shared" si="17"/>
        <v>1</v>
      </c>
    </row>
    <row r="14" spans="1:18" x14ac:dyDescent="0.3">
      <c r="A14" s="58" t="s">
        <v>49</v>
      </c>
      <c r="B14" s="59">
        <f>VLOOKUP($A14,'Return Data'!$B$7:$R$2292,3,0)</f>
        <v>44888</v>
      </c>
      <c r="C14" s="60">
        <f>VLOOKUP($A14,'Return Data'!$B$7:$R$2292,4,0)</f>
        <v>17.170000000000002</v>
      </c>
      <c r="D14" s="60">
        <f>VLOOKUP($A14,'Return Data'!$B$7:$R$2292,8,0)</f>
        <v>-0.29039999999999999</v>
      </c>
      <c r="E14" s="61">
        <f t="shared" si="6"/>
        <v>6</v>
      </c>
      <c r="F14" s="60">
        <f>VLOOKUP($A14,'Return Data'!$B$7:$R$2292,9,0)</f>
        <v>1.1786000000000001</v>
      </c>
      <c r="G14" s="61">
        <f t="shared" si="12"/>
        <v>7</v>
      </c>
      <c r="H14" s="60">
        <f>VLOOKUP($A14,'Return Data'!$B$7:$R$2292,10,0)</f>
        <v>1.119</v>
      </c>
      <c r="I14" s="61">
        <f t="shared" si="13"/>
        <v>6</v>
      </c>
      <c r="J14" s="60">
        <f>VLOOKUP($A14,'Return Data'!$B$7:$R$2292,11,0)</f>
        <v>10.0641</v>
      </c>
      <c r="K14" s="61">
        <f t="shared" si="14"/>
        <v>5</v>
      </c>
      <c r="L14" s="60">
        <f>VLOOKUP($A14,'Return Data'!$B$7:$R$2292,12,0)</f>
        <v>4.1237000000000004</v>
      </c>
      <c r="M14" s="61">
        <f t="shared" si="15"/>
        <v>4</v>
      </c>
      <c r="N14" s="60">
        <f>VLOOKUP($A14,'Return Data'!$B$7:$R$2292,13,0)</f>
        <v>-1.4351</v>
      </c>
      <c r="O14" s="61">
        <f t="shared" si="19"/>
        <v>4</v>
      </c>
      <c r="P14" s="60">
        <f>VLOOKUP($A14,'Return Data'!$B$7:$R$2292,16,0)</f>
        <v>17.399899999999999</v>
      </c>
      <c r="Q14" s="62">
        <f t="shared" si="17"/>
        <v>2</v>
      </c>
    </row>
    <row r="15" spans="1:18" x14ac:dyDescent="0.3">
      <c r="A15" s="58" t="s">
        <v>50</v>
      </c>
      <c r="B15" s="59">
        <f>VLOOKUP($A15,'Return Data'!$B$7:$R$2292,3,0)</f>
        <v>44888</v>
      </c>
      <c r="C15" s="60">
        <f>VLOOKUP($A15,'Return Data'!$B$7:$R$2292,4,0)</f>
        <v>179.44489999999999</v>
      </c>
      <c r="D15" s="60">
        <f>VLOOKUP($A15,'Return Data'!$B$7:$R$2292,8,0)</f>
        <v>0.1641</v>
      </c>
      <c r="E15" s="61">
        <f t="shared" si="6"/>
        <v>4</v>
      </c>
      <c r="F15" s="60">
        <f>VLOOKUP($A15,'Return Data'!$B$7:$R$2292,9,0)</f>
        <v>2.2161</v>
      </c>
      <c r="G15" s="61">
        <f t="shared" si="12"/>
        <v>4</v>
      </c>
      <c r="H15" s="60">
        <f>VLOOKUP($A15,'Return Data'!$B$7:$R$2292,10,0)</f>
        <v>1.6509</v>
      </c>
      <c r="I15" s="61">
        <f t="shared" si="13"/>
        <v>4</v>
      </c>
      <c r="J15" s="60">
        <f>VLOOKUP($A15,'Return Data'!$B$7:$R$2292,11,0)</f>
        <v>13.2935</v>
      </c>
      <c r="K15" s="61">
        <f t="shared" si="14"/>
        <v>3</v>
      </c>
      <c r="L15" s="60">
        <f>VLOOKUP($A15,'Return Data'!$B$7:$R$2292,12,0)</f>
        <v>4.2319000000000004</v>
      </c>
      <c r="M15" s="61">
        <f t="shared" si="15"/>
        <v>3</v>
      </c>
      <c r="N15" s="60">
        <f>VLOOKUP($A15,'Return Data'!$B$7:$R$2292,13,0)</f>
        <v>-1.5334000000000001</v>
      </c>
      <c r="O15" s="61">
        <f t="shared" si="19"/>
        <v>5</v>
      </c>
      <c r="P15" s="60">
        <f>VLOOKUP($A15,'Return Data'!$B$7:$R$2292,16,0)</f>
        <v>14.194599999999999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-5.45E-3</v>
      </c>
      <c r="E17" s="69"/>
      <c r="F17" s="70">
        <f>AVERAGE(F8:F15)</f>
        <v>2.0323000000000002</v>
      </c>
      <c r="G17" s="69"/>
      <c r="H17" s="70">
        <f>AVERAGE(H8:H15)</f>
        <v>2.3878374999999998</v>
      </c>
      <c r="I17" s="69"/>
      <c r="J17" s="70">
        <f>AVERAGE(J8:J15)</f>
        <v>11.8028625</v>
      </c>
      <c r="K17" s="69"/>
      <c r="L17" s="70">
        <f>AVERAGE(L8:L15)</f>
        <v>4.7583625000000005</v>
      </c>
      <c r="M17" s="69"/>
      <c r="N17" s="70">
        <f>AVERAGE(N8:N15)</f>
        <v>-1.1968000000000003</v>
      </c>
      <c r="O17" s="69"/>
      <c r="P17" s="70">
        <f>AVERAGE(P8:P15)</f>
        <v>19.277775000000002</v>
      </c>
      <c r="Q17" s="71"/>
    </row>
    <row r="18" spans="1:17" ht="15" customHeight="1" x14ac:dyDescent="0.3">
      <c r="A18" s="68" t="s">
        <v>28</v>
      </c>
      <c r="B18" s="69"/>
      <c r="C18" s="69"/>
      <c r="D18" s="70">
        <f>MIN(D8:D15)</f>
        <v>-1.0244</v>
      </c>
      <c r="E18" s="69"/>
      <c r="F18" s="70">
        <f>MIN(F8:F15)</f>
        <v>-0.78680000000000005</v>
      </c>
      <c r="G18" s="69"/>
      <c r="H18" s="70">
        <f>MIN(H8:H15)</f>
        <v>-0.95789999999999997</v>
      </c>
      <c r="I18" s="69"/>
      <c r="J18" s="70">
        <f>MIN(J8:J15)</f>
        <v>8.0518999999999998</v>
      </c>
      <c r="K18" s="69"/>
      <c r="L18" s="70">
        <f>MIN(L8:L15)</f>
        <v>-2.2481</v>
      </c>
      <c r="M18" s="69"/>
      <c r="N18" s="70">
        <f>MIN(N8:N15)</f>
        <v>-9.9825999999999997</v>
      </c>
      <c r="O18" s="69"/>
      <c r="P18" s="70">
        <f>MIN(P8:P15)</f>
        <v>11.914999999999999</v>
      </c>
      <c r="Q18" s="71"/>
    </row>
    <row r="19" spans="1:17" ht="15" thickBot="1" x14ac:dyDescent="0.35">
      <c r="A19" s="72" t="s">
        <v>29</v>
      </c>
      <c r="B19" s="73"/>
      <c r="C19" s="73"/>
      <c r="D19" s="74">
        <f>MAX(D8:D15)</f>
        <v>0.97660000000000002</v>
      </c>
      <c r="E19" s="73"/>
      <c r="F19" s="74">
        <f>MAX(F8:F15)</f>
        <v>4.2550999999999997</v>
      </c>
      <c r="G19" s="73"/>
      <c r="H19" s="74">
        <f>MAX(H8:H15)</f>
        <v>6.3625999999999996</v>
      </c>
      <c r="I19" s="73"/>
      <c r="J19" s="74">
        <f>MAX(J8:J15)</f>
        <v>17.8902</v>
      </c>
      <c r="K19" s="73"/>
      <c r="L19" s="74">
        <f>MAX(L8:L15)</f>
        <v>23.336500000000001</v>
      </c>
      <c r="M19" s="73"/>
      <c r="N19" s="74">
        <f>MAX(N8:N15)</f>
        <v>20.18</v>
      </c>
      <c r="O19" s="73"/>
      <c r="P19" s="74">
        <f>MAX(P8:P15)</f>
        <v>49.6676</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44888</v>
      </c>
      <c r="C8" s="60">
        <f>VLOOKUP($A8,'Return Data'!$B$7:$R$2292,4,0)</f>
        <v>12.19</v>
      </c>
      <c r="D8" s="60">
        <f>VLOOKUP($A8,'Return Data'!$B$7:$R$2292,8,0)</f>
        <v>-0.9748</v>
      </c>
      <c r="E8" s="61">
        <f>RANK(D8,D$8:D$16,0)</f>
        <v>8</v>
      </c>
      <c r="F8" s="60">
        <f>VLOOKUP($A8,'Return Data'!$B$7:$R$2292,9,0)</f>
        <v>-0.81369999999999998</v>
      </c>
      <c r="G8" s="61">
        <f>RANK(F8,F$8:F$16,0)</f>
        <v>9</v>
      </c>
      <c r="H8" s="60">
        <f>VLOOKUP($A8,'Return Data'!$B$7:$R$2292,10,0)</f>
        <v>1.1617999999999999</v>
      </c>
      <c r="I8" s="61">
        <f t="shared" ref="I8" si="0">RANK(H8,H$8:H$16,0)</f>
        <v>6</v>
      </c>
      <c r="J8" s="60">
        <f>VLOOKUP($A8,'Return Data'!$B$7:$R$2292,11,0)</f>
        <v>9.1316000000000006</v>
      </c>
      <c r="K8" s="61">
        <f t="shared" ref="K8" si="1">RANK(J8,J$8:J$16,0)</f>
        <v>7</v>
      </c>
      <c r="L8" s="60">
        <f>VLOOKUP($A8,'Return Data'!$B$7:$R$2292,12,0)</f>
        <v>-3.4073000000000002</v>
      </c>
      <c r="M8" s="61">
        <f t="shared" ref="M8" si="2">RANK(L8,L$8:L$16,0)</f>
        <v>9</v>
      </c>
      <c r="N8" s="60">
        <f>VLOOKUP($A8,'Return Data'!$B$7:$R$2292,13,0)</f>
        <v>-11.1516</v>
      </c>
      <c r="O8" s="61">
        <f t="shared" ref="O8:O9" si="3">RANK(N8,N$8:N$16,0)</f>
        <v>8</v>
      </c>
      <c r="P8" s="60">
        <f>VLOOKUP($A8,'Return Data'!$B$7:$R$2292,16,0)</f>
        <v>10.8942</v>
      </c>
      <c r="Q8" s="62">
        <f t="shared" ref="Q8" si="4">RANK(P8,P$8:P$16,0)</f>
        <v>8</v>
      </c>
    </row>
    <row r="9" spans="1:17" x14ac:dyDescent="0.3">
      <c r="A9" s="58" t="s">
        <v>379</v>
      </c>
      <c r="B9" s="59">
        <f>VLOOKUP($A9,'Return Data'!$B$7:$R$2292,3,0)</f>
        <v>44888</v>
      </c>
      <c r="C9" s="60">
        <f>VLOOKUP($A9,'Return Data'!$B$7:$R$2292,4,0)</f>
        <v>14.85</v>
      </c>
      <c r="D9" s="60">
        <f>VLOOKUP($A9,'Return Data'!$B$7:$R$2292,8,0)</f>
        <v>0.95169999999999999</v>
      </c>
      <c r="E9" s="61">
        <f t="shared" ref="E9:E16" si="5">RANK(D9,D$8:D$16,0)</f>
        <v>2</v>
      </c>
      <c r="F9" s="60">
        <f>VLOOKUP($A9,'Return Data'!$B$7:$R$2292,9,0)</f>
        <v>2.6970999999999998</v>
      </c>
      <c r="G9" s="61">
        <f t="shared" ref="G9:G16" si="6">RANK(F9,F$8:F$16,0)</f>
        <v>4</v>
      </c>
      <c r="H9" s="60">
        <f>VLOOKUP($A9,'Return Data'!$B$7:$R$2292,10,0)</f>
        <v>-1.2633000000000001</v>
      </c>
      <c r="I9" s="61">
        <f t="shared" ref="I9" si="7">RANK(H9,H$8:H$16,0)</f>
        <v>9</v>
      </c>
      <c r="J9" s="60">
        <f>VLOOKUP($A9,'Return Data'!$B$7:$R$2292,11,0)</f>
        <v>8.3941999999999997</v>
      </c>
      <c r="K9" s="61">
        <f t="shared" ref="K9" si="8">RANK(J9,J$8:J$16,0)</f>
        <v>8</v>
      </c>
      <c r="L9" s="60">
        <f>VLOOKUP($A9,'Return Data'!$B$7:$R$2292,12,0)</f>
        <v>-2.1739000000000002</v>
      </c>
      <c r="M9" s="61">
        <f t="shared" ref="M9" si="9">RANK(L9,L$8:L$16,0)</f>
        <v>7</v>
      </c>
      <c r="N9" s="60">
        <f>VLOOKUP($A9,'Return Data'!$B$7:$R$2292,13,0)</f>
        <v>-11.2903</v>
      </c>
      <c r="O9" s="61">
        <f t="shared" si="3"/>
        <v>9</v>
      </c>
      <c r="P9" s="60">
        <f>VLOOKUP($A9,'Return Data'!$B$7:$R$2292,16,0)</f>
        <v>15.28</v>
      </c>
      <c r="Q9" s="62">
        <f t="shared" ref="Q9" si="10">RANK(P9,P$8:P$16,0)</f>
        <v>4</v>
      </c>
    </row>
    <row r="10" spans="1:17" x14ac:dyDescent="0.3">
      <c r="A10" s="58" t="s">
        <v>1815</v>
      </c>
      <c r="B10" s="59">
        <f>VLOOKUP($A10,'Return Data'!$B$7:$R$2292,3,0)</f>
        <v>44888</v>
      </c>
      <c r="C10" s="60">
        <f>VLOOKUP($A10,'Return Data'!$B$7:$R$2292,4,0)</f>
        <v>13.52</v>
      </c>
      <c r="D10" s="60">
        <f>VLOOKUP($A10,'Return Data'!$B$7:$R$2292,8,0)</f>
        <v>0.14810000000000001</v>
      </c>
      <c r="E10" s="61">
        <f t="shared" si="5"/>
        <v>5</v>
      </c>
      <c r="F10" s="60">
        <f>VLOOKUP($A10,'Return Data'!$B$7:$R$2292,9,0)</f>
        <v>1.9608000000000001</v>
      </c>
      <c r="G10" s="61">
        <f t="shared" si="6"/>
        <v>6</v>
      </c>
      <c r="H10" s="60">
        <f>VLOOKUP($A10,'Return Data'!$B$7:$R$2292,10,0)</f>
        <v>3.4430000000000001</v>
      </c>
      <c r="I10" s="61">
        <f t="shared" ref="I10:I16" si="11">RANK(H10,H$8:H$16,0)</f>
        <v>3</v>
      </c>
      <c r="J10" s="60">
        <f>VLOOKUP($A10,'Return Data'!$B$7:$R$2292,11,0)</f>
        <v>11.827999999999999</v>
      </c>
      <c r="K10" s="61">
        <f t="shared" ref="K10:K16" si="12">RANK(J10,J$8:J$16,0)</f>
        <v>4</v>
      </c>
      <c r="L10" s="60">
        <f>VLOOKUP($A10,'Return Data'!$B$7:$R$2292,12,0)</f>
        <v>6.2892999999999999</v>
      </c>
      <c r="M10" s="61">
        <f t="shared" ref="M10:M16" si="13">RANK(L10,L$8:L$16,0)</f>
        <v>2</v>
      </c>
      <c r="N10" s="60">
        <f>VLOOKUP($A10,'Return Data'!$B$7:$R$2292,13,0)</f>
        <v>-1.9579</v>
      </c>
      <c r="O10" s="61">
        <f t="shared" ref="O10:O16" si="14">RANK(N10,N$8:N$16,0)</f>
        <v>4</v>
      </c>
      <c r="P10" s="60">
        <f>VLOOKUP($A10,'Return Data'!$B$7:$R$2292,16,0)</f>
        <v>15.261900000000001</v>
      </c>
      <c r="Q10" s="62">
        <f t="shared" ref="Q10:Q16" si="15">RANK(P10,P$8:P$16,0)</f>
        <v>5</v>
      </c>
    </row>
    <row r="11" spans="1:17" x14ac:dyDescent="0.3">
      <c r="A11" s="58" t="s">
        <v>1818</v>
      </c>
      <c r="B11" s="59">
        <f>VLOOKUP($A11,'Return Data'!$B$7:$R$2292,3,0)</f>
        <v>44888</v>
      </c>
      <c r="C11" s="60">
        <f>VLOOKUP($A11,'Return Data'!$B$7:$R$2292,4,0)</f>
        <v>12.11</v>
      </c>
      <c r="D11" s="60">
        <f>VLOOKUP($A11,'Return Data'!$B$7:$R$2292,8,0)</f>
        <v>0.66500000000000004</v>
      </c>
      <c r="E11" s="61">
        <f t="shared" si="5"/>
        <v>3</v>
      </c>
      <c r="F11" s="60">
        <f>VLOOKUP($A11,'Return Data'!$B$7:$R$2292,9,0)</f>
        <v>1.2542</v>
      </c>
      <c r="G11" s="61">
        <f t="shared" ref="G11" si="16">RANK(F11,F$8:F$16,0)</f>
        <v>7</v>
      </c>
      <c r="H11" s="60">
        <f>VLOOKUP($A11,'Return Data'!$B$7:$R$2292,10,0)</f>
        <v>0.41460000000000002</v>
      </c>
      <c r="I11" s="61">
        <f t="shared" si="11"/>
        <v>8</v>
      </c>
      <c r="J11" s="60">
        <f>VLOOKUP($A11,'Return Data'!$B$7:$R$2292,11,0)</f>
        <v>7.1680999999999999</v>
      </c>
      <c r="K11" s="61">
        <f t="shared" si="12"/>
        <v>9</v>
      </c>
      <c r="L11" s="60">
        <f>VLOOKUP($A11,'Return Data'!$B$7:$R$2292,12,0)</f>
        <v>-2.8090000000000002</v>
      </c>
      <c r="M11" s="61">
        <f t="shared" ref="M11" si="17">RANK(L11,L$8:L$16,0)</f>
        <v>8</v>
      </c>
      <c r="N11" s="60">
        <f>VLOOKUP($A11,'Return Data'!$B$7:$R$2292,13,0)</f>
        <v>-7.9086999999999996</v>
      </c>
      <c r="O11" s="61">
        <f t="shared" ref="O11:O15" si="18">RANK(N11,N$8:N$16,0)</f>
        <v>7</v>
      </c>
      <c r="P11" s="60">
        <f>VLOOKUP($A11,'Return Data'!$B$7:$R$2292,16,0)</f>
        <v>12.0745</v>
      </c>
      <c r="Q11" s="62">
        <f t="shared" si="15"/>
        <v>7</v>
      </c>
    </row>
    <row r="12" spans="1:17" x14ac:dyDescent="0.3">
      <c r="A12" s="58" t="s">
        <v>1820</v>
      </c>
      <c r="B12" s="59">
        <f>VLOOKUP($A12,'Return Data'!$B$7:$R$2292,3,0)</f>
        <v>44888</v>
      </c>
      <c r="C12" s="60">
        <f>VLOOKUP($A12,'Return Data'!$B$7:$R$2292,4,0)</f>
        <v>12.057</v>
      </c>
      <c r="D12" s="60">
        <f>VLOOKUP($A12,'Return Data'!$B$7:$R$2292,8,0)</f>
        <v>0.29949999999999999</v>
      </c>
      <c r="E12" s="61">
        <f t="shared" si="5"/>
        <v>4</v>
      </c>
      <c r="F12" s="60">
        <f>VLOOKUP($A12,'Return Data'!$B$7:$R$2292,9,0)</f>
        <v>4.0922000000000001</v>
      </c>
      <c r="G12" s="61">
        <f t="shared" si="6"/>
        <v>1</v>
      </c>
      <c r="H12" s="60">
        <f>VLOOKUP($A12,'Return Data'!$B$7:$R$2292,10,0)</f>
        <v>4.4257999999999997</v>
      </c>
      <c r="I12" s="61">
        <f t="shared" si="11"/>
        <v>2</v>
      </c>
      <c r="J12" s="60">
        <f>VLOOKUP($A12,'Return Data'!$B$7:$R$2292,11,0)</f>
        <v>12.472</v>
      </c>
      <c r="K12" s="61">
        <f t="shared" si="12"/>
        <v>3</v>
      </c>
      <c r="L12" s="60">
        <f>VLOOKUP($A12,'Return Data'!$B$7:$R$2292,12,0)</f>
        <v>2.5777999999999999</v>
      </c>
      <c r="M12" s="61">
        <f t="shared" si="13"/>
        <v>6</v>
      </c>
      <c r="N12" s="60">
        <f>VLOOKUP($A12,'Return Data'!$B$7:$R$2292,13,0)</f>
        <v>-1.9357</v>
      </c>
      <c r="O12" s="61">
        <f t="shared" si="18"/>
        <v>3</v>
      </c>
      <c r="P12" s="60">
        <f>VLOOKUP($A12,'Return Data'!$B$7:$R$2292,16,0)</f>
        <v>10.0054</v>
      </c>
      <c r="Q12" s="62">
        <f t="shared" si="15"/>
        <v>9</v>
      </c>
    </row>
    <row r="13" spans="1:17" x14ac:dyDescent="0.3">
      <c r="A13" s="58" t="s">
        <v>2038</v>
      </c>
      <c r="B13" s="59">
        <f>VLOOKUP($A13,'Return Data'!$B$7:$R$2292,3,0)</f>
        <v>44888</v>
      </c>
      <c r="C13" s="60">
        <f>VLOOKUP($A13,'Return Data'!$B$7:$R$2292,4,0)</f>
        <v>30.393999999999998</v>
      </c>
      <c r="D13" s="60">
        <f>VLOOKUP($A13,'Return Data'!$B$7:$R$2292,8,0)</f>
        <v>0.98680000000000001</v>
      </c>
      <c r="E13" s="61">
        <f t="shared" si="5"/>
        <v>1</v>
      </c>
      <c r="F13" s="60">
        <f>VLOOKUP($A13,'Return Data'!$B$7:$R$2292,9,0)</f>
        <v>4.0605000000000002</v>
      </c>
      <c r="G13" s="61">
        <f t="shared" si="6"/>
        <v>2</v>
      </c>
      <c r="H13" s="60">
        <f>VLOOKUP($A13,'Return Data'!$B$7:$R$2292,10,0)</f>
        <v>3.0270000000000001</v>
      </c>
      <c r="I13" s="61">
        <f t="shared" si="11"/>
        <v>4</v>
      </c>
      <c r="J13" s="60">
        <f>VLOOKUP($A13,'Return Data'!$B$7:$R$2292,11,0)</f>
        <v>11.4885</v>
      </c>
      <c r="K13" s="61">
        <f t="shared" si="12"/>
        <v>5</v>
      </c>
      <c r="L13" s="60">
        <f>VLOOKUP($A13,'Return Data'!$B$7:$R$2292,12,0)</f>
        <v>5.2168999999999999</v>
      </c>
      <c r="M13" s="61">
        <f t="shared" si="13"/>
        <v>3</v>
      </c>
      <c r="N13" s="60">
        <f>VLOOKUP($A13,'Return Data'!$B$7:$R$2292,13,0)</f>
        <v>1.4892000000000001</v>
      </c>
      <c r="O13" s="61">
        <f t="shared" si="18"/>
        <v>2</v>
      </c>
      <c r="P13" s="60">
        <f>VLOOKUP($A13,'Return Data'!$B$7:$R$2292,16,0)</f>
        <v>16.61</v>
      </c>
      <c r="Q13" s="62">
        <f t="shared" si="15"/>
        <v>2</v>
      </c>
    </row>
    <row r="14" spans="1:17" x14ac:dyDescent="0.3">
      <c r="A14" s="58" t="s">
        <v>1822</v>
      </c>
      <c r="B14" s="59">
        <f>VLOOKUP($A14,'Return Data'!$B$7:$R$2292,3,0)</f>
        <v>44888</v>
      </c>
      <c r="C14" s="60">
        <f>VLOOKUP($A14,'Return Data'!$B$7:$R$2292,4,0)</f>
        <v>22.185600000000001</v>
      </c>
      <c r="D14" s="60">
        <f>VLOOKUP($A14,'Return Data'!$B$7:$R$2292,8,0)</f>
        <v>-1.1020000000000001</v>
      </c>
      <c r="E14" s="61">
        <f t="shared" si="5"/>
        <v>9</v>
      </c>
      <c r="F14" s="60">
        <f>VLOOKUP($A14,'Return Data'!$B$7:$R$2292,9,0)</f>
        <v>2.9178999999999999</v>
      </c>
      <c r="G14" s="61">
        <f t="shared" si="6"/>
        <v>3</v>
      </c>
      <c r="H14" s="60">
        <f>VLOOKUP($A14,'Return Data'!$B$7:$R$2292,10,0)</f>
        <v>5.8700999999999999</v>
      </c>
      <c r="I14" s="61">
        <f t="shared" si="11"/>
        <v>1</v>
      </c>
      <c r="J14" s="60">
        <f>VLOOKUP($A14,'Return Data'!$B$7:$R$2292,11,0)</f>
        <v>16.7424</v>
      </c>
      <c r="K14" s="61">
        <f t="shared" si="12"/>
        <v>1</v>
      </c>
      <c r="L14" s="60">
        <f>VLOOKUP($A14,'Return Data'!$B$7:$R$2292,12,0)</f>
        <v>21.746400000000001</v>
      </c>
      <c r="M14" s="61">
        <f t="shared" si="13"/>
        <v>1</v>
      </c>
      <c r="N14" s="60">
        <f>VLOOKUP($A14,'Return Data'!$B$7:$R$2292,13,0)</f>
        <v>18.221699999999998</v>
      </c>
      <c r="O14" s="61">
        <f t="shared" si="18"/>
        <v>1</v>
      </c>
      <c r="P14" s="60">
        <f>VLOOKUP($A14,'Return Data'!$B$7:$R$2292,16,0)</f>
        <v>47.527000000000001</v>
      </c>
      <c r="Q14" s="62">
        <f t="shared" si="15"/>
        <v>1</v>
      </c>
    </row>
    <row r="15" spans="1:17" x14ac:dyDescent="0.3">
      <c r="A15" s="58" t="s">
        <v>51</v>
      </c>
      <c r="B15" s="59">
        <f>VLOOKUP($A15,'Return Data'!$B$7:$R$2292,3,0)</f>
        <v>44888</v>
      </c>
      <c r="C15" s="60">
        <f>VLOOKUP($A15,'Return Data'!$B$7:$R$2292,4,0)</f>
        <v>16.78</v>
      </c>
      <c r="D15" s="60">
        <f>VLOOKUP($A15,'Return Data'!$B$7:$R$2292,8,0)</f>
        <v>-0.35630000000000001</v>
      </c>
      <c r="E15" s="61">
        <f t="shared" si="5"/>
        <v>7</v>
      </c>
      <c r="F15" s="60">
        <f>VLOOKUP($A15,'Return Data'!$B$7:$R$2292,9,0)</f>
        <v>1.0843</v>
      </c>
      <c r="G15" s="61">
        <f t="shared" si="6"/>
        <v>8</v>
      </c>
      <c r="H15" s="60">
        <f>VLOOKUP($A15,'Return Data'!$B$7:$R$2292,10,0)</f>
        <v>0.90200000000000002</v>
      </c>
      <c r="I15" s="61">
        <f t="shared" si="11"/>
        <v>7</v>
      </c>
      <c r="J15" s="60">
        <f>VLOOKUP($A15,'Return Data'!$B$7:$R$2292,11,0)</f>
        <v>9.6731999999999996</v>
      </c>
      <c r="K15" s="61">
        <f t="shared" si="12"/>
        <v>6</v>
      </c>
      <c r="L15" s="60">
        <f>VLOOKUP($A15,'Return Data'!$B$7:$R$2292,12,0)</f>
        <v>3.5163000000000002</v>
      </c>
      <c r="M15" s="61">
        <f t="shared" si="13"/>
        <v>5</v>
      </c>
      <c r="N15" s="60">
        <f>VLOOKUP($A15,'Return Data'!$B$7:$R$2292,13,0)</f>
        <v>-2.1574</v>
      </c>
      <c r="O15" s="61">
        <f t="shared" si="18"/>
        <v>5</v>
      </c>
      <c r="P15" s="60">
        <f>VLOOKUP($A15,'Return Data'!$B$7:$R$2292,16,0)</f>
        <v>16.6021</v>
      </c>
      <c r="Q15" s="62">
        <f t="shared" si="15"/>
        <v>3</v>
      </c>
    </row>
    <row r="16" spans="1:17" x14ac:dyDescent="0.3">
      <c r="A16" s="58" t="s">
        <v>52</v>
      </c>
      <c r="B16" s="59">
        <f>VLOOKUP($A16,'Return Data'!$B$7:$R$2292,3,0)</f>
        <v>44888</v>
      </c>
      <c r="C16" s="60">
        <f>VLOOKUP($A16,'Return Data'!$B$7:$R$2292,4,0)</f>
        <v>734.69607450554497</v>
      </c>
      <c r="D16" s="60">
        <f>VLOOKUP($A16,'Return Data'!$B$7:$R$2292,8,0)</f>
        <v>0.13880000000000001</v>
      </c>
      <c r="E16" s="61">
        <f t="shared" si="5"/>
        <v>6</v>
      </c>
      <c r="F16" s="60">
        <f>VLOOKUP($A16,'Return Data'!$B$7:$R$2292,9,0)</f>
        <v>2.1547000000000001</v>
      </c>
      <c r="G16" s="61">
        <f t="shared" si="6"/>
        <v>5</v>
      </c>
      <c r="H16" s="60">
        <f>VLOOKUP($A16,'Return Data'!$B$7:$R$2292,10,0)</f>
        <v>1.4850000000000001</v>
      </c>
      <c r="I16" s="61">
        <f t="shared" si="11"/>
        <v>5</v>
      </c>
      <c r="J16" s="60">
        <f>VLOOKUP($A16,'Return Data'!$B$7:$R$2292,11,0)</f>
        <v>12.9383</v>
      </c>
      <c r="K16" s="61">
        <f t="shared" si="12"/>
        <v>2</v>
      </c>
      <c r="L16" s="60">
        <f>VLOOKUP($A16,'Return Data'!$B$7:$R$2292,12,0)</f>
        <v>3.7219000000000002</v>
      </c>
      <c r="M16" s="61">
        <f t="shared" si="13"/>
        <v>4</v>
      </c>
      <c r="N16" s="60">
        <f>VLOOKUP($A16,'Return Data'!$B$7:$R$2292,13,0)</f>
        <v>-2.2006000000000001</v>
      </c>
      <c r="O16" s="61">
        <f t="shared" si="14"/>
        <v>6</v>
      </c>
      <c r="P16" s="60">
        <f>VLOOKUP($A16,'Return Data'!$B$7:$R$2292,16,0)</f>
        <v>14.411899999999999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8.4088888888888907E-2</v>
      </c>
      <c r="E18" s="69"/>
      <c r="F18" s="70">
        <f>AVERAGE(F8:F16)</f>
        <v>2.1564444444444444</v>
      </c>
      <c r="G18" s="69"/>
      <c r="H18" s="70">
        <f>AVERAGE(H8:H16)</f>
        <v>2.1628888888888889</v>
      </c>
      <c r="I18" s="69"/>
      <c r="J18" s="70">
        <f>AVERAGE(J8:J16)</f>
        <v>11.092922222222221</v>
      </c>
      <c r="K18" s="69"/>
      <c r="L18" s="70">
        <f>AVERAGE(L8:L16)</f>
        <v>3.8531555555555559</v>
      </c>
      <c r="M18" s="69"/>
      <c r="N18" s="70">
        <f>AVERAGE(N8:N16)</f>
        <v>-2.0990333333333329</v>
      </c>
      <c r="O18" s="69"/>
      <c r="P18" s="70">
        <f>AVERAGE(P8:P16)</f>
        <v>17.629666666666665</v>
      </c>
      <c r="Q18" s="71"/>
    </row>
    <row r="19" spans="1:17" x14ac:dyDescent="0.3">
      <c r="A19" s="68" t="s">
        <v>28</v>
      </c>
      <c r="B19" s="69"/>
      <c r="C19" s="69"/>
      <c r="D19" s="70">
        <f>MIN(D8:D16)</f>
        <v>-1.1020000000000001</v>
      </c>
      <c r="E19" s="69"/>
      <c r="F19" s="70">
        <f>MIN(F8:F16)</f>
        <v>-0.81369999999999998</v>
      </c>
      <c r="G19" s="69"/>
      <c r="H19" s="70">
        <f>MIN(H8:H16)</f>
        <v>-1.2633000000000001</v>
      </c>
      <c r="I19" s="69"/>
      <c r="J19" s="70">
        <f>MIN(J8:J16)</f>
        <v>7.1680999999999999</v>
      </c>
      <c r="K19" s="69"/>
      <c r="L19" s="70">
        <f>MIN(L8:L16)</f>
        <v>-3.4073000000000002</v>
      </c>
      <c r="M19" s="69"/>
      <c r="N19" s="70">
        <f>MIN(N8:N16)</f>
        <v>-11.2903</v>
      </c>
      <c r="O19" s="69"/>
      <c r="P19" s="70">
        <f>MIN(P8:P16)</f>
        <v>10.0054</v>
      </c>
      <c r="Q19" s="71"/>
    </row>
    <row r="20" spans="1:17" ht="15" thickBot="1" x14ac:dyDescent="0.35">
      <c r="A20" s="72" t="s">
        <v>29</v>
      </c>
      <c r="B20" s="73"/>
      <c r="C20" s="73"/>
      <c r="D20" s="74">
        <f>MAX(D8:D16)</f>
        <v>0.98680000000000001</v>
      </c>
      <c r="E20" s="73"/>
      <c r="F20" s="74">
        <f>MAX(F8:F16)</f>
        <v>4.0922000000000001</v>
      </c>
      <c r="G20" s="73"/>
      <c r="H20" s="74">
        <f>MAX(H8:H16)</f>
        <v>5.8700999999999999</v>
      </c>
      <c r="I20" s="73"/>
      <c r="J20" s="74">
        <f>MAX(J8:J16)</f>
        <v>16.7424</v>
      </c>
      <c r="K20" s="73"/>
      <c r="L20" s="74">
        <f>MAX(L8:L16)</f>
        <v>21.746400000000001</v>
      </c>
      <c r="M20" s="73"/>
      <c r="N20" s="74">
        <f>MAX(N8:N16)</f>
        <v>18.221699999999998</v>
      </c>
      <c r="O20" s="73"/>
      <c r="P20" s="74">
        <f>MAX(P8:P16)</f>
        <v>47.527000000000001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44888</v>
      </c>
      <c r="C8" s="60">
        <f>VLOOKUP($A8,'Return Data'!$B$7:$R$2292,4,0)</f>
        <v>41.7575</v>
      </c>
      <c r="D8" s="60">
        <f>VLOOKUP($A8,'Return Data'!$B$7:$R$2292,9,0)</f>
        <v>9.4001999999999999</v>
      </c>
      <c r="E8" s="61">
        <f t="shared" ref="E8:E31" si="0">RANK(D8,D$8:D$31,0)</f>
        <v>19</v>
      </c>
      <c r="F8" s="60">
        <f>VLOOKUP($A8,'Return Data'!$B$7:$R$2292,10,0)</f>
        <v>5.6741999999999999</v>
      </c>
      <c r="G8" s="61">
        <f t="shared" ref="G8:G31" si="1">RANK(F8,F$8:F$31,0)</f>
        <v>5</v>
      </c>
      <c r="H8" s="60">
        <f>VLOOKUP($A8,'Return Data'!$B$7:$R$2292,11,0)</f>
        <v>6.5731999999999999</v>
      </c>
      <c r="I8" s="61">
        <f t="shared" ref="I8:I31" si="2">RANK(H8,H$8:H$31,0)</f>
        <v>3</v>
      </c>
      <c r="J8" s="60">
        <f>VLOOKUP($A8,'Return Data'!$B$7:$R$2292,12,0)</f>
        <v>4.8368000000000002</v>
      </c>
      <c r="K8" s="61">
        <f t="shared" ref="K8:K31" si="3">RANK(J8,J$8:J$31,0)</f>
        <v>3</v>
      </c>
      <c r="L8" s="60">
        <f>VLOOKUP($A8,'Return Data'!$B$7:$R$2292,13,0)</f>
        <v>4.5819999999999999</v>
      </c>
      <c r="M8" s="61">
        <f t="shared" ref="M8:M31" si="4">RANK(L8,L$8:L$31,0)</f>
        <v>3</v>
      </c>
      <c r="N8" s="60">
        <f>VLOOKUP($A8,'Return Data'!$B$7:$R$2292,17,0)</f>
        <v>4.7563000000000004</v>
      </c>
      <c r="O8" s="61">
        <f t="shared" ref="O8:O31" si="5">RANK(N8,N$8:N$31,0)</f>
        <v>6</v>
      </c>
      <c r="P8" s="60">
        <f>VLOOKUP($A8,'Return Data'!$B$7:$R$2292,14,0)</f>
        <v>6.8414999999999999</v>
      </c>
      <c r="Q8" s="61">
        <f t="shared" ref="Q8:Q23" si="6">RANK(P8,P$8:P$31,0)</f>
        <v>5</v>
      </c>
      <c r="R8" s="60">
        <f>VLOOKUP($A8,'Return Data'!$B$7:$R$2292,16,0)</f>
        <v>8.7492000000000001</v>
      </c>
      <c r="S8" s="62">
        <f t="shared" ref="S8:S31" si="7">RANK(R8,R$8:R$31,0)</f>
        <v>1</v>
      </c>
    </row>
    <row r="9" spans="1:19" x14ac:dyDescent="0.3">
      <c r="A9" s="77" t="s">
        <v>1299</v>
      </c>
      <c r="B9" s="59">
        <f>VLOOKUP($A9,'Return Data'!$B$7:$R$2292,3,0)</f>
        <v>44888</v>
      </c>
      <c r="C9" s="60">
        <f>VLOOKUP($A9,'Return Data'!$B$7:$R$2292,4,0)</f>
        <v>27.360900000000001</v>
      </c>
      <c r="D9" s="60">
        <f>VLOOKUP($A9,'Return Data'!$B$7:$R$2292,9,0)</f>
        <v>10.4589</v>
      </c>
      <c r="E9" s="61">
        <f t="shared" si="0"/>
        <v>9</v>
      </c>
      <c r="F9" s="60">
        <f>VLOOKUP($A9,'Return Data'!$B$7:$R$2292,10,0)</f>
        <v>5.2032999999999996</v>
      </c>
      <c r="G9" s="61">
        <f t="shared" si="1"/>
        <v>10</v>
      </c>
      <c r="H9" s="60">
        <f>VLOOKUP($A9,'Return Data'!$B$7:$R$2292,11,0)</f>
        <v>6.0933000000000002</v>
      </c>
      <c r="I9" s="61">
        <f t="shared" si="2"/>
        <v>5</v>
      </c>
      <c r="J9" s="60">
        <f>VLOOKUP($A9,'Return Data'!$B$7:$R$2292,12,0)</f>
        <v>4.0808999999999997</v>
      </c>
      <c r="K9" s="61">
        <f t="shared" si="3"/>
        <v>5</v>
      </c>
      <c r="L9" s="60">
        <f>VLOOKUP($A9,'Return Data'!$B$7:$R$2292,13,0)</f>
        <v>4.0667</v>
      </c>
      <c r="M9" s="61">
        <f t="shared" si="4"/>
        <v>4</v>
      </c>
      <c r="N9" s="60">
        <f>VLOOKUP($A9,'Return Data'!$B$7:$R$2292,17,0)</f>
        <v>4.2545999999999999</v>
      </c>
      <c r="O9" s="61">
        <f t="shared" si="5"/>
        <v>8</v>
      </c>
      <c r="P9" s="60">
        <f>VLOOKUP($A9,'Return Data'!$B$7:$R$2292,14,0)</f>
        <v>6.4177999999999997</v>
      </c>
      <c r="Q9" s="61">
        <f t="shared" si="6"/>
        <v>8</v>
      </c>
      <c r="R9" s="60">
        <f>VLOOKUP($A9,'Return Data'!$B$7:$R$2292,16,0)</f>
        <v>8.2149999999999999</v>
      </c>
      <c r="S9" s="62">
        <f t="shared" si="7"/>
        <v>3</v>
      </c>
    </row>
    <row r="10" spans="1:19" x14ac:dyDescent="0.3">
      <c r="A10" s="77" t="s">
        <v>1983</v>
      </c>
      <c r="B10" s="59">
        <f>VLOOKUP($A10,'Return Data'!$B$7:$R$2292,3,0)</f>
        <v>44888</v>
      </c>
      <c r="C10" s="60">
        <f>VLOOKUP($A10,'Return Data'!$B$7:$R$2292,4,0)</f>
        <v>25.7439</v>
      </c>
      <c r="D10" s="60">
        <f>VLOOKUP($A10,'Return Data'!$B$7:$R$2292,9,0)</f>
        <v>9.8833000000000002</v>
      </c>
      <c r="E10" s="61">
        <f t="shared" si="0"/>
        <v>15</v>
      </c>
      <c r="F10" s="60">
        <f>VLOOKUP($A10,'Return Data'!$B$7:$R$2292,10,0)</f>
        <v>5.4207000000000001</v>
      </c>
      <c r="G10" s="61">
        <f t="shared" si="1"/>
        <v>7</v>
      </c>
      <c r="H10" s="60">
        <f>VLOOKUP($A10,'Return Data'!$B$7:$R$2292,11,0)</f>
        <v>6.0080999999999998</v>
      </c>
      <c r="I10" s="61">
        <f t="shared" si="2"/>
        <v>6</v>
      </c>
      <c r="J10" s="60">
        <f>VLOOKUP($A10,'Return Data'!$B$7:$R$2292,12,0)</f>
        <v>3.1915</v>
      </c>
      <c r="K10" s="61">
        <f t="shared" si="3"/>
        <v>15</v>
      </c>
      <c r="L10" s="60">
        <f>VLOOKUP($A10,'Return Data'!$B$7:$R$2292,13,0)</f>
        <v>3.38</v>
      </c>
      <c r="M10" s="61">
        <f t="shared" si="4"/>
        <v>14</v>
      </c>
      <c r="N10" s="60">
        <f>VLOOKUP($A10,'Return Data'!$B$7:$R$2292,17,0)</f>
        <v>3.9872999999999998</v>
      </c>
      <c r="O10" s="61">
        <f t="shared" si="5"/>
        <v>10</v>
      </c>
      <c r="P10" s="60">
        <f>VLOOKUP($A10,'Return Data'!$B$7:$R$2292,14,0)</f>
        <v>5.4406999999999996</v>
      </c>
      <c r="Q10" s="61">
        <f t="shared" si="6"/>
        <v>18</v>
      </c>
      <c r="R10" s="60">
        <f>VLOOKUP($A10,'Return Data'!$B$7:$R$2292,16,0)</f>
        <v>8.0268999999999995</v>
      </c>
      <c r="S10" s="62">
        <f t="shared" si="7"/>
        <v>7</v>
      </c>
    </row>
    <row r="11" spans="1:19" x14ac:dyDescent="0.3">
      <c r="A11" s="77" t="s">
        <v>2032</v>
      </c>
      <c r="B11" s="59">
        <f>VLOOKUP($A11,'Return Data'!$B$7:$R$2292,3,0)</f>
        <v>44888</v>
      </c>
      <c r="C11" s="60">
        <f>VLOOKUP($A11,'Return Data'!$B$7:$R$2292,4,0)</f>
        <v>23.714500000000001</v>
      </c>
      <c r="D11" s="60">
        <f>VLOOKUP($A11,'Return Data'!$B$7:$R$2292,9,0)</f>
        <v>89.397900000000007</v>
      </c>
      <c r="E11" s="61">
        <f t="shared" si="0"/>
        <v>1</v>
      </c>
      <c r="F11" s="60">
        <f>VLOOKUP($A11,'Return Data'!$B$7:$R$2292,10,0)</f>
        <v>32.767400000000002</v>
      </c>
      <c r="G11" s="61">
        <f t="shared" si="1"/>
        <v>1</v>
      </c>
      <c r="H11" s="60">
        <f>VLOOKUP($A11,'Return Data'!$B$7:$R$2292,11,0)</f>
        <v>19.509899999999998</v>
      </c>
      <c r="I11" s="61">
        <f t="shared" si="2"/>
        <v>1</v>
      </c>
      <c r="J11" s="60">
        <f>VLOOKUP($A11,'Return Data'!$B$7:$R$2292,12,0)</f>
        <v>34.903700000000001</v>
      </c>
      <c r="K11" s="61">
        <f t="shared" si="3"/>
        <v>1</v>
      </c>
      <c r="L11" s="60">
        <f>VLOOKUP($A11,'Return Data'!$B$7:$R$2292,13,0)</f>
        <v>27.0077</v>
      </c>
      <c r="M11" s="61">
        <f t="shared" si="4"/>
        <v>1</v>
      </c>
      <c r="N11" s="60">
        <f>VLOOKUP($A11,'Return Data'!$B$7:$R$2292,17,0)</f>
        <v>14.72</v>
      </c>
      <c r="O11" s="61">
        <f t="shared" si="5"/>
        <v>1</v>
      </c>
      <c r="P11" s="60">
        <f>VLOOKUP($A11,'Return Data'!$B$7:$R$2292,14,0)</f>
        <v>9.4610000000000003</v>
      </c>
      <c r="Q11" s="61">
        <f t="shared" si="6"/>
        <v>1</v>
      </c>
      <c r="R11" s="60">
        <f>VLOOKUP($A11,'Return Data'!$B$7:$R$2292,16,0)</f>
        <v>6.6493000000000002</v>
      </c>
      <c r="S11" s="62">
        <f t="shared" si="7"/>
        <v>22</v>
      </c>
    </row>
    <row r="12" spans="1:19" x14ac:dyDescent="0.3">
      <c r="A12" s="77" t="s">
        <v>1303</v>
      </c>
      <c r="B12" s="59">
        <f>VLOOKUP($A12,'Return Data'!$B$7:$R$2292,3,0)</f>
        <v>44888</v>
      </c>
      <c r="C12" s="60">
        <f>VLOOKUP($A12,'Return Data'!$B$7:$R$2292,4,0)</f>
        <v>22.8612</v>
      </c>
      <c r="D12" s="60">
        <f>VLOOKUP($A12,'Return Data'!$B$7:$R$2292,9,0)</f>
        <v>10.007999999999999</v>
      </c>
      <c r="E12" s="61">
        <f t="shared" si="0"/>
        <v>14</v>
      </c>
      <c r="F12" s="60">
        <f>VLOOKUP($A12,'Return Data'!$B$7:$R$2292,10,0)</f>
        <v>4.2073999999999998</v>
      </c>
      <c r="G12" s="61">
        <f t="shared" si="1"/>
        <v>21</v>
      </c>
      <c r="H12" s="60">
        <f>VLOOKUP($A12,'Return Data'!$B$7:$R$2292,11,0)</f>
        <v>5.1372999999999998</v>
      </c>
      <c r="I12" s="61">
        <f t="shared" si="2"/>
        <v>21</v>
      </c>
      <c r="J12" s="60">
        <f>VLOOKUP($A12,'Return Data'!$B$7:$R$2292,12,0)</f>
        <v>3.0831</v>
      </c>
      <c r="K12" s="61">
        <f t="shared" si="3"/>
        <v>16</v>
      </c>
      <c r="L12" s="60">
        <f>VLOOKUP($A12,'Return Data'!$B$7:$R$2292,13,0)</f>
        <v>3.1396000000000002</v>
      </c>
      <c r="M12" s="61">
        <f t="shared" si="4"/>
        <v>17</v>
      </c>
      <c r="N12" s="60">
        <f>VLOOKUP($A12,'Return Data'!$B$7:$R$2292,17,0)</f>
        <v>3.3708999999999998</v>
      </c>
      <c r="O12" s="61">
        <f t="shared" si="5"/>
        <v>22</v>
      </c>
      <c r="P12" s="60">
        <f>VLOOKUP($A12,'Return Data'!$B$7:$R$2292,14,0)</f>
        <v>5.4211</v>
      </c>
      <c r="Q12" s="61">
        <f t="shared" si="6"/>
        <v>19</v>
      </c>
      <c r="R12" s="60">
        <f>VLOOKUP($A12,'Return Data'!$B$7:$R$2292,16,0)</f>
        <v>7.1955</v>
      </c>
      <c r="S12" s="62">
        <f t="shared" si="7"/>
        <v>18</v>
      </c>
    </row>
    <row r="13" spans="1:19" x14ac:dyDescent="0.3">
      <c r="A13" s="77" t="s">
        <v>1305</v>
      </c>
      <c r="B13" s="59">
        <f>VLOOKUP($A13,'Return Data'!$B$7:$R$2292,3,0)</f>
        <v>44888</v>
      </c>
      <c r="C13" s="60">
        <f>VLOOKUP($A13,'Return Data'!$B$7:$R$2292,4,0)</f>
        <v>41.346400000000003</v>
      </c>
      <c r="D13" s="60">
        <f>VLOOKUP($A13,'Return Data'!$B$7:$R$2292,9,0)</f>
        <v>10.2134</v>
      </c>
      <c r="E13" s="61">
        <f t="shared" si="0"/>
        <v>10</v>
      </c>
      <c r="F13" s="60">
        <f>VLOOKUP($A13,'Return Data'!$B$7:$R$2292,10,0)</f>
        <v>4.3007999999999997</v>
      </c>
      <c r="G13" s="61">
        <f t="shared" si="1"/>
        <v>20</v>
      </c>
      <c r="H13" s="60">
        <f>VLOOKUP($A13,'Return Data'!$B$7:$R$2292,11,0)</f>
        <v>5.2690000000000001</v>
      </c>
      <c r="I13" s="61">
        <f t="shared" si="2"/>
        <v>18</v>
      </c>
      <c r="J13" s="60">
        <f>VLOOKUP($A13,'Return Data'!$B$7:$R$2292,12,0)</f>
        <v>3.1981000000000002</v>
      </c>
      <c r="K13" s="61">
        <f t="shared" si="3"/>
        <v>14</v>
      </c>
      <c r="L13" s="60">
        <f>VLOOKUP($A13,'Return Data'!$B$7:$R$2292,13,0)</f>
        <v>3.2633000000000001</v>
      </c>
      <c r="M13" s="61">
        <f t="shared" si="4"/>
        <v>15</v>
      </c>
      <c r="N13" s="60">
        <f>VLOOKUP($A13,'Return Data'!$B$7:$R$2292,17,0)</f>
        <v>3.4721000000000002</v>
      </c>
      <c r="O13" s="61">
        <f t="shared" si="5"/>
        <v>18</v>
      </c>
      <c r="P13" s="60">
        <f>VLOOKUP($A13,'Return Data'!$B$7:$R$2292,14,0)</f>
        <v>5.5888999999999998</v>
      </c>
      <c r="Q13" s="61">
        <f t="shared" si="6"/>
        <v>16</v>
      </c>
      <c r="R13" s="60">
        <f>VLOOKUP($A13,'Return Data'!$B$7:$R$2292,16,0)</f>
        <v>7.8529999999999998</v>
      </c>
      <c r="S13" s="62">
        <f t="shared" si="7"/>
        <v>8</v>
      </c>
    </row>
    <row r="14" spans="1:19" x14ac:dyDescent="0.3">
      <c r="A14" s="77" t="s">
        <v>1315</v>
      </c>
      <c r="B14" s="59">
        <f>VLOOKUP($A14,'Return Data'!$B$7:$R$2292,3,0)</f>
        <v>44888</v>
      </c>
      <c r="C14" s="60">
        <f>VLOOKUP($A14,'Return Data'!$B$7:$R$2292,4,0)</f>
        <v>4802.0913</v>
      </c>
      <c r="D14" s="60">
        <f>VLOOKUP($A14,'Return Data'!$B$7:$R$2292,9,0)</f>
        <v>12.8926</v>
      </c>
      <c r="E14" s="61">
        <f t="shared" si="0"/>
        <v>2</v>
      </c>
      <c r="F14" s="60">
        <f>VLOOKUP($A14,'Return Data'!$B$7:$R$2292,10,0)</f>
        <v>5.2733999999999996</v>
      </c>
      <c r="G14" s="61">
        <f t="shared" si="1"/>
        <v>9</v>
      </c>
      <c r="H14" s="60">
        <f>VLOOKUP($A14,'Return Data'!$B$7:$R$2292,11,0)</f>
        <v>4.5738000000000003</v>
      </c>
      <c r="I14" s="61">
        <f t="shared" si="2"/>
        <v>24</v>
      </c>
      <c r="J14" s="60">
        <f>VLOOKUP($A14,'Return Data'!$B$7:$R$2292,12,0)</f>
        <v>2.5038999999999998</v>
      </c>
      <c r="K14" s="61">
        <f t="shared" si="3"/>
        <v>24</v>
      </c>
      <c r="L14" s="60">
        <f>VLOOKUP($A14,'Return Data'!$B$7:$R$2292,13,0)</f>
        <v>2.3797999999999999</v>
      </c>
      <c r="M14" s="61">
        <f t="shared" si="4"/>
        <v>24</v>
      </c>
      <c r="N14" s="60">
        <f>VLOOKUP($A14,'Return Data'!$B$7:$R$2292,17,0)</f>
        <v>9.7960999999999991</v>
      </c>
      <c r="O14" s="61">
        <f t="shared" si="5"/>
        <v>2</v>
      </c>
      <c r="P14" s="60">
        <f>VLOOKUP($A14,'Return Data'!$B$7:$R$2292,14,0)</f>
        <v>3.5396000000000001</v>
      </c>
      <c r="Q14" s="61">
        <f t="shared" si="6"/>
        <v>23</v>
      </c>
      <c r="R14" s="60">
        <f>VLOOKUP($A14,'Return Data'!$B$7:$R$2292,16,0)</f>
        <v>7.7034000000000002</v>
      </c>
      <c r="S14" s="62">
        <f t="shared" si="7"/>
        <v>13</v>
      </c>
    </row>
    <row r="15" spans="1:19" x14ac:dyDescent="0.3">
      <c r="A15" s="77" t="s">
        <v>1317</v>
      </c>
      <c r="B15" s="59">
        <f>VLOOKUP($A15,'Return Data'!$B$7:$R$2292,3,0)</f>
        <v>44888</v>
      </c>
      <c r="C15" s="60">
        <f>VLOOKUP($A15,'Return Data'!$B$7:$R$2292,4,0)</f>
        <v>26.8339</v>
      </c>
      <c r="D15" s="60">
        <f>VLOOKUP($A15,'Return Data'!$B$7:$R$2292,9,0)</f>
        <v>10.0321</v>
      </c>
      <c r="E15" s="61">
        <f t="shared" si="0"/>
        <v>13</v>
      </c>
      <c r="F15" s="60">
        <f>VLOOKUP($A15,'Return Data'!$B$7:$R$2292,10,0)</f>
        <v>5.1839000000000004</v>
      </c>
      <c r="G15" s="61">
        <f t="shared" si="1"/>
        <v>11</v>
      </c>
      <c r="H15" s="60">
        <f>VLOOKUP($A15,'Return Data'!$B$7:$R$2292,11,0)</f>
        <v>5.9694000000000003</v>
      </c>
      <c r="I15" s="61">
        <f t="shared" si="2"/>
        <v>7</v>
      </c>
      <c r="J15" s="60">
        <f>VLOOKUP($A15,'Return Data'!$B$7:$R$2292,12,0)</f>
        <v>3.6404999999999998</v>
      </c>
      <c r="K15" s="61">
        <f t="shared" si="3"/>
        <v>8</v>
      </c>
      <c r="L15" s="60">
        <f>VLOOKUP($A15,'Return Data'!$B$7:$R$2292,13,0)</f>
        <v>3.5457999999999998</v>
      </c>
      <c r="M15" s="61">
        <f t="shared" si="4"/>
        <v>10</v>
      </c>
      <c r="N15" s="60">
        <f>VLOOKUP($A15,'Return Data'!$B$7:$R$2292,17,0)</f>
        <v>4.1905000000000001</v>
      </c>
      <c r="O15" s="61">
        <f t="shared" si="5"/>
        <v>9</v>
      </c>
      <c r="P15" s="60">
        <f>VLOOKUP($A15,'Return Data'!$B$7:$R$2292,14,0)</f>
        <v>6.4862000000000002</v>
      </c>
      <c r="Q15" s="61">
        <f t="shared" si="6"/>
        <v>6</v>
      </c>
      <c r="R15" s="60">
        <f>VLOOKUP($A15,'Return Data'!$B$7:$R$2292,16,0)</f>
        <v>8.0690000000000008</v>
      </c>
      <c r="S15" s="62">
        <f t="shared" si="7"/>
        <v>6</v>
      </c>
    </row>
    <row r="16" spans="1:19" x14ac:dyDescent="0.3">
      <c r="A16" s="77" t="s">
        <v>1319</v>
      </c>
      <c r="B16" s="59">
        <f>VLOOKUP($A16,'Return Data'!$B$7:$R$2292,3,0)</f>
        <v>44888</v>
      </c>
      <c r="C16" s="60">
        <f>VLOOKUP($A16,'Return Data'!$B$7:$R$2292,4,0)</f>
        <v>35.638800000000003</v>
      </c>
      <c r="D16" s="60">
        <f>VLOOKUP($A16,'Return Data'!$B$7:$R$2292,9,0)</f>
        <v>8.8123000000000005</v>
      </c>
      <c r="E16" s="61">
        <f t="shared" si="0"/>
        <v>23</v>
      </c>
      <c r="F16" s="60">
        <f>VLOOKUP($A16,'Return Data'!$B$7:$R$2292,10,0)</f>
        <v>4.5523999999999996</v>
      </c>
      <c r="G16" s="61">
        <f t="shared" si="1"/>
        <v>18</v>
      </c>
      <c r="H16" s="60">
        <f>VLOOKUP($A16,'Return Data'!$B$7:$R$2292,11,0)</f>
        <v>5.1112000000000002</v>
      </c>
      <c r="I16" s="61">
        <f t="shared" si="2"/>
        <v>22</v>
      </c>
      <c r="J16" s="60">
        <f>VLOOKUP($A16,'Return Data'!$B$7:$R$2292,12,0)</f>
        <v>2.6318999999999999</v>
      </c>
      <c r="K16" s="61">
        <f t="shared" si="3"/>
        <v>21</v>
      </c>
      <c r="L16" s="60">
        <f>VLOOKUP($A16,'Return Data'!$B$7:$R$2292,13,0)</f>
        <v>2.9561999999999999</v>
      </c>
      <c r="M16" s="61">
        <f t="shared" si="4"/>
        <v>19</v>
      </c>
      <c r="N16" s="60">
        <f>VLOOKUP($A16,'Return Data'!$B$7:$R$2292,17,0)</f>
        <v>3.5670000000000002</v>
      </c>
      <c r="O16" s="61">
        <f t="shared" si="5"/>
        <v>17</v>
      </c>
      <c r="P16" s="60">
        <f>VLOOKUP($A16,'Return Data'!$B$7:$R$2292,14,0)</f>
        <v>4.5117000000000003</v>
      </c>
      <c r="Q16" s="61">
        <f t="shared" si="6"/>
        <v>22</v>
      </c>
      <c r="R16" s="60">
        <f>VLOOKUP($A16,'Return Data'!$B$7:$R$2292,16,0)</f>
        <v>6.42</v>
      </c>
      <c r="S16" s="62">
        <f t="shared" si="7"/>
        <v>24</v>
      </c>
    </row>
    <row r="17" spans="1:19" x14ac:dyDescent="0.3">
      <c r="A17" s="77" t="s">
        <v>1321</v>
      </c>
      <c r="B17" s="59">
        <f>VLOOKUP($A17,'Return Data'!$B$7:$R$2292,3,0)</f>
        <v>44888</v>
      </c>
      <c r="C17" s="60">
        <f>VLOOKUP($A17,'Return Data'!$B$7:$R$2292,4,0)</f>
        <v>53.048499999999997</v>
      </c>
      <c r="D17" s="60">
        <f>VLOOKUP($A17,'Return Data'!$B$7:$R$2292,9,0)</f>
        <v>10.789899999999999</v>
      </c>
      <c r="E17" s="61">
        <f t="shared" si="0"/>
        <v>6</v>
      </c>
      <c r="F17" s="60">
        <f>VLOOKUP($A17,'Return Data'!$B$7:$R$2292,10,0)</f>
        <v>7.5975999999999999</v>
      </c>
      <c r="G17" s="61">
        <f t="shared" si="1"/>
        <v>2</v>
      </c>
      <c r="H17" s="60">
        <f>VLOOKUP($A17,'Return Data'!$B$7:$R$2292,11,0)</f>
        <v>8.0350000000000001</v>
      </c>
      <c r="I17" s="61">
        <f t="shared" si="2"/>
        <v>2</v>
      </c>
      <c r="J17" s="60">
        <f>VLOOKUP($A17,'Return Data'!$B$7:$R$2292,12,0)</f>
        <v>5.8250000000000002</v>
      </c>
      <c r="K17" s="61">
        <f t="shared" si="3"/>
        <v>2</v>
      </c>
      <c r="L17" s="60">
        <f>VLOOKUP($A17,'Return Data'!$B$7:$R$2292,13,0)</f>
        <v>5</v>
      </c>
      <c r="M17" s="61">
        <f t="shared" si="4"/>
        <v>2</v>
      </c>
      <c r="N17" s="60">
        <f>VLOOKUP($A17,'Return Data'!$B$7:$R$2292,17,0)</f>
        <v>5.0960999999999999</v>
      </c>
      <c r="O17" s="61">
        <f t="shared" si="5"/>
        <v>5</v>
      </c>
      <c r="P17" s="60">
        <f>VLOOKUP($A17,'Return Data'!$B$7:$R$2292,14,0)</f>
        <v>7.1539999999999999</v>
      </c>
      <c r="Q17" s="61">
        <f t="shared" si="6"/>
        <v>4</v>
      </c>
      <c r="R17" s="60">
        <f>VLOOKUP($A17,'Return Data'!$B$7:$R$2292,16,0)</f>
        <v>8.6022999999999996</v>
      </c>
      <c r="S17" s="62">
        <f t="shared" si="7"/>
        <v>2</v>
      </c>
    </row>
    <row r="18" spans="1:19" x14ac:dyDescent="0.3">
      <c r="A18" s="77" t="s">
        <v>1323</v>
      </c>
      <c r="B18" s="59">
        <f>VLOOKUP($A18,'Return Data'!$B$7:$R$2292,3,0)</f>
        <v>44888</v>
      </c>
      <c r="C18" s="60">
        <f>VLOOKUP($A18,'Return Data'!$B$7:$R$2292,4,0)</f>
        <v>24.6492</v>
      </c>
      <c r="D18" s="60">
        <f>VLOOKUP($A18,'Return Data'!$B$7:$R$2292,9,0)</f>
        <v>10.7333</v>
      </c>
      <c r="E18" s="61">
        <f t="shared" si="0"/>
        <v>7</v>
      </c>
      <c r="F18" s="60">
        <f>VLOOKUP($A18,'Return Data'!$B$7:$R$2292,10,0)</f>
        <v>4.9211</v>
      </c>
      <c r="G18" s="61">
        <f t="shared" si="1"/>
        <v>14</v>
      </c>
      <c r="H18" s="60">
        <f>VLOOKUP($A18,'Return Data'!$B$7:$R$2292,11,0)</f>
        <v>5.9320000000000004</v>
      </c>
      <c r="I18" s="61">
        <f t="shared" si="2"/>
        <v>8</v>
      </c>
      <c r="J18" s="60">
        <f>VLOOKUP($A18,'Return Data'!$B$7:$R$2292,12,0)</f>
        <v>3.0377000000000001</v>
      </c>
      <c r="K18" s="61">
        <f t="shared" si="3"/>
        <v>18</v>
      </c>
      <c r="L18" s="60">
        <f>VLOOKUP($A18,'Return Data'!$B$7:$R$2292,13,0)</f>
        <v>3.1585000000000001</v>
      </c>
      <c r="M18" s="61">
        <f t="shared" si="4"/>
        <v>16</v>
      </c>
      <c r="N18" s="60">
        <f>VLOOKUP($A18,'Return Data'!$B$7:$R$2292,17,0)</f>
        <v>7.9184000000000001</v>
      </c>
      <c r="O18" s="61">
        <f t="shared" si="5"/>
        <v>3</v>
      </c>
      <c r="P18" s="60">
        <f>VLOOKUP($A18,'Return Data'!$B$7:$R$2292,14,0)</f>
        <v>8.7634000000000007</v>
      </c>
      <c r="Q18" s="61">
        <f t="shared" si="6"/>
        <v>2</v>
      </c>
      <c r="R18" s="60">
        <f>VLOOKUP($A18,'Return Data'!$B$7:$R$2292,16,0)</f>
        <v>7.7737999999999996</v>
      </c>
      <c r="S18" s="62">
        <f t="shared" si="7"/>
        <v>11</v>
      </c>
    </row>
    <row r="19" spans="1:19" x14ac:dyDescent="0.3">
      <c r="A19" s="77" t="s">
        <v>1324</v>
      </c>
      <c r="B19" s="59">
        <f>VLOOKUP($A19,'Return Data'!$B$7:$R$2292,3,0)</f>
        <v>44888</v>
      </c>
      <c r="C19" s="60">
        <f>VLOOKUP($A19,'Return Data'!$B$7:$R$2292,4,0)</f>
        <v>49.814799999999998</v>
      </c>
      <c r="D19" s="60">
        <f>VLOOKUP($A19,'Return Data'!$B$7:$R$2292,9,0)</f>
        <v>12.3142</v>
      </c>
      <c r="E19" s="61">
        <f t="shared" si="0"/>
        <v>3</v>
      </c>
      <c r="F19" s="60">
        <f>VLOOKUP($A19,'Return Data'!$B$7:$R$2292,10,0)</f>
        <v>3.9380000000000002</v>
      </c>
      <c r="G19" s="61">
        <f t="shared" si="1"/>
        <v>24</v>
      </c>
      <c r="H19" s="60">
        <f>VLOOKUP($A19,'Return Data'!$B$7:$R$2292,11,0)</f>
        <v>5.7881</v>
      </c>
      <c r="I19" s="61">
        <f t="shared" si="2"/>
        <v>10</v>
      </c>
      <c r="J19" s="60">
        <f>VLOOKUP($A19,'Return Data'!$B$7:$R$2292,12,0)</f>
        <v>2.7778</v>
      </c>
      <c r="K19" s="61">
        <f t="shared" si="3"/>
        <v>19</v>
      </c>
      <c r="L19" s="60">
        <f>VLOOKUP($A19,'Return Data'!$B$7:$R$2292,13,0)</f>
        <v>2.9453</v>
      </c>
      <c r="M19" s="61">
        <f t="shared" si="4"/>
        <v>20</v>
      </c>
      <c r="N19" s="60">
        <f>VLOOKUP($A19,'Return Data'!$B$7:$R$2292,17,0)</f>
        <v>3.4655999999999998</v>
      </c>
      <c r="O19" s="61">
        <f t="shared" si="5"/>
        <v>19</v>
      </c>
      <c r="P19" s="60">
        <f>VLOOKUP($A19,'Return Data'!$B$7:$R$2292,14,0)</f>
        <v>5.6543000000000001</v>
      </c>
      <c r="Q19" s="61">
        <f t="shared" si="6"/>
        <v>14</v>
      </c>
      <c r="R19" s="60">
        <f>VLOOKUP($A19,'Return Data'!$B$7:$R$2292,16,0)</f>
        <v>7.8525</v>
      </c>
      <c r="S19" s="62">
        <f t="shared" si="7"/>
        <v>9</v>
      </c>
    </row>
    <row r="20" spans="1:19" x14ac:dyDescent="0.3">
      <c r="A20" s="77" t="s">
        <v>1326</v>
      </c>
      <c r="B20" s="59">
        <f>VLOOKUP($A20,'Return Data'!$B$7:$R$2292,3,0)</f>
        <v>44888</v>
      </c>
      <c r="C20" s="60">
        <f>VLOOKUP($A20,'Return Data'!$B$7:$R$2292,4,0)</f>
        <v>1964.3185000000001</v>
      </c>
      <c r="D20" s="60">
        <f>VLOOKUP($A20,'Return Data'!$B$7:$R$2292,9,0)</f>
        <v>10.1266</v>
      </c>
      <c r="E20" s="61">
        <f t="shared" si="0"/>
        <v>11</v>
      </c>
      <c r="F20" s="60">
        <f>VLOOKUP($A20,'Return Data'!$B$7:$R$2292,10,0)</f>
        <v>4.7694000000000001</v>
      </c>
      <c r="G20" s="61">
        <f t="shared" si="1"/>
        <v>15</v>
      </c>
      <c r="H20" s="60">
        <f>VLOOKUP($A20,'Return Data'!$B$7:$R$2292,11,0)</f>
        <v>5.6524999999999999</v>
      </c>
      <c r="I20" s="61">
        <f t="shared" si="2"/>
        <v>12</v>
      </c>
      <c r="J20" s="60">
        <f>VLOOKUP($A20,'Return Data'!$B$7:$R$2292,12,0)</f>
        <v>3.0789</v>
      </c>
      <c r="K20" s="61">
        <f t="shared" si="3"/>
        <v>17</v>
      </c>
      <c r="L20" s="60">
        <f>VLOOKUP($A20,'Return Data'!$B$7:$R$2292,13,0)</f>
        <v>2.9026000000000001</v>
      </c>
      <c r="M20" s="61">
        <f t="shared" si="4"/>
        <v>21</v>
      </c>
      <c r="N20" s="60">
        <f>VLOOKUP($A20,'Return Data'!$B$7:$R$2292,17,0)</f>
        <v>3.3925999999999998</v>
      </c>
      <c r="O20" s="61">
        <f t="shared" si="5"/>
        <v>20</v>
      </c>
      <c r="P20" s="60">
        <f>VLOOKUP($A20,'Return Data'!$B$7:$R$2292,14,0)</f>
        <v>4.9356999999999998</v>
      </c>
      <c r="Q20" s="61">
        <f t="shared" si="6"/>
        <v>21</v>
      </c>
      <c r="R20" s="60">
        <f>VLOOKUP($A20,'Return Data'!$B$7:$R$2292,16,0)</f>
        <v>7.5923999999999996</v>
      </c>
      <c r="S20" s="62">
        <f t="shared" si="7"/>
        <v>14</v>
      </c>
    </row>
    <row r="21" spans="1:19" x14ac:dyDescent="0.3">
      <c r="A21" s="77" t="s">
        <v>1328</v>
      </c>
      <c r="B21" s="59">
        <f>VLOOKUP($A21,'Return Data'!$B$7:$R$2292,3,0)</f>
        <v>44888</v>
      </c>
      <c r="C21" s="60">
        <f>VLOOKUP($A21,'Return Data'!$B$7:$R$2292,4,0)</f>
        <v>3219.8002000000001</v>
      </c>
      <c r="D21" s="60">
        <f>VLOOKUP($A21,'Return Data'!$B$7:$R$2292,9,0)</f>
        <v>9.7200000000000006</v>
      </c>
      <c r="E21" s="61">
        <f t="shared" si="0"/>
        <v>16</v>
      </c>
      <c r="F21" s="60">
        <f>VLOOKUP($A21,'Return Data'!$B$7:$R$2292,10,0)</f>
        <v>4.6045999999999996</v>
      </c>
      <c r="G21" s="61">
        <f t="shared" si="1"/>
        <v>17</v>
      </c>
      <c r="H21" s="60">
        <f>VLOOKUP($A21,'Return Data'!$B$7:$R$2292,11,0)</f>
        <v>5.2286999999999999</v>
      </c>
      <c r="I21" s="61">
        <f t="shared" si="2"/>
        <v>20</v>
      </c>
      <c r="J21" s="60">
        <f>VLOOKUP($A21,'Return Data'!$B$7:$R$2292,12,0)</f>
        <v>2.7288999999999999</v>
      </c>
      <c r="K21" s="61">
        <f t="shared" si="3"/>
        <v>20</v>
      </c>
      <c r="L21" s="60">
        <f>VLOOKUP($A21,'Return Data'!$B$7:$R$2292,13,0)</f>
        <v>3.0771999999999999</v>
      </c>
      <c r="M21" s="61">
        <f t="shared" si="4"/>
        <v>18</v>
      </c>
      <c r="N21" s="60">
        <f>VLOOKUP($A21,'Return Data'!$B$7:$R$2292,17,0)</f>
        <v>3.3717000000000001</v>
      </c>
      <c r="O21" s="61">
        <f t="shared" si="5"/>
        <v>21</v>
      </c>
      <c r="P21" s="60">
        <f>VLOOKUP($A21,'Return Data'!$B$7:$R$2292,14,0)</f>
        <v>5.5990000000000002</v>
      </c>
      <c r="Q21" s="61">
        <f t="shared" si="6"/>
        <v>15</v>
      </c>
      <c r="R21" s="60">
        <f>VLOOKUP($A21,'Return Data'!$B$7:$R$2292,16,0)</f>
        <v>7.5796000000000001</v>
      </c>
      <c r="S21" s="62">
        <f t="shared" si="7"/>
        <v>15</v>
      </c>
    </row>
    <row r="22" spans="1:19" x14ac:dyDescent="0.3">
      <c r="A22" s="77" t="s">
        <v>1332</v>
      </c>
      <c r="B22" s="59">
        <f>VLOOKUP($A22,'Return Data'!$B$7:$R$2292,3,0)</f>
        <v>44888</v>
      </c>
      <c r="C22" s="60">
        <f>VLOOKUP($A22,'Return Data'!$B$7:$R$2292,4,0)</f>
        <v>46.732999999999997</v>
      </c>
      <c r="D22" s="60">
        <f>VLOOKUP($A22,'Return Data'!$B$7:$R$2292,9,0)</f>
        <v>11.7805</v>
      </c>
      <c r="E22" s="61">
        <f t="shared" si="0"/>
        <v>4</v>
      </c>
      <c r="F22" s="60">
        <f>VLOOKUP($A22,'Return Data'!$B$7:$R$2292,10,0)</f>
        <v>5.7419000000000002</v>
      </c>
      <c r="G22" s="61">
        <f t="shared" si="1"/>
        <v>4</v>
      </c>
      <c r="H22" s="60">
        <f>VLOOKUP($A22,'Return Data'!$B$7:$R$2292,11,0)</f>
        <v>6.1356000000000002</v>
      </c>
      <c r="I22" s="61">
        <f t="shared" si="2"/>
        <v>4</v>
      </c>
      <c r="J22" s="60">
        <f>VLOOKUP($A22,'Return Data'!$B$7:$R$2292,12,0)</f>
        <v>3.5684999999999998</v>
      </c>
      <c r="K22" s="61">
        <f t="shared" si="3"/>
        <v>10</v>
      </c>
      <c r="L22" s="60">
        <f>VLOOKUP($A22,'Return Data'!$B$7:$R$2292,13,0)</f>
        <v>3.5007999999999999</v>
      </c>
      <c r="M22" s="61">
        <f t="shared" si="4"/>
        <v>11</v>
      </c>
      <c r="N22" s="60">
        <f>VLOOKUP($A22,'Return Data'!$B$7:$R$2292,17,0)</f>
        <v>3.9735999999999998</v>
      </c>
      <c r="O22" s="61">
        <f t="shared" si="5"/>
        <v>11</v>
      </c>
      <c r="P22" s="60">
        <f>VLOOKUP($A22,'Return Data'!$B$7:$R$2292,14,0)</f>
        <v>6.1866000000000003</v>
      </c>
      <c r="Q22" s="61">
        <f t="shared" si="6"/>
        <v>9</v>
      </c>
      <c r="R22" s="60">
        <f>VLOOKUP($A22,'Return Data'!$B$7:$R$2292,16,0)</f>
        <v>8.0854999999999997</v>
      </c>
      <c r="S22" s="62">
        <f t="shared" si="7"/>
        <v>5</v>
      </c>
    </row>
    <row r="23" spans="1:19" x14ac:dyDescent="0.3">
      <c r="A23" s="77" t="s">
        <v>1333</v>
      </c>
      <c r="B23" s="59">
        <f>VLOOKUP($A23,'Return Data'!$B$7:$R$2292,3,0)</f>
        <v>44888</v>
      </c>
      <c r="C23" s="60">
        <f>VLOOKUP($A23,'Return Data'!$B$7:$R$2292,4,0)</f>
        <v>22.973099999999999</v>
      </c>
      <c r="D23" s="60">
        <f>VLOOKUP($A23,'Return Data'!$B$7:$R$2292,9,0)</f>
        <v>9.1260999999999992</v>
      </c>
      <c r="E23" s="61">
        <f t="shared" si="0"/>
        <v>20</v>
      </c>
      <c r="F23" s="60">
        <f>VLOOKUP($A23,'Return Data'!$B$7:$R$2292,10,0)</f>
        <v>4.3331999999999997</v>
      </c>
      <c r="G23" s="61">
        <f t="shared" si="1"/>
        <v>19</v>
      </c>
      <c r="H23" s="60">
        <f>VLOOKUP($A23,'Return Data'!$B$7:$R$2292,11,0)</f>
        <v>5.2762000000000002</v>
      </c>
      <c r="I23" s="61">
        <f t="shared" si="2"/>
        <v>17</v>
      </c>
      <c r="J23" s="60">
        <f>VLOOKUP($A23,'Return Data'!$B$7:$R$2292,12,0)</f>
        <v>2.6240000000000001</v>
      </c>
      <c r="K23" s="61">
        <f t="shared" si="3"/>
        <v>22</v>
      </c>
      <c r="L23" s="60">
        <f>VLOOKUP($A23,'Return Data'!$B$7:$R$2292,13,0)</f>
        <v>2.8357999999999999</v>
      </c>
      <c r="M23" s="61">
        <f t="shared" si="4"/>
        <v>22</v>
      </c>
      <c r="N23" s="60">
        <f>VLOOKUP($A23,'Return Data'!$B$7:$R$2292,17,0)</f>
        <v>3.2517</v>
      </c>
      <c r="O23" s="61">
        <f t="shared" si="5"/>
        <v>23</v>
      </c>
      <c r="P23" s="60">
        <f>VLOOKUP($A23,'Return Data'!$B$7:$R$2292,14,0)</f>
        <v>5.4859</v>
      </c>
      <c r="Q23" s="61">
        <f t="shared" si="6"/>
        <v>17</v>
      </c>
      <c r="R23" s="60">
        <f>VLOOKUP($A23,'Return Data'!$B$7:$R$2292,16,0)</f>
        <v>7.7137000000000002</v>
      </c>
      <c r="S23" s="62">
        <f t="shared" si="7"/>
        <v>12</v>
      </c>
    </row>
    <row r="24" spans="1:19" x14ac:dyDescent="0.3">
      <c r="A24" s="77" t="s">
        <v>1335</v>
      </c>
      <c r="B24" s="59">
        <f>VLOOKUP($A24,'Return Data'!$B$7:$R$2292,3,0)</f>
        <v>44888</v>
      </c>
      <c r="C24" s="60">
        <f>VLOOKUP($A24,'Return Data'!$B$7:$R$2292,4,0)</f>
        <v>12.680099999999999</v>
      </c>
      <c r="D24" s="60">
        <f>VLOOKUP($A24,'Return Data'!$B$7:$R$2292,9,0)</f>
        <v>9.0048999999999992</v>
      </c>
      <c r="E24" s="61">
        <f t="shared" si="0"/>
        <v>21</v>
      </c>
      <c r="F24" s="60">
        <f>VLOOKUP($A24,'Return Data'!$B$7:$R$2292,10,0)</f>
        <v>3.9786999999999999</v>
      </c>
      <c r="G24" s="61">
        <f t="shared" si="1"/>
        <v>23</v>
      </c>
      <c r="H24" s="60">
        <f>VLOOKUP($A24,'Return Data'!$B$7:$R$2292,11,0)</f>
        <v>4.9301000000000004</v>
      </c>
      <c r="I24" s="61">
        <f t="shared" si="2"/>
        <v>23</v>
      </c>
      <c r="J24" s="60">
        <f>VLOOKUP($A24,'Return Data'!$B$7:$R$2292,12,0)</f>
        <v>2.5882000000000001</v>
      </c>
      <c r="K24" s="61">
        <f t="shared" si="3"/>
        <v>23</v>
      </c>
      <c r="L24" s="60">
        <f>VLOOKUP($A24,'Return Data'!$B$7:$R$2292,13,0)</f>
        <v>2.7261000000000002</v>
      </c>
      <c r="M24" s="61">
        <f t="shared" si="4"/>
        <v>23</v>
      </c>
      <c r="N24" s="60">
        <f>VLOOKUP($A24,'Return Data'!$B$7:$R$2292,17,0)</f>
        <v>3.1204999999999998</v>
      </c>
      <c r="O24" s="61">
        <f t="shared" si="5"/>
        <v>24</v>
      </c>
      <c r="P24" s="60"/>
      <c r="Q24" s="61"/>
      <c r="R24" s="60">
        <f>VLOOKUP($A24,'Return Data'!$B$7:$R$2292,16,0)</f>
        <v>6.4288999999999996</v>
      </c>
      <c r="S24" s="62">
        <f t="shared" si="7"/>
        <v>23</v>
      </c>
    </row>
    <row r="25" spans="1:19" x14ac:dyDescent="0.3">
      <c r="A25" s="77" t="s">
        <v>1337</v>
      </c>
      <c r="B25" s="59">
        <f>VLOOKUP($A25,'Return Data'!$B$7:$R$2292,3,0)</f>
        <v>44888</v>
      </c>
      <c r="C25" s="60">
        <f>VLOOKUP($A25,'Return Data'!$B$7:$R$2292,4,0)</f>
        <v>13.5915</v>
      </c>
      <c r="D25" s="60">
        <f>VLOOKUP($A25,'Return Data'!$B$7:$R$2292,9,0)</f>
        <v>9.4550000000000001</v>
      </c>
      <c r="E25" s="61">
        <f t="shared" si="0"/>
        <v>18</v>
      </c>
      <c r="F25" s="60">
        <f>VLOOKUP($A25,'Return Data'!$B$7:$R$2292,10,0)</f>
        <v>4.6992000000000003</v>
      </c>
      <c r="G25" s="61">
        <f t="shared" si="1"/>
        <v>16</v>
      </c>
      <c r="H25" s="60">
        <f>VLOOKUP($A25,'Return Data'!$B$7:$R$2292,11,0)</f>
        <v>5.6501000000000001</v>
      </c>
      <c r="I25" s="61">
        <f t="shared" si="2"/>
        <v>13</v>
      </c>
      <c r="J25" s="60">
        <f>VLOOKUP($A25,'Return Data'!$B$7:$R$2292,12,0)</f>
        <v>3.6168999999999998</v>
      </c>
      <c r="K25" s="61">
        <f t="shared" si="3"/>
        <v>9</v>
      </c>
      <c r="L25" s="60">
        <f>VLOOKUP($A25,'Return Data'!$B$7:$R$2292,13,0)</f>
        <v>3.5922000000000001</v>
      </c>
      <c r="M25" s="61">
        <f t="shared" si="4"/>
        <v>9</v>
      </c>
      <c r="N25" s="60">
        <f>VLOOKUP($A25,'Return Data'!$B$7:$R$2292,17,0)</f>
        <v>3.8525999999999998</v>
      </c>
      <c r="O25" s="61">
        <f t="shared" si="5"/>
        <v>12</v>
      </c>
      <c r="P25" s="60">
        <f>VLOOKUP($A25,'Return Data'!$B$7:$R$2292,14,0)</f>
        <v>5.6955</v>
      </c>
      <c r="Q25" s="61">
        <f t="shared" ref="Q25:Q31" si="8">RANK(P25,P$8:P$31,0)</f>
        <v>13</v>
      </c>
      <c r="R25" s="60">
        <f>VLOOKUP($A25,'Return Data'!$B$7:$R$2292,16,0)</f>
        <v>6.7568999999999999</v>
      </c>
      <c r="S25" s="62">
        <f t="shared" si="7"/>
        <v>21</v>
      </c>
    </row>
    <row r="26" spans="1:19" x14ac:dyDescent="0.3">
      <c r="A26" s="77" t="s">
        <v>1339</v>
      </c>
      <c r="B26" s="59">
        <f>VLOOKUP($A26,'Return Data'!$B$7:$R$2292,3,0)</f>
        <v>44888</v>
      </c>
      <c r="C26" s="60">
        <f>VLOOKUP($A26,'Return Data'!$B$7:$R$2292,4,0)</f>
        <v>46.483199999999997</v>
      </c>
      <c r="D26" s="60">
        <f>VLOOKUP($A26,'Return Data'!$B$7:$R$2292,9,0)</f>
        <v>10.863300000000001</v>
      </c>
      <c r="E26" s="61">
        <f t="shared" si="0"/>
        <v>5</v>
      </c>
      <c r="F26" s="60">
        <f>VLOOKUP($A26,'Return Data'!$B$7:$R$2292,10,0)</f>
        <v>4.9909999999999997</v>
      </c>
      <c r="G26" s="61">
        <f t="shared" si="1"/>
        <v>13</v>
      </c>
      <c r="H26" s="60">
        <f>VLOOKUP($A26,'Return Data'!$B$7:$R$2292,11,0)</f>
        <v>5.9058999999999999</v>
      </c>
      <c r="I26" s="61">
        <f t="shared" si="2"/>
        <v>9</v>
      </c>
      <c r="J26" s="60">
        <f>VLOOKUP($A26,'Return Data'!$B$7:$R$2292,12,0)</f>
        <v>3.3357000000000001</v>
      </c>
      <c r="K26" s="61">
        <f t="shared" si="3"/>
        <v>12</v>
      </c>
      <c r="L26" s="60">
        <f>VLOOKUP($A26,'Return Data'!$B$7:$R$2292,13,0)</f>
        <v>3.7475999999999998</v>
      </c>
      <c r="M26" s="61">
        <f t="shared" si="4"/>
        <v>7</v>
      </c>
      <c r="N26" s="60">
        <f>VLOOKUP($A26,'Return Data'!$B$7:$R$2292,17,0)</f>
        <v>4.6075999999999997</v>
      </c>
      <c r="O26" s="61">
        <f t="shared" si="5"/>
        <v>7</v>
      </c>
      <c r="P26" s="60">
        <f>VLOOKUP($A26,'Return Data'!$B$7:$R$2292,14,0)</f>
        <v>6.4252000000000002</v>
      </c>
      <c r="Q26" s="61">
        <f t="shared" si="8"/>
        <v>7</v>
      </c>
      <c r="R26" s="60">
        <f>VLOOKUP($A26,'Return Data'!$B$7:$R$2292,16,0)</f>
        <v>8.1433</v>
      </c>
      <c r="S26" s="62">
        <f t="shared" si="7"/>
        <v>4</v>
      </c>
    </row>
    <row r="27" spans="1:19" x14ac:dyDescent="0.3">
      <c r="A27" s="77" t="s">
        <v>1941</v>
      </c>
      <c r="B27" s="59">
        <f>VLOOKUP($A27,'Return Data'!$B$7:$R$2292,3,0)</f>
        <v>44888</v>
      </c>
      <c r="C27" s="60">
        <f>VLOOKUP($A27,'Return Data'!$B$7:$R$2292,4,0)</f>
        <v>40.564799999999998</v>
      </c>
      <c r="D27" s="60">
        <f>VLOOKUP($A27,'Return Data'!$B$7:$R$2292,9,0)</f>
        <v>8.9026999999999994</v>
      </c>
      <c r="E27" s="61">
        <f t="shared" si="0"/>
        <v>22</v>
      </c>
      <c r="F27" s="60">
        <f>VLOOKUP($A27,'Return Data'!$B$7:$R$2292,10,0)</f>
        <v>5.1638999999999999</v>
      </c>
      <c r="G27" s="61">
        <f t="shared" si="1"/>
        <v>12</v>
      </c>
      <c r="H27" s="60">
        <f>VLOOKUP($A27,'Return Data'!$B$7:$R$2292,11,0)</f>
        <v>5.5467000000000004</v>
      </c>
      <c r="I27" s="61">
        <f t="shared" si="2"/>
        <v>14</v>
      </c>
      <c r="J27" s="60">
        <f>VLOOKUP($A27,'Return Data'!$B$7:$R$2292,12,0)</f>
        <v>3.7029000000000001</v>
      </c>
      <c r="K27" s="61">
        <f t="shared" si="3"/>
        <v>7</v>
      </c>
      <c r="L27" s="60">
        <f>VLOOKUP($A27,'Return Data'!$B$7:$R$2292,13,0)</f>
        <v>3.6495000000000002</v>
      </c>
      <c r="M27" s="61">
        <f t="shared" si="4"/>
        <v>8</v>
      </c>
      <c r="N27" s="60">
        <f>VLOOKUP($A27,'Return Data'!$B$7:$R$2292,17,0)</f>
        <v>3.7528999999999999</v>
      </c>
      <c r="O27" s="61">
        <f t="shared" si="5"/>
        <v>13</v>
      </c>
      <c r="P27" s="60">
        <f>VLOOKUP($A27,'Return Data'!$B$7:$R$2292,14,0)</f>
        <v>5.0553999999999997</v>
      </c>
      <c r="Q27" s="61">
        <f t="shared" si="8"/>
        <v>20</v>
      </c>
      <c r="R27" s="60">
        <f>VLOOKUP($A27,'Return Data'!$B$7:$R$2292,16,0)</f>
        <v>7.1025999999999998</v>
      </c>
      <c r="S27" s="62">
        <f t="shared" si="7"/>
        <v>19</v>
      </c>
    </row>
    <row r="28" spans="1:19" x14ac:dyDescent="0.3">
      <c r="A28" s="77" t="s">
        <v>1340</v>
      </c>
      <c r="B28" s="59">
        <f>VLOOKUP($A28,'Return Data'!$B$7:$R$2292,3,0)</f>
        <v>44888</v>
      </c>
      <c r="C28" s="60">
        <f>VLOOKUP($A28,'Return Data'!$B$7:$R$2292,4,0)</f>
        <v>27.843399999999999</v>
      </c>
      <c r="D28" s="60">
        <f>VLOOKUP($A28,'Return Data'!$B$7:$R$2292,9,0)</f>
        <v>10.62</v>
      </c>
      <c r="E28" s="61">
        <f t="shared" si="0"/>
        <v>8</v>
      </c>
      <c r="F28" s="60">
        <f>VLOOKUP($A28,'Return Data'!$B$7:$R$2292,10,0)</f>
        <v>5.2991999999999999</v>
      </c>
      <c r="G28" s="61">
        <f t="shared" si="1"/>
        <v>8</v>
      </c>
      <c r="H28" s="60">
        <f>VLOOKUP($A28,'Return Data'!$B$7:$R$2292,11,0)</f>
        <v>5.5289000000000001</v>
      </c>
      <c r="I28" s="61">
        <f t="shared" si="2"/>
        <v>15</v>
      </c>
      <c r="J28" s="60">
        <f>VLOOKUP($A28,'Return Data'!$B$7:$R$2292,12,0)</f>
        <v>3.5379999999999998</v>
      </c>
      <c r="K28" s="61">
        <f t="shared" si="3"/>
        <v>11</v>
      </c>
      <c r="L28" s="60">
        <f>VLOOKUP($A28,'Return Data'!$B$7:$R$2292,13,0)</f>
        <v>3.4759000000000002</v>
      </c>
      <c r="M28" s="61">
        <f t="shared" si="4"/>
        <v>12</v>
      </c>
      <c r="N28" s="60">
        <f>VLOOKUP($A28,'Return Data'!$B$7:$R$2292,17,0)</f>
        <v>3.6027</v>
      </c>
      <c r="O28" s="61">
        <f t="shared" si="5"/>
        <v>15</v>
      </c>
      <c r="P28" s="60">
        <f>VLOOKUP($A28,'Return Data'!$B$7:$R$2292,14,0)</f>
        <v>5.7317</v>
      </c>
      <c r="Q28" s="61">
        <f t="shared" si="8"/>
        <v>12</v>
      </c>
      <c r="R28" s="60">
        <f>VLOOKUP($A28,'Return Data'!$B$7:$R$2292,16,0)</f>
        <v>7.8216999999999999</v>
      </c>
      <c r="S28" s="62">
        <f t="shared" si="7"/>
        <v>10</v>
      </c>
    </row>
    <row r="29" spans="1:19" x14ac:dyDescent="0.3">
      <c r="A29" s="77" t="s">
        <v>1919</v>
      </c>
      <c r="B29" s="59">
        <f>VLOOKUP($A29,'Return Data'!$B$7:$R$2292,3,0)</f>
        <v>44888</v>
      </c>
      <c r="C29" s="60">
        <f>VLOOKUP($A29,'Return Data'!$B$7:$R$2292,4,0)</f>
        <v>39.001399999999997</v>
      </c>
      <c r="D29" s="60">
        <f>VLOOKUP($A29,'Return Data'!$B$7:$R$2292,9,0)</f>
        <v>9.5480999999999998</v>
      </c>
      <c r="E29" s="61">
        <f t="shared" si="0"/>
        <v>17</v>
      </c>
      <c r="F29" s="60">
        <f>VLOOKUP($A29,'Return Data'!$B$7:$R$2292,10,0)</f>
        <v>5.4427000000000003</v>
      </c>
      <c r="G29" s="61">
        <f t="shared" si="1"/>
        <v>6</v>
      </c>
      <c r="H29" s="60">
        <f>VLOOKUP($A29,'Return Data'!$B$7:$R$2292,11,0)</f>
        <v>5.4044999999999996</v>
      </c>
      <c r="I29" s="61">
        <f t="shared" si="2"/>
        <v>16</v>
      </c>
      <c r="J29" s="60">
        <f>VLOOKUP($A29,'Return Data'!$B$7:$R$2292,12,0)</f>
        <v>3.8182999999999998</v>
      </c>
      <c r="K29" s="61">
        <f t="shared" si="3"/>
        <v>6</v>
      </c>
      <c r="L29" s="60">
        <f>VLOOKUP($A29,'Return Data'!$B$7:$R$2292,13,0)</f>
        <v>3.9748999999999999</v>
      </c>
      <c r="M29" s="61">
        <f t="shared" si="4"/>
        <v>5</v>
      </c>
      <c r="N29" s="60">
        <f>VLOOKUP($A29,'Return Data'!$B$7:$R$2292,17,0)</f>
        <v>3.7395</v>
      </c>
      <c r="O29" s="61">
        <f t="shared" si="5"/>
        <v>14</v>
      </c>
      <c r="P29" s="60">
        <f>VLOOKUP($A29,'Return Data'!$B$7:$R$2292,14,0)</f>
        <v>5.9953000000000003</v>
      </c>
      <c r="Q29" s="61">
        <f t="shared" si="8"/>
        <v>10</v>
      </c>
      <c r="R29" s="60">
        <f>VLOOKUP($A29,'Return Data'!$B$7:$R$2292,16,0)</f>
        <v>6.8650000000000002</v>
      </c>
      <c r="S29" s="62">
        <f t="shared" si="7"/>
        <v>20</v>
      </c>
    </row>
    <row r="30" spans="1:19" x14ac:dyDescent="0.3">
      <c r="A30" s="77" t="s">
        <v>1345</v>
      </c>
      <c r="B30" s="59">
        <f>VLOOKUP($A30,'Return Data'!$B$7:$R$2292,3,0)</f>
        <v>44888</v>
      </c>
      <c r="C30" s="60">
        <f>VLOOKUP($A30,'Return Data'!$B$7:$R$2292,4,0)</f>
        <v>43.179099999999998</v>
      </c>
      <c r="D30" s="60">
        <f>VLOOKUP($A30,'Return Data'!$B$7:$R$2292,9,0)</f>
        <v>10.0342</v>
      </c>
      <c r="E30" s="61">
        <f t="shared" si="0"/>
        <v>12</v>
      </c>
      <c r="F30" s="60">
        <f>VLOOKUP($A30,'Return Data'!$B$7:$R$2292,10,0)</f>
        <v>4.1858000000000004</v>
      </c>
      <c r="G30" s="61">
        <f t="shared" si="1"/>
        <v>22</v>
      </c>
      <c r="H30" s="60">
        <f>VLOOKUP($A30,'Return Data'!$B$7:$R$2292,11,0)</f>
        <v>5.2476000000000003</v>
      </c>
      <c r="I30" s="61">
        <f t="shared" si="2"/>
        <v>19</v>
      </c>
      <c r="J30" s="60">
        <f>VLOOKUP($A30,'Return Data'!$B$7:$R$2292,12,0)</f>
        <v>3.3222</v>
      </c>
      <c r="K30" s="61">
        <f t="shared" si="3"/>
        <v>13</v>
      </c>
      <c r="L30" s="60">
        <f>VLOOKUP($A30,'Return Data'!$B$7:$R$2292,13,0)</f>
        <v>3.3866000000000001</v>
      </c>
      <c r="M30" s="61">
        <f t="shared" si="4"/>
        <v>13</v>
      </c>
      <c r="N30" s="60">
        <f>VLOOKUP($A30,'Return Data'!$B$7:$R$2292,17,0)</f>
        <v>3.5794000000000001</v>
      </c>
      <c r="O30" s="61">
        <f t="shared" si="5"/>
        <v>16</v>
      </c>
      <c r="P30" s="60">
        <f>VLOOKUP($A30,'Return Data'!$B$7:$R$2292,14,0)</f>
        <v>5.8795000000000002</v>
      </c>
      <c r="Q30" s="61">
        <f t="shared" si="8"/>
        <v>11</v>
      </c>
      <c r="R30" s="60">
        <f>VLOOKUP($A30,'Return Data'!$B$7:$R$2292,16,0)</f>
        <v>7.4720000000000004</v>
      </c>
      <c r="S30" s="62">
        <f t="shared" si="7"/>
        <v>16</v>
      </c>
    </row>
    <row r="31" spans="1:19" x14ac:dyDescent="0.3">
      <c r="A31" s="77" t="s">
        <v>1346</v>
      </c>
      <c r="B31" s="59">
        <f>VLOOKUP($A31,'Return Data'!$B$7:$R$2292,3,0)</f>
        <v>44888</v>
      </c>
      <c r="C31" s="60">
        <f>VLOOKUP($A31,'Return Data'!$B$7:$R$2292,4,0)</f>
        <v>27.4651</v>
      </c>
      <c r="D31" s="60">
        <f>VLOOKUP($A31,'Return Data'!$B$7:$R$2292,9,0)</f>
        <v>8.6776</v>
      </c>
      <c r="E31" s="61">
        <f t="shared" si="0"/>
        <v>24</v>
      </c>
      <c r="F31" s="60">
        <f>VLOOKUP($A31,'Return Data'!$B$7:$R$2292,10,0)</f>
        <v>5.8665000000000003</v>
      </c>
      <c r="G31" s="61">
        <f t="shared" si="1"/>
        <v>3</v>
      </c>
      <c r="H31" s="60">
        <f>VLOOKUP($A31,'Return Data'!$B$7:$R$2292,11,0)</f>
        <v>5.7454999999999998</v>
      </c>
      <c r="I31" s="61">
        <f t="shared" si="2"/>
        <v>11</v>
      </c>
      <c r="J31" s="60">
        <f>VLOOKUP($A31,'Return Data'!$B$7:$R$2292,12,0)</f>
        <v>4.2253999999999996</v>
      </c>
      <c r="K31" s="61">
        <f t="shared" si="3"/>
        <v>4</v>
      </c>
      <c r="L31" s="60">
        <f>VLOOKUP($A31,'Return Data'!$B$7:$R$2292,13,0)</f>
        <v>3.9573</v>
      </c>
      <c r="M31" s="61">
        <f t="shared" si="4"/>
        <v>6</v>
      </c>
      <c r="N31" s="60">
        <f>VLOOKUP($A31,'Return Data'!$B$7:$R$2292,17,0)</f>
        <v>6.6147</v>
      </c>
      <c r="O31" s="61">
        <f t="shared" si="5"/>
        <v>4</v>
      </c>
      <c r="P31" s="60">
        <f>VLOOKUP($A31,'Return Data'!$B$7:$R$2292,14,0)</f>
        <v>7.9720000000000004</v>
      </c>
      <c r="Q31" s="61">
        <f t="shared" si="8"/>
        <v>3</v>
      </c>
      <c r="R31" s="60">
        <f>VLOOKUP($A31,'Return Data'!$B$7:$R$2292,16,0)</f>
        <v>7.3285</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13.449795833333328</v>
      </c>
      <c r="E33" s="83"/>
      <c r="F33" s="84">
        <f>AVERAGE(F8:F31)</f>
        <v>6.1715125000000022</v>
      </c>
      <c r="G33" s="83"/>
      <c r="H33" s="84">
        <f>AVERAGE(H8:H31)</f>
        <v>6.2605250000000003</v>
      </c>
      <c r="I33" s="83"/>
      <c r="J33" s="84">
        <f>AVERAGE(J8:J31)</f>
        <v>4.7441166666666659</v>
      </c>
      <c r="K33" s="83"/>
      <c r="L33" s="84">
        <f>AVERAGE(L8:L31)</f>
        <v>4.4271416666666683</v>
      </c>
      <c r="M33" s="83"/>
      <c r="N33" s="84">
        <f>AVERAGE(N8:N31)</f>
        <v>4.8106000000000009</v>
      </c>
      <c r="O33" s="83"/>
      <c r="P33" s="84">
        <f>AVERAGE(P8:P31)</f>
        <v>6.0974782608695675</v>
      </c>
      <c r="Q33" s="83"/>
      <c r="R33" s="84">
        <f>AVERAGE(R8:R31)</f>
        <v>7.583333333333333</v>
      </c>
      <c r="S33" s="85"/>
    </row>
    <row r="34" spans="1:19" x14ac:dyDescent="0.3">
      <c r="A34" s="82" t="s">
        <v>28</v>
      </c>
      <c r="B34" s="83"/>
      <c r="C34" s="83"/>
      <c r="D34" s="84">
        <f>MIN(D8:D31)</f>
        <v>8.6776</v>
      </c>
      <c r="E34" s="83"/>
      <c r="F34" s="84">
        <f>MIN(F8:F31)</f>
        <v>3.9380000000000002</v>
      </c>
      <c r="G34" s="83"/>
      <c r="H34" s="84">
        <f>MIN(H8:H31)</f>
        <v>4.5738000000000003</v>
      </c>
      <c r="I34" s="83"/>
      <c r="J34" s="84">
        <f>MIN(J8:J31)</f>
        <v>2.5038999999999998</v>
      </c>
      <c r="K34" s="83"/>
      <c r="L34" s="84">
        <f>MIN(L8:L31)</f>
        <v>2.3797999999999999</v>
      </c>
      <c r="M34" s="83"/>
      <c r="N34" s="84">
        <f>MIN(N8:N31)</f>
        <v>3.1204999999999998</v>
      </c>
      <c r="O34" s="83"/>
      <c r="P34" s="84">
        <f>MIN(P8:P31)</f>
        <v>3.5396000000000001</v>
      </c>
      <c r="Q34" s="83"/>
      <c r="R34" s="84">
        <f>MIN(R8:R31)</f>
        <v>6.42</v>
      </c>
      <c r="S34" s="85"/>
    </row>
    <row r="35" spans="1:19" ht="15" thickBot="1" x14ac:dyDescent="0.35">
      <c r="A35" s="86" t="s">
        <v>29</v>
      </c>
      <c r="B35" s="87"/>
      <c r="C35" s="87"/>
      <c r="D35" s="88">
        <f>MAX(D8:D31)</f>
        <v>89.397900000000007</v>
      </c>
      <c r="E35" s="87"/>
      <c r="F35" s="88">
        <f>MAX(F8:F31)</f>
        <v>32.767400000000002</v>
      </c>
      <c r="G35" s="87"/>
      <c r="H35" s="88">
        <f>MAX(H8:H31)</f>
        <v>19.509899999999998</v>
      </c>
      <c r="I35" s="87"/>
      <c r="J35" s="88">
        <f>MAX(J8:J31)</f>
        <v>34.903700000000001</v>
      </c>
      <c r="K35" s="87"/>
      <c r="L35" s="88">
        <f>MAX(L8:L31)</f>
        <v>27.0077</v>
      </c>
      <c r="M35" s="87"/>
      <c r="N35" s="88">
        <f>MAX(N8:N31)</f>
        <v>14.72</v>
      </c>
      <c r="O35" s="87"/>
      <c r="P35" s="88">
        <f>MAX(P8:P31)</f>
        <v>9.4610000000000003</v>
      </c>
      <c r="Q35" s="87"/>
      <c r="R35" s="88">
        <f>MAX(R8:R31)</f>
        <v>8.7492000000000001</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44888</v>
      </c>
      <c r="C8" s="60">
        <f>VLOOKUP($A8,'Return Data'!$B$7:$R$2292,4,0)</f>
        <v>39.2532</v>
      </c>
      <c r="D8" s="60">
        <f>VLOOKUP($A8,'Return Data'!$B$7:$R$2292,9,0)</f>
        <v>8.6785999999999994</v>
      </c>
      <c r="E8" s="61">
        <f t="shared" ref="E8:E31" si="0">RANK(D8,D$8:D$31,0)</f>
        <v>18</v>
      </c>
      <c r="F8" s="60">
        <f>VLOOKUP($A8,'Return Data'!$B$7:$R$2292,10,0)</f>
        <v>4.9497999999999998</v>
      </c>
      <c r="G8" s="61">
        <f t="shared" ref="G8:G31" si="1">RANK(F8,F$8:F$31,0)</f>
        <v>5</v>
      </c>
      <c r="H8" s="60">
        <f>VLOOKUP($A8,'Return Data'!$B$7:$R$2292,11,0)</f>
        <v>5.8364000000000003</v>
      </c>
      <c r="I8" s="61">
        <f t="shared" ref="I8:I31" si="2">RANK(H8,H$8:H$31,0)</f>
        <v>3</v>
      </c>
      <c r="J8" s="60">
        <f>VLOOKUP($A8,'Return Data'!$B$7:$R$2292,12,0)</f>
        <v>4.0989000000000004</v>
      </c>
      <c r="K8" s="61">
        <f t="shared" ref="K8:K31" si="3">RANK(J8,J$8:J$31,0)</f>
        <v>4</v>
      </c>
      <c r="L8" s="60">
        <f>VLOOKUP($A8,'Return Data'!$B$7:$R$2292,13,0)</f>
        <v>3.8397999999999999</v>
      </c>
      <c r="M8" s="61">
        <f t="shared" ref="M8:M31" si="4">RANK(L8,L$8:L$31,0)</f>
        <v>4</v>
      </c>
      <c r="N8" s="60">
        <f>VLOOKUP($A8,'Return Data'!$B$7:$R$2292,17,0)</f>
        <v>4.0321999999999996</v>
      </c>
      <c r="O8" s="61">
        <f t="shared" ref="O8:O31" si="5">RANK(N8,N$8:N$31,0)</f>
        <v>6</v>
      </c>
      <c r="P8" s="60">
        <f>VLOOKUP($A8,'Return Data'!$B$7:$R$2292,14,0)</f>
        <v>6.1006999999999998</v>
      </c>
      <c r="Q8" s="61">
        <f t="shared" ref="Q8:Q23" si="6">RANK(P8,P$8:P$31,0)</f>
        <v>5</v>
      </c>
      <c r="R8" s="60">
        <f>VLOOKUP($A8,'Return Data'!$B$7:$R$2292,16,0)</f>
        <v>7.2427000000000001</v>
      </c>
      <c r="S8" s="62">
        <f t="shared" ref="S8:S31" si="7">RANK(R8,R$8:R$31,0)</f>
        <v>11</v>
      </c>
    </row>
    <row r="9" spans="1:19" x14ac:dyDescent="0.3">
      <c r="A9" s="77" t="s">
        <v>1300</v>
      </c>
      <c r="B9" s="59">
        <f>VLOOKUP($A9,'Return Data'!$B$7:$R$2292,3,0)</f>
        <v>44888</v>
      </c>
      <c r="C9" s="60">
        <f>VLOOKUP($A9,'Return Data'!$B$7:$R$2292,4,0)</f>
        <v>25.450600000000001</v>
      </c>
      <c r="D9" s="60">
        <f>VLOOKUP($A9,'Return Data'!$B$7:$R$2292,9,0)</f>
        <v>9.7726000000000006</v>
      </c>
      <c r="E9" s="61">
        <f t="shared" si="0"/>
        <v>9</v>
      </c>
      <c r="F9" s="60">
        <f>VLOOKUP($A9,'Return Data'!$B$7:$R$2292,10,0)</f>
        <v>4.5106000000000002</v>
      </c>
      <c r="G9" s="61">
        <f t="shared" si="1"/>
        <v>12</v>
      </c>
      <c r="H9" s="60">
        <f>VLOOKUP($A9,'Return Data'!$B$7:$R$2292,11,0)</f>
        <v>5.3905000000000003</v>
      </c>
      <c r="I9" s="61">
        <f t="shared" si="2"/>
        <v>6</v>
      </c>
      <c r="J9" s="60">
        <f>VLOOKUP($A9,'Return Data'!$B$7:$R$2292,12,0)</f>
        <v>3.3980000000000001</v>
      </c>
      <c r="K9" s="61">
        <f t="shared" si="3"/>
        <v>6</v>
      </c>
      <c r="L9" s="60">
        <f>VLOOKUP($A9,'Return Data'!$B$7:$R$2292,13,0)</f>
        <v>3.3754</v>
      </c>
      <c r="M9" s="61">
        <f t="shared" si="4"/>
        <v>5</v>
      </c>
      <c r="N9" s="60">
        <f>VLOOKUP($A9,'Return Data'!$B$7:$R$2292,17,0)</f>
        <v>3.5506000000000002</v>
      </c>
      <c r="O9" s="61">
        <f t="shared" si="5"/>
        <v>9</v>
      </c>
      <c r="P9" s="60">
        <f>VLOOKUP($A9,'Return Data'!$B$7:$R$2292,14,0)</f>
        <v>5.6970999999999998</v>
      </c>
      <c r="Q9" s="61">
        <f t="shared" si="6"/>
        <v>7</v>
      </c>
      <c r="R9" s="60">
        <f>VLOOKUP($A9,'Return Data'!$B$7:$R$2292,16,0)</f>
        <v>7.5442</v>
      </c>
      <c r="S9" s="62">
        <f t="shared" si="7"/>
        <v>5</v>
      </c>
    </row>
    <row r="10" spans="1:19" x14ac:dyDescent="0.3">
      <c r="A10" s="77" t="s">
        <v>2001</v>
      </c>
      <c r="B10" s="59">
        <f>VLOOKUP($A10,'Return Data'!$B$7:$R$2292,3,0)</f>
        <v>44888</v>
      </c>
      <c r="C10" s="60">
        <f>VLOOKUP($A10,'Return Data'!$B$7:$R$2292,4,0)</f>
        <v>24.138100000000001</v>
      </c>
      <c r="D10" s="60">
        <f>VLOOKUP($A10,'Return Data'!$B$7:$R$2292,9,0)</f>
        <v>9.2036999999999995</v>
      </c>
      <c r="E10" s="61">
        <f t="shared" si="0"/>
        <v>13</v>
      </c>
      <c r="F10" s="60">
        <f>VLOOKUP($A10,'Return Data'!$B$7:$R$2292,10,0)</f>
        <v>4.7302</v>
      </c>
      <c r="G10" s="61">
        <f t="shared" si="1"/>
        <v>9</v>
      </c>
      <c r="H10" s="60">
        <f>VLOOKUP($A10,'Return Data'!$B$7:$R$2292,11,0)</f>
        <v>5.3101000000000003</v>
      </c>
      <c r="I10" s="61">
        <f t="shared" si="2"/>
        <v>7</v>
      </c>
      <c r="J10" s="60">
        <f>VLOOKUP($A10,'Return Data'!$B$7:$R$2292,12,0)</f>
        <v>2.4973000000000001</v>
      </c>
      <c r="K10" s="61">
        <f t="shared" si="3"/>
        <v>16</v>
      </c>
      <c r="L10" s="60">
        <f>VLOOKUP($A10,'Return Data'!$B$7:$R$2292,13,0)</f>
        <v>2.6791</v>
      </c>
      <c r="M10" s="61">
        <f t="shared" si="4"/>
        <v>13</v>
      </c>
      <c r="N10" s="60">
        <f>VLOOKUP($A10,'Return Data'!$B$7:$R$2292,17,0)</f>
        <v>3.2511999999999999</v>
      </c>
      <c r="O10" s="61">
        <f t="shared" si="5"/>
        <v>10</v>
      </c>
      <c r="P10" s="60">
        <f>VLOOKUP($A10,'Return Data'!$B$7:$R$2292,14,0)</f>
        <v>4.6925999999999997</v>
      </c>
      <c r="Q10" s="61">
        <f t="shared" si="6"/>
        <v>21</v>
      </c>
      <c r="R10" s="60">
        <f>VLOOKUP($A10,'Return Data'!$B$7:$R$2292,16,0)</f>
        <v>7.3601000000000001</v>
      </c>
      <c r="S10" s="62">
        <f t="shared" si="7"/>
        <v>8</v>
      </c>
    </row>
    <row r="11" spans="1:19" x14ac:dyDescent="0.3">
      <c r="A11" s="77" t="s">
        <v>2033</v>
      </c>
      <c r="B11" s="59">
        <f>VLOOKUP($A11,'Return Data'!$B$7:$R$2292,3,0)</f>
        <v>44888</v>
      </c>
      <c r="C11" s="60">
        <f>VLOOKUP($A11,'Return Data'!$B$7:$R$2292,4,0)</f>
        <v>22.102399999999999</v>
      </c>
      <c r="D11" s="60">
        <f>VLOOKUP($A11,'Return Data'!$B$7:$R$2292,9,0)</f>
        <v>88.758399999999995</v>
      </c>
      <c r="E11" s="61">
        <f t="shared" si="0"/>
        <v>1</v>
      </c>
      <c r="F11" s="60">
        <f>VLOOKUP($A11,'Return Data'!$B$7:$R$2292,10,0)</f>
        <v>32.113900000000001</v>
      </c>
      <c r="G11" s="61">
        <f t="shared" si="1"/>
        <v>1</v>
      </c>
      <c r="H11" s="60">
        <f>VLOOKUP($A11,'Return Data'!$B$7:$R$2292,11,0)</f>
        <v>19.013500000000001</v>
      </c>
      <c r="I11" s="61">
        <f t="shared" si="2"/>
        <v>1</v>
      </c>
      <c r="J11" s="60">
        <f>VLOOKUP($A11,'Return Data'!$B$7:$R$2292,12,0)</f>
        <v>34.413899999999998</v>
      </c>
      <c r="K11" s="61">
        <f t="shared" si="3"/>
        <v>1</v>
      </c>
      <c r="L11" s="60">
        <f>VLOOKUP($A11,'Return Data'!$B$7:$R$2292,13,0)</f>
        <v>26.5504</v>
      </c>
      <c r="M11" s="61">
        <f t="shared" si="4"/>
        <v>1</v>
      </c>
      <c r="N11" s="60">
        <f>VLOOKUP($A11,'Return Data'!$B$7:$R$2292,17,0)</f>
        <v>14.282500000000001</v>
      </c>
      <c r="O11" s="61">
        <f t="shared" si="5"/>
        <v>1</v>
      </c>
      <c r="P11" s="60">
        <f>VLOOKUP($A11,'Return Data'!$B$7:$R$2292,14,0)</f>
        <v>8.9784000000000006</v>
      </c>
      <c r="Q11" s="61">
        <f t="shared" si="6"/>
        <v>1</v>
      </c>
      <c r="R11" s="60">
        <f>VLOOKUP($A11,'Return Data'!$B$7:$R$2292,16,0)</f>
        <v>5.8544999999999998</v>
      </c>
      <c r="S11" s="62">
        <f t="shared" si="7"/>
        <v>23</v>
      </c>
    </row>
    <row r="12" spans="1:19" x14ac:dyDescent="0.3">
      <c r="A12" s="77" t="s">
        <v>1304</v>
      </c>
      <c r="B12" s="59">
        <f>VLOOKUP($A12,'Return Data'!$B$7:$R$2292,3,0)</f>
        <v>44888</v>
      </c>
      <c r="C12" s="60">
        <f>VLOOKUP($A12,'Return Data'!$B$7:$R$2292,4,0)</f>
        <v>21.286899999999999</v>
      </c>
      <c r="D12" s="60">
        <f>VLOOKUP($A12,'Return Data'!$B$7:$R$2292,9,0)</f>
        <v>9.3637999999999995</v>
      </c>
      <c r="E12" s="61">
        <f t="shared" si="0"/>
        <v>12</v>
      </c>
      <c r="F12" s="60">
        <f>VLOOKUP($A12,'Return Data'!$B$7:$R$2292,10,0)</f>
        <v>3.5674000000000001</v>
      </c>
      <c r="G12" s="61">
        <f t="shared" si="1"/>
        <v>21</v>
      </c>
      <c r="H12" s="60">
        <f>VLOOKUP($A12,'Return Data'!$B$7:$R$2292,11,0)</f>
        <v>4.5041000000000002</v>
      </c>
      <c r="I12" s="61">
        <f t="shared" si="2"/>
        <v>20</v>
      </c>
      <c r="J12" s="60">
        <f>VLOOKUP($A12,'Return Data'!$B$7:$R$2292,12,0)</f>
        <v>2.4659</v>
      </c>
      <c r="K12" s="61">
        <f t="shared" si="3"/>
        <v>18</v>
      </c>
      <c r="L12" s="60">
        <f>VLOOKUP($A12,'Return Data'!$B$7:$R$2292,13,0)</f>
        <v>2.5257000000000001</v>
      </c>
      <c r="M12" s="61">
        <f t="shared" si="4"/>
        <v>17</v>
      </c>
      <c r="N12" s="60">
        <f>VLOOKUP($A12,'Return Data'!$B$7:$R$2292,17,0)</f>
        <v>2.7378</v>
      </c>
      <c r="O12" s="61">
        <f t="shared" si="5"/>
        <v>20</v>
      </c>
      <c r="P12" s="60">
        <f>VLOOKUP($A12,'Return Data'!$B$7:$R$2292,14,0)</f>
        <v>4.7667000000000002</v>
      </c>
      <c r="Q12" s="61">
        <f t="shared" si="6"/>
        <v>18</v>
      </c>
      <c r="R12" s="60">
        <f>VLOOKUP($A12,'Return Data'!$B$7:$R$2292,16,0)</f>
        <v>6.7363</v>
      </c>
      <c r="S12" s="62">
        <f t="shared" si="7"/>
        <v>18</v>
      </c>
    </row>
    <row r="13" spans="1:19" x14ac:dyDescent="0.3">
      <c r="A13" s="77" t="s">
        <v>1306</v>
      </c>
      <c r="B13" s="59">
        <f>VLOOKUP($A13,'Return Data'!$B$7:$R$2292,3,0)</f>
        <v>44888</v>
      </c>
      <c r="C13" s="60">
        <f>VLOOKUP($A13,'Return Data'!$B$7:$R$2292,4,0)</f>
        <v>38.6678</v>
      </c>
      <c r="D13" s="60">
        <f>VLOOKUP($A13,'Return Data'!$B$7:$R$2292,9,0)</f>
        <v>9.5991999999999997</v>
      </c>
      <c r="E13" s="61">
        <f t="shared" si="0"/>
        <v>10</v>
      </c>
      <c r="F13" s="60">
        <f>VLOOKUP($A13,'Return Data'!$B$7:$R$2292,10,0)</f>
        <v>3.6855000000000002</v>
      </c>
      <c r="G13" s="61">
        <f t="shared" si="1"/>
        <v>20</v>
      </c>
      <c r="H13" s="60">
        <f>VLOOKUP($A13,'Return Data'!$B$7:$R$2292,11,0)</f>
        <v>4.6433</v>
      </c>
      <c r="I13" s="61">
        <f t="shared" si="2"/>
        <v>17</v>
      </c>
      <c r="J13" s="60">
        <f>VLOOKUP($A13,'Return Data'!$B$7:$R$2292,12,0)</f>
        <v>2.5752000000000002</v>
      </c>
      <c r="K13" s="61">
        <f t="shared" si="3"/>
        <v>13</v>
      </c>
      <c r="L13" s="60">
        <f>VLOOKUP($A13,'Return Data'!$B$7:$R$2292,13,0)</f>
        <v>2.6343999999999999</v>
      </c>
      <c r="M13" s="61">
        <f t="shared" si="4"/>
        <v>16</v>
      </c>
      <c r="N13" s="60">
        <f>VLOOKUP($A13,'Return Data'!$B$7:$R$2292,17,0)</f>
        <v>2.8254000000000001</v>
      </c>
      <c r="O13" s="61">
        <f t="shared" si="5"/>
        <v>17</v>
      </c>
      <c r="P13" s="60">
        <f>VLOOKUP($A13,'Return Data'!$B$7:$R$2292,14,0)</f>
        <v>4.9256000000000002</v>
      </c>
      <c r="Q13" s="61">
        <f t="shared" si="6"/>
        <v>15</v>
      </c>
      <c r="R13" s="60">
        <f>VLOOKUP($A13,'Return Data'!$B$7:$R$2292,16,0)</f>
        <v>6.9176000000000002</v>
      </c>
      <c r="S13" s="62">
        <f t="shared" si="7"/>
        <v>15</v>
      </c>
    </row>
    <row r="14" spans="1:19" x14ac:dyDescent="0.3">
      <c r="A14" s="77" t="s">
        <v>1314</v>
      </c>
      <c r="B14" s="59">
        <f>VLOOKUP($A14,'Return Data'!$B$7:$R$2292,3,0)</f>
        <v>44888</v>
      </c>
      <c r="C14" s="60">
        <f>VLOOKUP($A14,'Return Data'!$B$7:$R$2292,4,0)</f>
        <v>4803.4110441767098</v>
      </c>
      <c r="D14" s="60">
        <f>VLOOKUP($A14,'Return Data'!$B$7:$R$2292,9,0)</f>
        <v>12.8926</v>
      </c>
      <c r="E14" s="61">
        <f t="shared" si="0"/>
        <v>2</v>
      </c>
      <c r="F14" s="60">
        <f>VLOOKUP($A14,'Return Data'!$B$7:$R$2292,10,0)</f>
        <v>5.2733999999999996</v>
      </c>
      <c r="G14" s="61">
        <f t="shared" si="1"/>
        <v>3</v>
      </c>
      <c r="H14" s="60">
        <f>VLOOKUP($A14,'Return Data'!$B$7:$R$2292,11,0)</f>
        <v>4.5738000000000003</v>
      </c>
      <c r="I14" s="61">
        <f t="shared" si="2"/>
        <v>18</v>
      </c>
      <c r="J14" s="60">
        <f>VLOOKUP($A14,'Return Data'!$B$7:$R$2292,12,0)</f>
        <v>10.7699</v>
      </c>
      <c r="K14" s="61">
        <f t="shared" si="3"/>
        <v>2</v>
      </c>
      <c r="L14" s="60">
        <f>VLOOKUP($A14,'Return Data'!$B$7:$R$2292,13,0)</f>
        <v>8.593</v>
      </c>
      <c r="M14" s="61">
        <f t="shared" si="4"/>
        <v>2</v>
      </c>
      <c r="N14" s="60">
        <f>VLOOKUP($A14,'Return Data'!$B$7:$R$2292,17,0)</f>
        <v>12.9771</v>
      </c>
      <c r="O14" s="61">
        <f t="shared" si="5"/>
        <v>2</v>
      </c>
      <c r="P14" s="60">
        <f>VLOOKUP($A14,'Return Data'!$B$7:$R$2292,14,0)</f>
        <v>5.2675000000000001</v>
      </c>
      <c r="Q14" s="61">
        <f t="shared" si="6"/>
        <v>11</v>
      </c>
      <c r="R14" s="60">
        <f>VLOOKUP($A14,'Return Data'!$B$7:$R$2292,16,0)</f>
        <v>7.8270999999999997</v>
      </c>
      <c r="S14" s="62">
        <f t="shared" si="7"/>
        <v>3</v>
      </c>
    </row>
    <row r="15" spans="1:19" x14ac:dyDescent="0.3">
      <c r="A15" s="77" t="s">
        <v>1316</v>
      </c>
      <c r="B15" s="59">
        <f>VLOOKUP($A15,'Return Data'!$B$7:$R$2292,3,0)</f>
        <v>44888</v>
      </c>
      <c r="C15" s="60">
        <f>VLOOKUP($A15,'Return Data'!$B$7:$R$2292,4,0)</f>
        <v>26.220800000000001</v>
      </c>
      <c r="D15" s="60">
        <f>VLOOKUP($A15,'Return Data'!$B$7:$R$2292,9,0)</f>
        <v>9.5775000000000006</v>
      </c>
      <c r="E15" s="61">
        <f t="shared" si="0"/>
        <v>11</v>
      </c>
      <c r="F15" s="60">
        <f>VLOOKUP($A15,'Return Data'!$B$7:$R$2292,10,0)</f>
        <v>4.7202999999999999</v>
      </c>
      <c r="G15" s="61">
        <f t="shared" si="1"/>
        <v>10</v>
      </c>
      <c r="H15" s="60">
        <f>VLOOKUP($A15,'Return Data'!$B$7:$R$2292,11,0)</f>
        <v>5.5000999999999998</v>
      </c>
      <c r="I15" s="61">
        <f t="shared" si="2"/>
        <v>4</v>
      </c>
      <c r="J15" s="60">
        <f>VLOOKUP($A15,'Return Data'!$B$7:$R$2292,12,0)</f>
        <v>3.1930000000000001</v>
      </c>
      <c r="K15" s="61">
        <f t="shared" si="3"/>
        <v>7</v>
      </c>
      <c r="L15" s="60">
        <f>VLOOKUP($A15,'Return Data'!$B$7:$R$2292,13,0)</f>
        <v>3.0893999999999999</v>
      </c>
      <c r="M15" s="61">
        <f t="shared" si="4"/>
        <v>8</v>
      </c>
      <c r="N15" s="60">
        <f>VLOOKUP($A15,'Return Data'!$B$7:$R$2292,17,0)</f>
        <v>3.6926999999999999</v>
      </c>
      <c r="O15" s="61">
        <f t="shared" si="5"/>
        <v>8</v>
      </c>
      <c r="P15" s="60">
        <f>VLOOKUP($A15,'Return Data'!$B$7:$R$2292,14,0)</f>
        <v>6.0301</v>
      </c>
      <c r="Q15" s="61">
        <f t="shared" si="6"/>
        <v>6</v>
      </c>
      <c r="R15" s="60">
        <f>VLOOKUP($A15,'Return Data'!$B$7:$R$2292,16,0)</f>
        <v>8.0693000000000001</v>
      </c>
      <c r="S15" s="62">
        <f t="shared" si="7"/>
        <v>1</v>
      </c>
    </row>
    <row r="16" spans="1:19" x14ac:dyDescent="0.3">
      <c r="A16" s="77" t="s">
        <v>1318</v>
      </c>
      <c r="B16" s="59">
        <f>VLOOKUP($A16,'Return Data'!$B$7:$R$2292,3,0)</f>
        <v>44888</v>
      </c>
      <c r="C16" s="60">
        <f>VLOOKUP($A16,'Return Data'!$B$7:$R$2292,4,0)</f>
        <v>32.6616</v>
      </c>
      <c r="D16" s="60">
        <f>VLOOKUP($A16,'Return Data'!$B$7:$R$2292,9,0)</f>
        <v>8.2700999999999993</v>
      </c>
      <c r="E16" s="61">
        <f t="shared" si="0"/>
        <v>22</v>
      </c>
      <c r="F16" s="60">
        <f>VLOOKUP($A16,'Return Data'!$B$7:$R$2292,10,0)</f>
        <v>4.0011000000000001</v>
      </c>
      <c r="G16" s="61">
        <f t="shared" si="1"/>
        <v>15</v>
      </c>
      <c r="H16" s="60">
        <f>VLOOKUP($A16,'Return Data'!$B$7:$R$2292,11,0)</f>
        <v>4.5528000000000004</v>
      </c>
      <c r="I16" s="61">
        <f t="shared" si="2"/>
        <v>19</v>
      </c>
      <c r="J16" s="60">
        <f>VLOOKUP($A16,'Return Data'!$B$7:$R$2292,12,0)</f>
        <v>2.0891000000000002</v>
      </c>
      <c r="K16" s="61">
        <f t="shared" si="3"/>
        <v>21</v>
      </c>
      <c r="L16" s="60">
        <f>VLOOKUP($A16,'Return Data'!$B$7:$R$2292,13,0)</f>
        <v>2.4121999999999999</v>
      </c>
      <c r="M16" s="61">
        <f t="shared" si="4"/>
        <v>20</v>
      </c>
      <c r="N16" s="60">
        <f>VLOOKUP($A16,'Return Data'!$B$7:$R$2292,17,0)</f>
        <v>2.7740999999999998</v>
      </c>
      <c r="O16" s="61">
        <f t="shared" si="5"/>
        <v>18</v>
      </c>
      <c r="P16" s="60">
        <f>VLOOKUP($A16,'Return Data'!$B$7:$R$2292,14,0)</f>
        <v>3.6368999999999998</v>
      </c>
      <c r="Q16" s="61">
        <f t="shared" si="6"/>
        <v>23</v>
      </c>
      <c r="R16" s="60">
        <f>VLOOKUP($A16,'Return Data'!$B$7:$R$2292,16,0)</f>
        <v>6.1070000000000002</v>
      </c>
      <c r="S16" s="62">
        <f t="shared" si="7"/>
        <v>21</v>
      </c>
    </row>
    <row r="17" spans="1:19" x14ac:dyDescent="0.3">
      <c r="A17" s="77" t="s">
        <v>1320</v>
      </c>
      <c r="B17" s="59">
        <f>VLOOKUP($A17,'Return Data'!$B$7:$R$2292,3,0)</f>
        <v>44888</v>
      </c>
      <c r="C17" s="60">
        <f>VLOOKUP($A17,'Return Data'!$B$7:$R$2292,4,0)</f>
        <v>49.421500000000002</v>
      </c>
      <c r="D17" s="60">
        <f>VLOOKUP($A17,'Return Data'!$B$7:$R$2292,9,0)</f>
        <v>10.0428</v>
      </c>
      <c r="E17" s="61">
        <f t="shared" si="0"/>
        <v>7</v>
      </c>
      <c r="F17" s="60">
        <f>VLOOKUP($A17,'Return Data'!$B$7:$R$2292,10,0)</f>
        <v>6.8373999999999997</v>
      </c>
      <c r="G17" s="61">
        <f t="shared" si="1"/>
        <v>2</v>
      </c>
      <c r="H17" s="60">
        <f>VLOOKUP($A17,'Return Data'!$B$7:$R$2292,11,0)</f>
        <v>7.2579000000000002</v>
      </c>
      <c r="I17" s="61">
        <f t="shared" si="2"/>
        <v>2</v>
      </c>
      <c r="J17" s="60">
        <f>VLOOKUP($A17,'Return Data'!$B$7:$R$2292,12,0)</f>
        <v>5.0427999999999997</v>
      </c>
      <c r="K17" s="61">
        <f t="shared" si="3"/>
        <v>3</v>
      </c>
      <c r="L17" s="60">
        <f>VLOOKUP($A17,'Return Data'!$B$7:$R$2292,13,0)</f>
        <v>4.2112999999999996</v>
      </c>
      <c r="M17" s="61">
        <f t="shared" si="4"/>
        <v>3</v>
      </c>
      <c r="N17" s="60">
        <f>VLOOKUP($A17,'Return Data'!$B$7:$R$2292,17,0)</f>
        <v>4.3038999999999996</v>
      </c>
      <c r="O17" s="61">
        <f t="shared" si="5"/>
        <v>5</v>
      </c>
      <c r="P17" s="60">
        <f>VLOOKUP($A17,'Return Data'!$B$7:$R$2292,14,0)</f>
        <v>6.3475999999999999</v>
      </c>
      <c r="Q17" s="61">
        <f t="shared" si="6"/>
        <v>4</v>
      </c>
      <c r="R17" s="60">
        <f>VLOOKUP($A17,'Return Data'!$B$7:$R$2292,16,0)</f>
        <v>7.8693</v>
      </c>
      <c r="S17" s="62">
        <f t="shared" si="7"/>
        <v>2</v>
      </c>
    </row>
    <row r="18" spans="1:19" x14ac:dyDescent="0.3">
      <c r="A18" s="77" t="s">
        <v>1322</v>
      </c>
      <c r="B18" s="59">
        <f>VLOOKUP($A18,'Return Data'!$B$7:$R$2292,3,0)</f>
        <v>44888</v>
      </c>
      <c r="C18" s="60">
        <f>VLOOKUP($A18,'Return Data'!$B$7:$R$2292,4,0)</f>
        <v>22.8536</v>
      </c>
      <c r="D18" s="60">
        <f>VLOOKUP($A18,'Return Data'!$B$7:$R$2292,9,0)</f>
        <v>10.252800000000001</v>
      </c>
      <c r="E18" s="61">
        <f t="shared" si="0"/>
        <v>5</v>
      </c>
      <c r="F18" s="60">
        <f>VLOOKUP($A18,'Return Data'!$B$7:$R$2292,10,0)</f>
        <v>4.4447999999999999</v>
      </c>
      <c r="G18" s="61">
        <f t="shared" si="1"/>
        <v>13</v>
      </c>
      <c r="H18" s="60">
        <f>VLOOKUP($A18,'Return Data'!$B$7:$R$2292,11,0)</f>
        <v>5.4482999999999997</v>
      </c>
      <c r="I18" s="61">
        <f t="shared" si="2"/>
        <v>5</v>
      </c>
      <c r="J18" s="60">
        <f>VLOOKUP($A18,'Return Data'!$B$7:$R$2292,12,0)</f>
        <v>2.5577999999999999</v>
      </c>
      <c r="K18" s="61">
        <f t="shared" si="3"/>
        <v>14</v>
      </c>
      <c r="L18" s="60">
        <f>VLOOKUP($A18,'Return Data'!$B$7:$R$2292,13,0)</f>
        <v>2.6749999999999998</v>
      </c>
      <c r="M18" s="61">
        <f t="shared" si="4"/>
        <v>14</v>
      </c>
      <c r="N18" s="60">
        <f>VLOOKUP($A18,'Return Data'!$B$7:$R$2292,17,0)</f>
        <v>7.4368999999999996</v>
      </c>
      <c r="O18" s="61">
        <f t="shared" si="5"/>
        <v>3</v>
      </c>
      <c r="P18" s="60">
        <f>VLOOKUP($A18,'Return Data'!$B$7:$R$2292,14,0)</f>
        <v>8.2083999999999993</v>
      </c>
      <c r="Q18" s="61">
        <f t="shared" si="6"/>
        <v>2</v>
      </c>
      <c r="R18" s="60">
        <f>VLOOKUP($A18,'Return Data'!$B$7:$R$2292,16,0)</f>
        <v>7.3331</v>
      </c>
      <c r="S18" s="62">
        <f t="shared" si="7"/>
        <v>9</v>
      </c>
    </row>
    <row r="19" spans="1:19" x14ac:dyDescent="0.3">
      <c r="A19" s="77" t="s">
        <v>1325</v>
      </c>
      <c r="B19" s="59">
        <f>VLOOKUP($A19,'Return Data'!$B$7:$R$2292,3,0)</f>
        <v>44888</v>
      </c>
      <c r="C19" s="60">
        <f>VLOOKUP($A19,'Return Data'!$B$7:$R$2292,4,0)</f>
        <v>47.102899999999998</v>
      </c>
      <c r="D19" s="60">
        <f>VLOOKUP($A19,'Return Data'!$B$7:$R$2292,9,0)</f>
        <v>11.833299999999999</v>
      </c>
      <c r="E19" s="61">
        <f t="shared" si="0"/>
        <v>3</v>
      </c>
      <c r="F19" s="60">
        <f>VLOOKUP($A19,'Return Data'!$B$7:$R$2292,10,0)</f>
        <v>3.4580000000000002</v>
      </c>
      <c r="G19" s="61">
        <f t="shared" si="1"/>
        <v>22</v>
      </c>
      <c r="H19" s="60">
        <f>VLOOKUP($A19,'Return Data'!$B$7:$R$2292,11,0)</f>
        <v>5.2988999999999997</v>
      </c>
      <c r="I19" s="61">
        <f t="shared" si="2"/>
        <v>8</v>
      </c>
      <c r="J19" s="60">
        <f>VLOOKUP($A19,'Return Data'!$B$7:$R$2292,12,0)</f>
        <v>2.2890999999999999</v>
      </c>
      <c r="K19" s="61">
        <f t="shared" si="3"/>
        <v>19</v>
      </c>
      <c r="L19" s="60">
        <f>VLOOKUP($A19,'Return Data'!$B$7:$R$2292,13,0)</f>
        <v>2.4499</v>
      </c>
      <c r="M19" s="61">
        <f t="shared" si="4"/>
        <v>19</v>
      </c>
      <c r="N19" s="60">
        <f>VLOOKUP($A19,'Return Data'!$B$7:$R$2292,17,0)</f>
        <v>2.9632999999999998</v>
      </c>
      <c r="O19" s="61">
        <f t="shared" si="5"/>
        <v>16</v>
      </c>
      <c r="P19" s="60">
        <f>VLOOKUP($A19,'Return Data'!$B$7:$R$2292,14,0)</f>
        <v>5.1311999999999998</v>
      </c>
      <c r="Q19" s="61">
        <f t="shared" si="6"/>
        <v>13</v>
      </c>
      <c r="R19" s="60">
        <f>VLOOKUP($A19,'Return Data'!$B$7:$R$2292,16,0)</f>
        <v>7.3133999999999997</v>
      </c>
      <c r="S19" s="62">
        <f t="shared" si="7"/>
        <v>10</v>
      </c>
    </row>
    <row r="20" spans="1:19" x14ac:dyDescent="0.3">
      <c r="A20" s="77" t="s">
        <v>1327</v>
      </c>
      <c r="B20" s="59">
        <f>VLOOKUP($A20,'Return Data'!$B$7:$R$2292,3,0)</f>
        <v>44888</v>
      </c>
      <c r="C20" s="60">
        <f>VLOOKUP($A20,'Return Data'!$B$7:$R$2292,4,0)</f>
        <v>2960.9960000000001</v>
      </c>
      <c r="D20" s="60">
        <f>VLOOKUP($A20,'Return Data'!$B$7:$R$2292,9,0)</f>
        <v>8.8620000000000001</v>
      </c>
      <c r="E20" s="61">
        <f t="shared" si="0"/>
        <v>16</v>
      </c>
      <c r="F20" s="60">
        <f>VLOOKUP($A20,'Return Data'!$B$7:$R$2292,10,0)</f>
        <v>3.7448999999999999</v>
      </c>
      <c r="G20" s="61">
        <f t="shared" si="1"/>
        <v>18</v>
      </c>
      <c r="H20" s="60">
        <f>VLOOKUP($A20,'Return Data'!$B$7:$R$2292,11,0)</f>
        <v>4.3574000000000002</v>
      </c>
      <c r="I20" s="61">
        <f t="shared" si="2"/>
        <v>22</v>
      </c>
      <c r="J20" s="60">
        <f>VLOOKUP($A20,'Return Data'!$B$7:$R$2292,12,0)</f>
        <v>1.8632</v>
      </c>
      <c r="K20" s="61">
        <f t="shared" si="3"/>
        <v>22</v>
      </c>
      <c r="L20" s="60">
        <f>VLOOKUP($A20,'Return Data'!$B$7:$R$2292,13,0)</f>
        <v>2.2038000000000002</v>
      </c>
      <c r="M20" s="61">
        <f t="shared" si="4"/>
        <v>22</v>
      </c>
      <c r="N20" s="60">
        <f>VLOOKUP($A20,'Return Data'!$B$7:$R$2292,17,0)</f>
        <v>2.4962</v>
      </c>
      <c r="O20" s="61">
        <f t="shared" si="5"/>
        <v>22</v>
      </c>
      <c r="P20" s="60">
        <f>VLOOKUP($A20,'Return Data'!$B$7:$R$2292,14,0)</f>
        <v>4.7057000000000002</v>
      </c>
      <c r="Q20" s="61">
        <f t="shared" si="6"/>
        <v>19</v>
      </c>
      <c r="R20" s="60">
        <f>VLOOKUP($A20,'Return Data'!$B$7:$R$2292,16,0)</f>
        <v>7.1684999999999999</v>
      </c>
      <c r="S20" s="62">
        <f t="shared" si="7"/>
        <v>12</v>
      </c>
    </row>
    <row r="21" spans="1:19" x14ac:dyDescent="0.3">
      <c r="A21" s="77" t="s">
        <v>1327</v>
      </c>
      <c r="B21" s="59">
        <f>VLOOKUP($A21,'Return Data'!$B$7:$R$2292,3,0)</f>
        <v>44888</v>
      </c>
      <c r="C21" s="60">
        <f>VLOOKUP($A21,'Return Data'!$B$7:$R$2292,4,0)</f>
        <v>2960.9960000000001</v>
      </c>
      <c r="D21" s="60">
        <f>VLOOKUP($A21,'Return Data'!$B$7:$R$2292,9,0)</f>
        <v>8.8620000000000001</v>
      </c>
      <c r="E21" s="61">
        <f t="shared" si="0"/>
        <v>16</v>
      </c>
      <c r="F21" s="60">
        <f>VLOOKUP($A21,'Return Data'!$B$7:$R$2292,10,0)</f>
        <v>3.7448999999999999</v>
      </c>
      <c r="G21" s="61">
        <f t="shared" si="1"/>
        <v>18</v>
      </c>
      <c r="H21" s="60">
        <f>VLOOKUP($A21,'Return Data'!$B$7:$R$2292,11,0)</f>
        <v>4.3574000000000002</v>
      </c>
      <c r="I21" s="61">
        <f t="shared" si="2"/>
        <v>22</v>
      </c>
      <c r="J21" s="60">
        <f>VLOOKUP($A21,'Return Data'!$B$7:$R$2292,12,0)</f>
        <v>1.8632</v>
      </c>
      <c r="K21" s="61">
        <f t="shared" si="3"/>
        <v>22</v>
      </c>
      <c r="L21" s="60">
        <f>VLOOKUP($A21,'Return Data'!$B$7:$R$2292,13,0)</f>
        <v>2.2038000000000002</v>
      </c>
      <c r="M21" s="61">
        <f t="shared" si="4"/>
        <v>22</v>
      </c>
      <c r="N21" s="60">
        <f>VLOOKUP($A21,'Return Data'!$B$7:$R$2292,17,0)</f>
        <v>2.4962</v>
      </c>
      <c r="O21" s="61">
        <f t="shared" si="5"/>
        <v>22</v>
      </c>
      <c r="P21" s="60">
        <f>VLOOKUP($A21,'Return Data'!$B$7:$R$2292,14,0)</f>
        <v>4.7057000000000002</v>
      </c>
      <c r="Q21" s="61">
        <f t="shared" si="6"/>
        <v>19</v>
      </c>
      <c r="R21" s="60">
        <f>VLOOKUP($A21,'Return Data'!$B$7:$R$2292,16,0)</f>
        <v>7.1684999999999999</v>
      </c>
      <c r="S21" s="62">
        <f t="shared" si="7"/>
        <v>12</v>
      </c>
    </row>
    <row r="22" spans="1:19" x14ac:dyDescent="0.3">
      <c r="A22" s="77" t="s">
        <v>1331</v>
      </c>
      <c r="B22" s="59">
        <f>VLOOKUP($A22,'Return Data'!$B$7:$R$2292,3,0)</f>
        <v>44888</v>
      </c>
      <c r="C22" s="60">
        <f>VLOOKUP($A22,'Return Data'!$B$7:$R$2292,4,0)</f>
        <v>43.323799999999999</v>
      </c>
      <c r="D22" s="60">
        <f>VLOOKUP($A22,'Return Data'!$B$7:$R$2292,9,0)</f>
        <v>10.9604</v>
      </c>
      <c r="E22" s="61">
        <f t="shared" si="0"/>
        <v>4</v>
      </c>
      <c r="F22" s="60">
        <f>VLOOKUP($A22,'Return Data'!$B$7:$R$2292,10,0)</f>
        <v>4.9192</v>
      </c>
      <c r="G22" s="61">
        <f t="shared" si="1"/>
        <v>6</v>
      </c>
      <c r="H22" s="60">
        <f>VLOOKUP($A22,'Return Data'!$B$7:$R$2292,11,0)</f>
        <v>5.2976000000000001</v>
      </c>
      <c r="I22" s="61">
        <f t="shared" si="2"/>
        <v>9</v>
      </c>
      <c r="J22" s="60">
        <f>VLOOKUP($A22,'Return Data'!$B$7:$R$2292,12,0)</f>
        <v>2.7324999999999999</v>
      </c>
      <c r="K22" s="61">
        <f t="shared" si="3"/>
        <v>12</v>
      </c>
      <c r="L22" s="60">
        <f>VLOOKUP($A22,'Return Data'!$B$7:$R$2292,13,0)</f>
        <v>2.6581999999999999</v>
      </c>
      <c r="M22" s="61">
        <f t="shared" si="4"/>
        <v>15</v>
      </c>
      <c r="N22" s="60">
        <f>VLOOKUP($A22,'Return Data'!$B$7:$R$2292,17,0)</f>
        <v>3.1263000000000001</v>
      </c>
      <c r="O22" s="61">
        <f t="shared" si="5"/>
        <v>12</v>
      </c>
      <c r="P22" s="60">
        <f>VLOOKUP($A22,'Return Data'!$B$7:$R$2292,14,0)</f>
        <v>5.3231000000000002</v>
      </c>
      <c r="Q22" s="61">
        <f t="shared" si="6"/>
        <v>10</v>
      </c>
      <c r="R22" s="60">
        <f>VLOOKUP($A22,'Return Data'!$B$7:$R$2292,16,0)</f>
        <v>7.3856000000000002</v>
      </c>
      <c r="S22" s="62">
        <f t="shared" si="7"/>
        <v>7</v>
      </c>
    </row>
    <row r="23" spans="1:19" x14ac:dyDescent="0.3">
      <c r="A23" s="77" t="s">
        <v>1334</v>
      </c>
      <c r="B23" s="59">
        <f>VLOOKUP($A23,'Return Data'!$B$7:$R$2292,3,0)</f>
        <v>44888</v>
      </c>
      <c r="C23" s="60">
        <f>VLOOKUP($A23,'Return Data'!$B$7:$R$2292,4,0)</f>
        <v>21.9391</v>
      </c>
      <c r="D23" s="60">
        <f>VLOOKUP($A23,'Return Data'!$B$7:$R$2292,9,0)</f>
        <v>8.6425999999999998</v>
      </c>
      <c r="E23" s="61">
        <f t="shared" si="0"/>
        <v>19</v>
      </c>
      <c r="F23" s="60">
        <f>VLOOKUP($A23,'Return Data'!$B$7:$R$2292,10,0)</f>
        <v>3.8490000000000002</v>
      </c>
      <c r="G23" s="61">
        <f t="shared" si="1"/>
        <v>17</v>
      </c>
      <c r="H23" s="60">
        <f>VLOOKUP($A23,'Return Data'!$B$7:$R$2292,11,0)</f>
        <v>4.7835999999999999</v>
      </c>
      <c r="I23" s="61">
        <f t="shared" si="2"/>
        <v>15</v>
      </c>
      <c r="J23" s="60">
        <f>VLOOKUP($A23,'Return Data'!$B$7:$R$2292,12,0)</f>
        <v>2.1360999999999999</v>
      </c>
      <c r="K23" s="61">
        <f t="shared" si="3"/>
        <v>20</v>
      </c>
      <c r="L23" s="60">
        <f>VLOOKUP($A23,'Return Data'!$B$7:$R$2292,13,0)</f>
        <v>2.3435999999999999</v>
      </c>
      <c r="M23" s="61">
        <f t="shared" si="4"/>
        <v>21</v>
      </c>
      <c r="N23" s="60">
        <f>VLOOKUP($A23,'Return Data'!$B$7:$R$2292,17,0)</f>
        <v>2.7547999999999999</v>
      </c>
      <c r="O23" s="61">
        <f t="shared" si="5"/>
        <v>19</v>
      </c>
      <c r="P23" s="60">
        <f>VLOOKUP($A23,'Return Data'!$B$7:$R$2292,14,0)</f>
        <v>4.9753999999999996</v>
      </c>
      <c r="Q23" s="61">
        <f t="shared" si="6"/>
        <v>14</v>
      </c>
      <c r="R23" s="60">
        <f>VLOOKUP($A23,'Return Data'!$B$7:$R$2292,16,0)</f>
        <v>7.4635999999999996</v>
      </c>
      <c r="S23" s="62">
        <f t="shared" si="7"/>
        <v>6</v>
      </c>
    </row>
    <row r="24" spans="1:19" x14ac:dyDescent="0.3">
      <c r="A24" s="77" t="s">
        <v>1336</v>
      </c>
      <c r="B24" s="59">
        <f>VLOOKUP($A24,'Return Data'!$B$7:$R$2292,3,0)</f>
        <v>44888</v>
      </c>
      <c r="C24" s="60">
        <f>VLOOKUP($A24,'Return Data'!$B$7:$R$2292,4,0)</f>
        <v>12.1814</v>
      </c>
      <c r="D24" s="60">
        <f>VLOOKUP($A24,'Return Data'!$B$7:$R$2292,9,0)</f>
        <v>7.9379</v>
      </c>
      <c r="E24" s="61">
        <f t="shared" si="0"/>
        <v>24</v>
      </c>
      <c r="F24" s="60">
        <f>VLOOKUP($A24,'Return Data'!$B$7:$R$2292,10,0)</f>
        <v>2.9167000000000001</v>
      </c>
      <c r="G24" s="61">
        <f t="shared" si="1"/>
        <v>24</v>
      </c>
      <c r="H24" s="60">
        <f>VLOOKUP($A24,'Return Data'!$B$7:$R$2292,11,0)</f>
        <v>3.8513999999999999</v>
      </c>
      <c r="I24" s="61">
        <f t="shared" si="2"/>
        <v>24</v>
      </c>
      <c r="J24" s="60">
        <f>VLOOKUP($A24,'Return Data'!$B$7:$R$2292,12,0)</f>
        <v>1.5185</v>
      </c>
      <c r="K24" s="61">
        <f t="shared" si="3"/>
        <v>24</v>
      </c>
      <c r="L24" s="60">
        <f>VLOOKUP($A24,'Return Data'!$B$7:$R$2292,13,0)</f>
        <v>1.6496999999999999</v>
      </c>
      <c r="M24" s="61">
        <f t="shared" si="4"/>
        <v>24</v>
      </c>
      <c r="N24" s="60">
        <f>VLOOKUP($A24,'Return Data'!$B$7:$R$2292,17,0)</f>
        <v>2.0413000000000001</v>
      </c>
      <c r="O24" s="61">
        <f t="shared" si="5"/>
        <v>24</v>
      </c>
      <c r="P24" s="60"/>
      <c r="Q24" s="61"/>
      <c r="R24" s="60">
        <f>VLOOKUP($A24,'Return Data'!$B$7:$R$2292,16,0)</f>
        <v>5.3141999999999996</v>
      </c>
      <c r="S24" s="62">
        <f t="shared" si="7"/>
        <v>24</v>
      </c>
    </row>
    <row r="25" spans="1:19" x14ac:dyDescent="0.3">
      <c r="A25" s="77" t="s">
        <v>1884</v>
      </c>
      <c r="B25" s="59">
        <f>VLOOKUP($A25,'Return Data'!$B$7:$R$2292,3,0)</f>
        <v>44888</v>
      </c>
      <c r="C25" s="60">
        <f>VLOOKUP($A25,'Return Data'!$B$7:$R$2292,4,0)</f>
        <v>13.0952</v>
      </c>
      <c r="D25" s="60">
        <f>VLOOKUP($A25,'Return Data'!$B$7:$R$2292,9,0)</f>
        <v>8.6142000000000003</v>
      </c>
      <c r="E25" s="61">
        <f t="shared" si="0"/>
        <v>20</v>
      </c>
      <c r="F25" s="60">
        <f>VLOOKUP($A25,'Return Data'!$B$7:$R$2292,10,0)</f>
        <v>3.8637000000000001</v>
      </c>
      <c r="G25" s="61">
        <f t="shared" si="1"/>
        <v>16</v>
      </c>
      <c r="H25" s="60">
        <f>VLOOKUP($A25,'Return Data'!$B$7:$R$2292,11,0)</f>
        <v>4.8082000000000003</v>
      </c>
      <c r="I25" s="61">
        <f t="shared" si="2"/>
        <v>14</v>
      </c>
      <c r="J25" s="60">
        <f>VLOOKUP($A25,'Return Data'!$B$7:$R$2292,12,0)</f>
        <v>2.786</v>
      </c>
      <c r="K25" s="61">
        <f t="shared" si="3"/>
        <v>11</v>
      </c>
      <c r="L25" s="60">
        <f>VLOOKUP($A25,'Return Data'!$B$7:$R$2292,13,0)</f>
        <v>2.7509999999999999</v>
      </c>
      <c r="M25" s="61">
        <f t="shared" si="4"/>
        <v>12</v>
      </c>
      <c r="N25" s="60">
        <f>VLOOKUP($A25,'Return Data'!$B$7:$R$2292,17,0)</f>
        <v>2.9990999999999999</v>
      </c>
      <c r="O25" s="61">
        <f t="shared" si="5"/>
        <v>15</v>
      </c>
      <c r="P25" s="60">
        <f>VLOOKUP($A25,'Return Data'!$B$7:$R$2292,14,0)</f>
        <v>4.8281999999999998</v>
      </c>
      <c r="Q25" s="61">
        <f t="shared" ref="Q25:Q31" si="8">RANK(P25,P$8:P$31,0)</f>
        <v>17</v>
      </c>
      <c r="R25" s="60">
        <f>VLOOKUP($A25,'Return Data'!$B$7:$R$2292,16,0)</f>
        <v>5.9141000000000004</v>
      </c>
      <c r="S25" s="62">
        <f t="shared" si="7"/>
        <v>22</v>
      </c>
    </row>
    <row r="26" spans="1:19" x14ac:dyDescent="0.3">
      <c r="A26" s="77" t="s">
        <v>1338</v>
      </c>
      <c r="B26" s="59">
        <f>VLOOKUP($A26,'Return Data'!$B$7:$R$2292,3,0)</f>
        <v>44888</v>
      </c>
      <c r="C26" s="60">
        <f>VLOOKUP($A26,'Return Data'!$B$7:$R$2292,4,0)</f>
        <v>43.4666</v>
      </c>
      <c r="D26" s="60">
        <f>VLOOKUP($A26,'Return Data'!$B$7:$R$2292,9,0)</f>
        <v>10.034599999999999</v>
      </c>
      <c r="E26" s="61">
        <f t="shared" si="0"/>
        <v>8</v>
      </c>
      <c r="F26" s="60">
        <f>VLOOKUP($A26,'Return Data'!$B$7:$R$2292,10,0)</f>
        <v>4.1680000000000001</v>
      </c>
      <c r="G26" s="61">
        <f t="shared" si="1"/>
        <v>14</v>
      </c>
      <c r="H26" s="60">
        <f>VLOOKUP($A26,'Return Data'!$B$7:$R$2292,11,0)</f>
        <v>5.077</v>
      </c>
      <c r="I26" s="61">
        <f t="shared" si="2"/>
        <v>11</v>
      </c>
      <c r="J26" s="60">
        <f>VLOOKUP($A26,'Return Data'!$B$7:$R$2292,12,0)</f>
        <v>2.5145</v>
      </c>
      <c r="K26" s="61">
        <f t="shared" si="3"/>
        <v>15</v>
      </c>
      <c r="L26" s="60">
        <f>VLOOKUP($A26,'Return Data'!$B$7:$R$2292,13,0)</f>
        <v>2.9178000000000002</v>
      </c>
      <c r="M26" s="61">
        <f t="shared" si="4"/>
        <v>10</v>
      </c>
      <c r="N26" s="60">
        <f>VLOOKUP($A26,'Return Data'!$B$7:$R$2292,17,0)</f>
        <v>3.7665999999999999</v>
      </c>
      <c r="O26" s="61">
        <f t="shared" si="5"/>
        <v>7</v>
      </c>
      <c r="P26" s="60">
        <f>VLOOKUP($A26,'Return Data'!$B$7:$R$2292,14,0)</f>
        <v>5.5677000000000003</v>
      </c>
      <c r="Q26" s="61">
        <f t="shared" si="8"/>
        <v>8</v>
      </c>
      <c r="R26" s="60">
        <f>VLOOKUP($A26,'Return Data'!$B$7:$R$2292,16,0)</f>
        <v>7.6454000000000004</v>
      </c>
      <c r="S26" s="62">
        <f t="shared" si="7"/>
        <v>4</v>
      </c>
    </row>
    <row r="27" spans="1:19" x14ac:dyDescent="0.3">
      <c r="A27" s="77" t="s">
        <v>1940</v>
      </c>
      <c r="B27" s="59">
        <f>VLOOKUP($A27,'Return Data'!$B$7:$R$2292,3,0)</f>
        <v>44888</v>
      </c>
      <c r="C27" s="60">
        <f>VLOOKUP($A27,'Return Data'!$B$7:$R$2292,4,0)</f>
        <v>37.4178</v>
      </c>
      <c r="D27" s="60">
        <f>VLOOKUP($A27,'Return Data'!$B$7:$R$2292,9,0)</f>
        <v>8.3331</v>
      </c>
      <c r="E27" s="61">
        <f t="shared" si="0"/>
        <v>21</v>
      </c>
      <c r="F27" s="60">
        <f>VLOOKUP($A27,'Return Data'!$B$7:$R$2292,10,0)</f>
        <v>4.5993000000000004</v>
      </c>
      <c r="G27" s="61">
        <f t="shared" si="1"/>
        <v>11</v>
      </c>
      <c r="H27" s="60">
        <f>VLOOKUP($A27,'Return Data'!$B$7:$R$2292,11,0)</f>
        <v>5.0035999999999996</v>
      </c>
      <c r="I27" s="61">
        <f t="shared" si="2"/>
        <v>13</v>
      </c>
      <c r="J27" s="60">
        <f>VLOOKUP($A27,'Return Data'!$B$7:$R$2292,12,0)</f>
        <v>3.0228999999999999</v>
      </c>
      <c r="K27" s="61">
        <f t="shared" si="3"/>
        <v>10</v>
      </c>
      <c r="L27" s="60">
        <f>VLOOKUP($A27,'Return Data'!$B$7:$R$2292,13,0)</f>
        <v>2.9157999999999999</v>
      </c>
      <c r="M27" s="61">
        <f t="shared" si="4"/>
        <v>11</v>
      </c>
      <c r="N27" s="60">
        <f>VLOOKUP($A27,'Return Data'!$B$7:$R$2292,17,0)</f>
        <v>3.0097</v>
      </c>
      <c r="O27" s="61">
        <f t="shared" si="5"/>
        <v>14</v>
      </c>
      <c r="P27" s="60">
        <f>VLOOKUP($A27,'Return Data'!$B$7:$R$2292,14,0)</f>
        <v>4.2767999999999997</v>
      </c>
      <c r="Q27" s="61">
        <f t="shared" si="8"/>
        <v>22</v>
      </c>
      <c r="R27" s="60">
        <f>VLOOKUP($A27,'Return Data'!$B$7:$R$2292,16,0)</f>
        <v>6.8788</v>
      </c>
      <c r="S27" s="62">
        <f t="shared" si="7"/>
        <v>16</v>
      </c>
    </row>
    <row r="28" spans="1:19" x14ac:dyDescent="0.3">
      <c r="A28" s="77" t="s">
        <v>1341</v>
      </c>
      <c r="B28" s="59">
        <f>VLOOKUP($A28,'Return Data'!$B$7:$R$2292,3,0)</f>
        <v>44888</v>
      </c>
      <c r="C28" s="60">
        <f>VLOOKUP($A28,'Return Data'!$B$7:$R$2292,4,0)</f>
        <v>26.5471</v>
      </c>
      <c r="D28" s="60">
        <f>VLOOKUP($A28,'Return Data'!$B$7:$R$2292,9,0)</f>
        <v>10.116099999999999</v>
      </c>
      <c r="E28" s="61">
        <f t="shared" si="0"/>
        <v>6</v>
      </c>
      <c r="F28" s="60">
        <f>VLOOKUP($A28,'Return Data'!$B$7:$R$2292,10,0)</f>
        <v>4.7962999999999996</v>
      </c>
      <c r="G28" s="61">
        <f t="shared" si="1"/>
        <v>7</v>
      </c>
      <c r="H28" s="60">
        <f>VLOOKUP($A28,'Return Data'!$B$7:$R$2292,11,0)</f>
        <v>5.0190000000000001</v>
      </c>
      <c r="I28" s="61">
        <f t="shared" si="2"/>
        <v>12</v>
      </c>
      <c r="J28" s="60">
        <f>VLOOKUP($A28,'Return Data'!$B$7:$R$2292,12,0)</f>
        <v>3.0278999999999998</v>
      </c>
      <c r="K28" s="61">
        <f t="shared" si="3"/>
        <v>9</v>
      </c>
      <c r="L28" s="60">
        <f>VLOOKUP($A28,'Return Data'!$B$7:$R$2292,13,0)</f>
        <v>2.9611999999999998</v>
      </c>
      <c r="M28" s="61">
        <f t="shared" si="4"/>
        <v>9</v>
      </c>
      <c r="N28" s="60">
        <f>VLOOKUP($A28,'Return Data'!$B$7:$R$2292,17,0)</f>
        <v>3.0863</v>
      </c>
      <c r="O28" s="61">
        <f t="shared" si="5"/>
        <v>13</v>
      </c>
      <c r="P28" s="60">
        <f>VLOOKUP($A28,'Return Data'!$B$7:$R$2292,14,0)</f>
        <v>5.2042000000000002</v>
      </c>
      <c r="Q28" s="61">
        <f t="shared" si="8"/>
        <v>12</v>
      </c>
      <c r="R28" s="60">
        <f>VLOOKUP($A28,'Return Data'!$B$7:$R$2292,16,0)</f>
        <v>6.5716999999999999</v>
      </c>
      <c r="S28" s="62">
        <f t="shared" si="7"/>
        <v>19</v>
      </c>
    </row>
    <row r="29" spans="1:19" x14ac:dyDescent="0.3">
      <c r="A29" s="77" t="s">
        <v>1918</v>
      </c>
      <c r="B29" s="59">
        <f>VLOOKUP($A29,'Return Data'!$B$7:$R$2292,3,0)</f>
        <v>44888</v>
      </c>
      <c r="C29" s="60">
        <f>VLOOKUP($A29,'Return Data'!$B$7:$R$2292,4,0)</f>
        <v>36.562899999999999</v>
      </c>
      <c r="D29" s="60">
        <f>VLOOKUP($A29,'Return Data'!$B$7:$R$2292,9,0)</f>
        <v>8.8889999999999993</v>
      </c>
      <c r="E29" s="61">
        <f t="shared" si="0"/>
        <v>15</v>
      </c>
      <c r="F29" s="60">
        <f>VLOOKUP($A29,'Return Data'!$B$7:$R$2292,10,0)</f>
        <v>4.7824999999999998</v>
      </c>
      <c r="G29" s="61">
        <f t="shared" si="1"/>
        <v>8</v>
      </c>
      <c r="H29" s="60">
        <f>VLOOKUP($A29,'Return Data'!$B$7:$R$2292,11,0)</f>
        <v>4.7350000000000003</v>
      </c>
      <c r="I29" s="61">
        <f t="shared" si="2"/>
        <v>16</v>
      </c>
      <c r="J29" s="60">
        <f>VLOOKUP($A29,'Return Data'!$B$7:$R$2292,12,0)</f>
        <v>3.1438999999999999</v>
      </c>
      <c r="K29" s="61">
        <f t="shared" si="3"/>
        <v>8</v>
      </c>
      <c r="L29" s="60">
        <f>VLOOKUP($A29,'Return Data'!$B$7:$R$2292,13,0)</f>
        <v>3.3235999999999999</v>
      </c>
      <c r="M29" s="61">
        <f t="shared" si="4"/>
        <v>7</v>
      </c>
      <c r="N29" s="60">
        <f>VLOOKUP($A29,'Return Data'!$B$7:$R$2292,17,0)</f>
        <v>3.2109999999999999</v>
      </c>
      <c r="O29" s="61">
        <f t="shared" si="5"/>
        <v>11</v>
      </c>
      <c r="P29" s="60">
        <f>VLOOKUP($A29,'Return Data'!$B$7:$R$2292,14,0)</f>
        <v>5.4858000000000002</v>
      </c>
      <c r="Q29" s="61">
        <f t="shared" si="8"/>
        <v>9</v>
      </c>
      <c r="R29" s="60">
        <f>VLOOKUP($A29,'Return Data'!$B$7:$R$2292,16,0)</f>
        <v>6.8497000000000003</v>
      </c>
      <c r="S29" s="62">
        <f t="shared" si="7"/>
        <v>17</v>
      </c>
    </row>
    <row r="30" spans="1:19" x14ac:dyDescent="0.3">
      <c r="A30" s="77" t="s">
        <v>1344</v>
      </c>
      <c r="B30" s="59">
        <f>VLOOKUP($A30,'Return Data'!$B$7:$R$2292,3,0)</f>
        <v>44888</v>
      </c>
      <c r="C30" s="60">
        <f>VLOOKUP($A30,'Return Data'!$B$7:$R$2292,4,0)</f>
        <v>39.867899999999999</v>
      </c>
      <c r="D30" s="60">
        <f>VLOOKUP($A30,'Return Data'!$B$7:$R$2292,9,0)</f>
        <v>9.1752000000000002</v>
      </c>
      <c r="E30" s="61">
        <f t="shared" si="0"/>
        <v>14</v>
      </c>
      <c r="F30" s="60">
        <f>VLOOKUP($A30,'Return Data'!$B$7:$R$2292,10,0)</f>
        <v>3.3296000000000001</v>
      </c>
      <c r="G30" s="61">
        <f t="shared" si="1"/>
        <v>23</v>
      </c>
      <c r="H30" s="60">
        <f>VLOOKUP($A30,'Return Data'!$B$7:$R$2292,11,0)</f>
        <v>4.3780999999999999</v>
      </c>
      <c r="I30" s="61">
        <f t="shared" si="2"/>
        <v>21</v>
      </c>
      <c r="J30" s="60">
        <f>VLOOKUP($A30,'Return Data'!$B$7:$R$2292,12,0)</f>
        <v>2.4805000000000001</v>
      </c>
      <c r="K30" s="61">
        <f t="shared" si="3"/>
        <v>17</v>
      </c>
      <c r="L30" s="60">
        <f>VLOOKUP($A30,'Return Data'!$B$7:$R$2292,13,0)</f>
        <v>2.5015999999999998</v>
      </c>
      <c r="M30" s="61">
        <f t="shared" si="4"/>
        <v>18</v>
      </c>
      <c r="N30" s="60">
        <f>VLOOKUP($A30,'Return Data'!$B$7:$R$2292,17,0)</f>
        <v>2.6514000000000002</v>
      </c>
      <c r="O30" s="61">
        <f t="shared" si="5"/>
        <v>21</v>
      </c>
      <c r="P30" s="60">
        <f>VLOOKUP($A30,'Return Data'!$B$7:$R$2292,14,0)</f>
        <v>4.9154</v>
      </c>
      <c r="Q30" s="61">
        <f t="shared" si="8"/>
        <v>16</v>
      </c>
      <c r="R30" s="60">
        <f>VLOOKUP($A30,'Return Data'!$B$7:$R$2292,16,0)</f>
        <v>7.0476999999999999</v>
      </c>
      <c r="S30" s="62">
        <f t="shared" si="7"/>
        <v>14</v>
      </c>
    </row>
    <row r="31" spans="1:19" x14ac:dyDescent="0.3">
      <c r="A31" s="77" t="s">
        <v>1347</v>
      </c>
      <c r="B31" s="59">
        <f>VLOOKUP($A31,'Return Data'!$B$7:$R$2292,3,0)</f>
        <v>44888</v>
      </c>
      <c r="C31" s="60">
        <f>VLOOKUP($A31,'Return Data'!$B$7:$R$2292,4,0)</f>
        <v>26.171099999999999</v>
      </c>
      <c r="D31" s="60">
        <f>VLOOKUP($A31,'Return Data'!$B$7:$R$2292,9,0)</f>
        <v>8.0542999999999996</v>
      </c>
      <c r="E31" s="61">
        <f t="shared" si="0"/>
        <v>23</v>
      </c>
      <c r="F31" s="60">
        <f>VLOOKUP($A31,'Return Data'!$B$7:$R$2292,10,0)</f>
        <v>5.2375999999999996</v>
      </c>
      <c r="G31" s="61">
        <f t="shared" si="1"/>
        <v>4</v>
      </c>
      <c r="H31" s="60">
        <f>VLOOKUP($A31,'Return Data'!$B$7:$R$2292,11,0)</f>
        <v>5.1136999999999997</v>
      </c>
      <c r="I31" s="61">
        <f t="shared" si="2"/>
        <v>10</v>
      </c>
      <c r="J31" s="60">
        <f>VLOOKUP($A31,'Return Data'!$B$7:$R$2292,12,0)</f>
        <v>3.5962000000000001</v>
      </c>
      <c r="K31" s="61">
        <f t="shared" si="3"/>
        <v>5</v>
      </c>
      <c r="L31" s="60">
        <f>VLOOKUP($A31,'Return Data'!$B$7:$R$2292,13,0)</f>
        <v>3.3237999999999999</v>
      </c>
      <c r="M31" s="61">
        <f t="shared" si="4"/>
        <v>6</v>
      </c>
      <c r="N31" s="60">
        <f>VLOOKUP($A31,'Return Data'!$B$7:$R$2292,17,0)</f>
        <v>5.9726999999999997</v>
      </c>
      <c r="O31" s="61">
        <f t="shared" si="5"/>
        <v>4</v>
      </c>
      <c r="P31" s="60">
        <f>VLOOKUP($A31,'Return Data'!$B$7:$R$2292,14,0)</f>
        <v>7.3832000000000004</v>
      </c>
      <c r="Q31" s="61">
        <f t="shared" si="8"/>
        <v>3</v>
      </c>
      <c r="R31" s="60">
        <f>VLOOKUP($A31,'Return Data'!$B$7:$R$2292,16,0)</f>
        <v>6.5377000000000001</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12.780283333333335</v>
      </c>
      <c r="E33" s="83"/>
      <c r="F33" s="84">
        <f>AVERAGE(F8:F31)</f>
        <v>5.5101708333333335</v>
      </c>
      <c r="G33" s="83"/>
      <c r="H33" s="84">
        <f>AVERAGE(H8:H31)</f>
        <v>5.5879874999999997</v>
      </c>
      <c r="I33" s="83"/>
      <c r="J33" s="84">
        <f>AVERAGE(J8:J31)</f>
        <v>4.4198458333333344</v>
      </c>
      <c r="K33" s="83"/>
      <c r="L33" s="84">
        <f>AVERAGE(L8:L31)</f>
        <v>4.0328958333333338</v>
      </c>
      <c r="M33" s="83"/>
      <c r="N33" s="84">
        <f>AVERAGE(N8:N31)</f>
        <v>4.2683041666666668</v>
      </c>
      <c r="O33" s="83"/>
      <c r="P33" s="84">
        <f>AVERAGE(P8:P31)</f>
        <v>5.528434782608695</v>
      </c>
      <c r="Q33" s="83"/>
      <c r="R33" s="84">
        <f>AVERAGE(R8:R31)</f>
        <v>7.0050041666666667</v>
      </c>
      <c r="S33" s="85"/>
    </row>
    <row r="34" spans="1:19" x14ac:dyDescent="0.3">
      <c r="A34" s="82" t="s">
        <v>28</v>
      </c>
      <c r="B34" s="83"/>
      <c r="C34" s="83"/>
      <c r="D34" s="84">
        <f>MIN(D8:D31)</f>
        <v>7.9379</v>
      </c>
      <c r="E34" s="83"/>
      <c r="F34" s="84">
        <f>MIN(F8:F31)</f>
        <v>2.9167000000000001</v>
      </c>
      <c r="G34" s="83"/>
      <c r="H34" s="84">
        <f>MIN(H8:H31)</f>
        <v>3.8513999999999999</v>
      </c>
      <c r="I34" s="83"/>
      <c r="J34" s="84">
        <f>MIN(J8:J31)</f>
        <v>1.5185</v>
      </c>
      <c r="K34" s="83"/>
      <c r="L34" s="84">
        <f>MIN(L8:L31)</f>
        <v>1.6496999999999999</v>
      </c>
      <c r="M34" s="83"/>
      <c r="N34" s="84">
        <f>MIN(N8:N31)</f>
        <v>2.0413000000000001</v>
      </c>
      <c r="O34" s="83"/>
      <c r="P34" s="84">
        <f>MIN(P8:P31)</f>
        <v>3.6368999999999998</v>
      </c>
      <c r="Q34" s="83"/>
      <c r="R34" s="84">
        <f>MIN(R8:R31)</f>
        <v>5.3141999999999996</v>
      </c>
      <c r="S34" s="85"/>
    </row>
    <row r="35" spans="1:19" ht="15" thickBot="1" x14ac:dyDescent="0.35">
      <c r="A35" s="86" t="s">
        <v>29</v>
      </c>
      <c r="B35" s="87"/>
      <c r="C35" s="87"/>
      <c r="D35" s="88">
        <f>MAX(D8:D31)</f>
        <v>88.758399999999995</v>
      </c>
      <c r="E35" s="87"/>
      <c r="F35" s="88">
        <f>MAX(F8:F31)</f>
        <v>32.113900000000001</v>
      </c>
      <c r="G35" s="87"/>
      <c r="H35" s="88">
        <f>MAX(H8:H31)</f>
        <v>19.013500000000001</v>
      </c>
      <c r="I35" s="87"/>
      <c r="J35" s="88">
        <f>MAX(J8:J31)</f>
        <v>34.413899999999998</v>
      </c>
      <c r="K35" s="87"/>
      <c r="L35" s="88">
        <f>MAX(L8:L31)</f>
        <v>26.5504</v>
      </c>
      <c r="M35" s="87"/>
      <c r="N35" s="88">
        <f>MAX(N8:N31)</f>
        <v>14.282500000000001</v>
      </c>
      <c r="O35" s="87"/>
      <c r="P35" s="88">
        <f>MAX(P8:P31)</f>
        <v>8.9784000000000006</v>
      </c>
      <c r="Q35" s="87"/>
      <c r="R35" s="88">
        <f>MAX(R8:R31)</f>
        <v>8.0693000000000001</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44888</v>
      </c>
      <c r="C8" s="60">
        <f>VLOOKUP($A8,'Return Data'!$B$7:$R$2292,4,0)</f>
        <v>33.403700000000001</v>
      </c>
      <c r="D8" s="60">
        <f>VLOOKUP($A8,'Return Data'!$B$7:$R$2292,9,0)</f>
        <v>12.293799999999999</v>
      </c>
      <c r="E8" s="61">
        <f>RANK(D8,D$8:D$42,0)</f>
        <v>22</v>
      </c>
      <c r="F8" s="60">
        <f>VLOOKUP($A8,'Return Data'!$B$7:$R$2292,10,0)</f>
        <v>7.1138000000000003</v>
      </c>
      <c r="G8" s="61">
        <f>RANK(F8,F$8:F$42,0)</f>
        <v>3</v>
      </c>
      <c r="H8" s="60">
        <f>VLOOKUP($A8,'Return Data'!$B$7:$R$2292,11,0)</f>
        <v>38.8491</v>
      </c>
      <c r="I8" s="61">
        <f>RANK(H8,H$8:H$42,0)</f>
        <v>1</v>
      </c>
      <c r="J8" s="60">
        <f>VLOOKUP($A8,'Return Data'!$B$7:$R$2292,12,0)</f>
        <v>26.111899999999999</v>
      </c>
      <c r="K8" s="61">
        <f>RANK(J8,J$8:J$42,0)</f>
        <v>1</v>
      </c>
      <c r="L8" s="60">
        <f>VLOOKUP($A8,'Return Data'!$B$7:$R$2292,13,0)</f>
        <v>25.3446</v>
      </c>
      <c r="M8" s="61">
        <f>RANK(L8,L$8:L$42,0)</f>
        <v>1</v>
      </c>
      <c r="N8" s="60">
        <f>VLOOKUP($A8,'Return Data'!$B$7:$R$2292,17,0)</f>
        <v>16.398700000000002</v>
      </c>
      <c r="O8" s="61">
        <f>RANK(N8,N$8:N$42,0)</f>
        <v>1</v>
      </c>
      <c r="P8" s="60">
        <f>VLOOKUP($A8,'Return Data'!$B$7:$R$2292,14,0)</f>
        <v>11.2476</v>
      </c>
      <c r="Q8" s="61">
        <f>RANK(P8,P$8:P$42,0)</f>
        <v>1</v>
      </c>
      <c r="R8" s="60">
        <f>VLOOKUP($A8,'Return Data'!$B$7:$R$2292,16,0)</f>
        <v>9.6204000000000001</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44888</v>
      </c>
      <c r="C10" s="60">
        <f>VLOOKUP($A10,'Return Data'!$B$7:$R$2292,4,0)</f>
        <v>24.624700000000001</v>
      </c>
      <c r="D10" s="60">
        <f>VLOOKUP($A10,'Return Data'!$B$7:$R$2292,9,0)</f>
        <v>11.830500000000001</v>
      </c>
      <c r="E10" s="61">
        <f t="shared" ref="E10:E42" si="1">RANK(D10,D$8:D$42,0)</f>
        <v>24</v>
      </c>
      <c r="F10" s="60">
        <f>VLOOKUP($A10,'Return Data'!$B$7:$R$2292,10,0)</f>
        <v>5.3691000000000004</v>
      </c>
      <c r="G10" s="61">
        <f t="shared" ref="G10:G42" si="2">RANK(F10,F$8:F$42,0)</f>
        <v>14</v>
      </c>
      <c r="H10" s="60">
        <f>VLOOKUP($A10,'Return Data'!$B$7:$R$2292,11,0)</f>
        <v>6.9116999999999997</v>
      </c>
      <c r="I10" s="61">
        <f t="shared" ref="I10" si="3">RANK(H10,H$8:H$42,0)</f>
        <v>13</v>
      </c>
      <c r="J10" s="60">
        <f>VLOOKUP($A10,'Return Data'!$B$7:$R$2292,12,0)</f>
        <v>4.2457000000000003</v>
      </c>
      <c r="K10" s="61">
        <f t="shared" ref="K10" si="4">RANK(J10,J$8:J$42,0)</f>
        <v>6</v>
      </c>
      <c r="L10" s="60">
        <f>VLOOKUP($A10,'Return Data'!$B$7:$R$2292,13,0)</f>
        <v>4.3003999999999998</v>
      </c>
      <c r="M10" s="61">
        <f t="shared" ref="M10" si="5">RANK(L10,L$8:L$42,0)</f>
        <v>4</v>
      </c>
      <c r="N10" s="60">
        <f>VLOOKUP($A10,'Return Data'!$B$7:$R$2292,17,0)</f>
        <v>5.3876999999999997</v>
      </c>
      <c r="O10" s="61">
        <f t="shared" ref="O10" si="6">RANK(N10,N$8:N$42,0)</f>
        <v>5</v>
      </c>
      <c r="P10" s="60">
        <f>VLOOKUP($A10,'Return Data'!$B$7:$R$2292,14,0)</f>
        <v>7.2355</v>
      </c>
      <c r="Q10" s="61">
        <f t="shared" ref="Q10" si="7">RANK(P10,P$8:P$42,0)</f>
        <v>3</v>
      </c>
      <c r="R10" s="60">
        <f>VLOOKUP($A10,'Return Data'!$B$7:$R$2292,16,0)</f>
        <v>8.6378000000000004</v>
      </c>
      <c r="S10" s="62">
        <f t="shared" si="0"/>
        <v>4</v>
      </c>
    </row>
    <row r="11" spans="1:19" x14ac:dyDescent="0.3">
      <c r="A11" s="77" t="s">
        <v>1975</v>
      </c>
      <c r="B11" s="59">
        <f>VLOOKUP($A11,'Return Data'!$B$7:$R$2292,3,0)</f>
        <v>44888</v>
      </c>
      <c r="C11" s="60">
        <f>VLOOKUP($A11,'Return Data'!$B$7:$R$2292,4,0)</f>
        <v>16.584800000000001</v>
      </c>
      <c r="D11" s="60">
        <f>VLOOKUP($A11,'Return Data'!$B$7:$R$2292,9,0)</f>
        <v>11.9726</v>
      </c>
      <c r="E11" s="61">
        <f t="shared" si="1"/>
        <v>23</v>
      </c>
      <c r="F11" s="60">
        <f>VLOOKUP($A11,'Return Data'!$B$7:$R$2292,10,0)</f>
        <v>5.2401999999999997</v>
      </c>
      <c r="G11" s="61">
        <f t="shared" si="2"/>
        <v>16</v>
      </c>
      <c r="H11" s="60">
        <f>VLOOKUP($A11,'Return Data'!$B$7:$R$2292,11,0)</f>
        <v>7.1090999999999998</v>
      </c>
      <c r="I11" s="61">
        <f t="shared" ref="I11:I42" si="8">RANK(H11,H$8:H$42,0)</f>
        <v>11</v>
      </c>
      <c r="J11" s="60">
        <f>VLOOKUP($A11,'Return Data'!$B$7:$R$2292,12,0)</f>
        <v>2.6564000000000001</v>
      </c>
      <c r="K11" s="61">
        <f t="shared" ref="K11:K42" si="9">RANK(J11,J$8:J$42,0)</f>
        <v>18</v>
      </c>
      <c r="L11" s="60">
        <f>VLOOKUP($A11,'Return Data'!$B$7:$R$2292,13,0)</f>
        <v>2.7909000000000002</v>
      </c>
      <c r="M11" s="61">
        <f t="shared" ref="M11:M42" si="10">RANK(L11,L$8:L$42,0)</f>
        <v>13</v>
      </c>
      <c r="N11" s="60">
        <f>VLOOKUP($A11,'Return Data'!$B$7:$R$2292,17,0)</f>
        <v>2.9817999999999998</v>
      </c>
      <c r="O11" s="61">
        <f t="shared" ref="O11:O42" si="11">RANK(N11,N$8:N$42,0)</f>
        <v>17</v>
      </c>
      <c r="P11" s="60">
        <f>VLOOKUP($A11,'Return Data'!$B$7:$R$2292,14,0)</f>
        <v>4.5465</v>
      </c>
      <c r="Q11" s="61">
        <f t="shared" ref="Q11:Q42" si="12">RANK(P11,P$8:P$42,0)</f>
        <v>23</v>
      </c>
      <c r="R11" s="60">
        <f>VLOOKUP($A11,'Return Data'!$B$7:$R$2292,16,0)</f>
        <v>5.9612999999999996</v>
      </c>
      <c r="S11" s="62">
        <f t="shared" ref="S11:S42" si="13">RANK(R11,R$8:R$42,0)</f>
        <v>25</v>
      </c>
    </row>
    <row r="12" spans="1:19" x14ac:dyDescent="0.3">
      <c r="A12" s="77" t="s">
        <v>1014</v>
      </c>
      <c r="B12" s="59">
        <f>VLOOKUP($A12,'Return Data'!$B$7:$R$2292,3,0)</f>
        <v>44888</v>
      </c>
      <c r="C12" s="60">
        <f>VLOOKUP($A12,'Return Data'!$B$7:$R$2292,4,0)</f>
        <v>70.731700000000004</v>
      </c>
      <c r="D12" s="60">
        <f>VLOOKUP($A12,'Return Data'!$B$7:$R$2292,9,0)</f>
        <v>14.450799999999999</v>
      </c>
      <c r="E12" s="61">
        <f t="shared" si="1"/>
        <v>14</v>
      </c>
      <c r="F12" s="60">
        <f>VLOOKUP($A12,'Return Data'!$B$7:$R$2292,10,0)</f>
        <v>4.6487999999999996</v>
      </c>
      <c r="G12" s="61">
        <f t="shared" si="2"/>
        <v>18</v>
      </c>
      <c r="H12" s="60">
        <f>VLOOKUP($A12,'Return Data'!$B$7:$R$2292,11,0)</f>
        <v>6.5166000000000004</v>
      </c>
      <c r="I12" s="61">
        <f t="shared" si="8"/>
        <v>17</v>
      </c>
      <c r="J12" s="60">
        <f>VLOOKUP($A12,'Return Data'!$B$7:$R$2292,12,0)</f>
        <v>2.9481000000000002</v>
      </c>
      <c r="K12" s="61">
        <f t="shared" si="9"/>
        <v>12</v>
      </c>
      <c r="L12" s="60">
        <f>VLOOKUP($A12,'Return Data'!$B$7:$R$2292,13,0)</f>
        <v>2.8822999999999999</v>
      </c>
      <c r="M12" s="61">
        <f t="shared" si="10"/>
        <v>12</v>
      </c>
      <c r="N12" s="60">
        <f>VLOOKUP($A12,'Return Data'!$B$7:$R$2292,17,0)</f>
        <v>3.6324999999999998</v>
      </c>
      <c r="O12" s="61">
        <f t="shared" si="11"/>
        <v>15</v>
      </c>
      <c r="P12" s="60">
        <f>VLOOKUP($A12,'Return Data'!$B$7:$R$2292,14,0)</f>
        <v>5.6098999999999997</v>
      </c>
      <c r="Q12" s="61">
        <f t="shared" si="12"/>
        <v>15</v>
      </c>
      <c r="R12" s="60">
        <f>VLOOKUP($A12,'Return Data'!$B$7:$R$2292,16,0)</f>
        <v>6.8983999999999996</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44888</v>
      </c>
      <c r="C14" s="60">
        <f>VLOOKUP($A14,'Return Data'!$B$7:$R$2292,4,0)</f>
        <v>49.502000000000002</v>
      </c>
      <c r="D14" s="60">
        <f>VLOOKUP($A14,'Return Data'!$B$7:$R$2292,9,0)</f>
        <v>13.0352</v>
      </c>
      <c r="E14" s="61">
        <f t="shared" si="1"/>
        <v>21</v>
      </c>
      <c r="F14" s="60">
        <f>VLOOKUP($A14,'Return Data'!$B$7:$R$2292,10,0)</f>
        <v>5.2557999999999998</v>
      </c>
      <c r="G14" s="61">
        <f t="shared" si="2"/>
        <v>15</v>
      </c>
      <c r="H14" s="60">
        <f>VLOOKUP($A14,'Return Data'!$B$7:$R$2292,11,0)</f>
        <v>6.7877000000000001</v>
      </c>
      <c r="I14" s="61">
        <f t="shared" si="8"/>
        <v>14</v>
      </c>
      <c r="J14" s="60">
        <f>VLOOKUP($A14,'Return Data'!$B$7:$R$2292,12,0)</f>
        <v>3.0184000000000002</v>
      </c>
      <c r="K14" s="61">
        <f t="shared" si="9"/>
        <v>11</v>
      </c>
      <c r="L14" s="60">
        <f>VLOOKUP($A14,'Return Data'!$B$7:$R$2292,13,0)</f>
        <v>3.3258999999999999</v>
      </c>
      <c r="M14" s="61">
        <f t="shared" si="10"/>
        <v>8</v>
      </c>
      <c r="N14" s="60">
        <f>VLOOKUP($A14,'Return Data'!$B$7:$R$2292,17,0)</f>
        <v>4.8029999999999999</v>
      </c>
      <c r="O14" s="61">
        <f t="shared" si="11"/>
        <v>9</v>
      </c>
      <c r="P14" s="60">
        <f>VLOOKUP($A14,'Return Data'!$B$7:$R$2292,14,0)</f>
        <v>6.7638999999999996</v>
      </c>
      <c r="Q14" s="61">
        <f t="shared" si="12"/>
        <v>7</v>
      </c>
      <c r="R14" s="60">
        <f>VLOOKUP($A14,'Return Data'!$B$7:$R$2292,16,0)</f>
        <v>8.2050999999999998</v>
      </c>
      <c r="S14" s="62">
        <f t="shared" si="13"/>
        <v>7</v>
      </c>
    </row>
    <row r="15" spans="1:19" x14ac:dyDescent="0.3">
      <c r="A15" s="77" t="s">
        <v>1023</v>
      </c>
      <c r="B15" s="59">
        <f>VLOOKUP($A15,'Return Data'!$B$7:$R$2292,3,0)</f>
        <v>44888</v>
      </c>
      <c r="C15" s="60">
        <f>VLOOKUP($A15,'Return Data'!$B$7:$R$2292,4,0)</f>
        <v>39.691899999999997</v>
      </c>
      <c r="D15" s="60">
        <f>VLOOKUP($A15,'Return Data'!$B$7:$R$2292,9,0)</f>
        <v>11.595599999999999</v>
      </c>
      <c r="E15" s="61">
        <f t="shared" si="1"/>
        <v>26</v>
      </c>
      <c r="F15" s="60">
        <f>VLOOKUP($A15,'Return Data'!$B$7:$R$2292,10,0)</f>
        <v>5.9090999999999996</v>
      </c>
      <c r="G15" s="61">
        <f t="shared" si="2"/>
        <v>11</v>
      </c>
      <c r="H15" s="60">
        <f>VLOOKUP($A15,'Return Data'!$B$7:$R$2292,11,0)</f>
        <v>7.8304</v>
      </c>
      <c r="I15" s="61">
        <f t="shared" si="8"/>
        <v>6</v>
      </c>
      <c r="J15" s="60">
        <f>VLOOKUP($A15,'Return Data'!$B$7:$R$2292,12,0)</f>
        <v>4.7548000000000004</v>
      </c>
      <c r="K15" s="61">
        <f t="shared" si="9"/>
        <v>4</v>
      </c>
      <c r="L15" s="60">
        <f>VLOOKUP($A15,'Return Data'!$B$7:$R$2292,13,0)</f>
        <v>4.4488000000000003</v>
      </c>
      <c r="M15" s="61">
        <f t="shared" si="10"/>
        <v>3</v>
      </c>
      <c r="N15" s="60">
        <f>VLOOKUP($A15,'Return Data'!$B$7:$R$2292,17,0)</f>
        <v>5.5400999999999998</v>
      </c>
      <c r="O15" s="61">
        <f t="shared" si="11"/>
        <v>4</v>
      </c>
      <c r="P15" s="60">
        <f>VLOOKUP($A15,'Return Data'!$B$7:$R$2292,14,0)</f>
        <v>7.5453000000000001</v>
      </c>
      <c r="Q15" s="61">
        <f t="shared" si="12"/>
        <v>2</v>
      </c>
      <c r="R15" s="60">
        <f>VLOOKUP($A15,'Return Data'!$B$7:$R$2292,16,0)</f>
        <v>8.5668000000000006</v>
      </c>
      <c r="S15" s="62">
        <f t="shared" si="13"/>
        <v>5</v>
      </c>
    </row>
    <row r="16" spans="1:19" x14ac:dyDescent="0.3">
      <c r="A16" s="77" t="s">
        <v>1024</v>
      </c>
      <c r="B16" s="59">
        <f>VLOOKUP($A16,'Return Data'!$B$7:$R$2292,3,0)</f>
        <v>44888</v>
      </c>
      <c r="C16" s="60">
        <f>VLOOKUP($A16,'Return Data'!$B$7:$R$2292,4,0)</f>
        <v>40.721600000000002</v>
      </c>
      <c r="D16" s="60">
        <f>VLOOKUP($A16,'Return Data'!$B$7:$R$2292,9,0)</f>
        <v>14.485099999999999</v>
      </c>
      <c r="E16" s="61">
        <f t="shared" si="1"/>
        <v>13</v>
      </c>
      <c r="F16" s="60">
        <f>VLOOKUP($A16,'Return Data'!$B$7:$R$2292,10,0)</f>
        <v>3.1680999999999999</v>
      </c>
      <c r="G16" s="61">
        <f t="shared" si="2"/>
        <v>26</v>
      </c>
      <c r="H16" s="60">
        <f>VLOOKUP($A16,'Return Data'!$B$7:$R$2292,11,0)</f>
        <v>5.7013999999999996</v>
      </c>
      <c r="I16" s="61">
        <f t="shared" si="8"/>
        <v>24</v>
      </c>
      <c r="J16" s="60">
        <f>VLOOKUP($A16,'Return Data'!$B$7:$R$2292,12,0)</f>
        <v>1.1584000000000001</v>
      </c>
      <c r="K16" s="61">
        <f t="shared" si="9"/>
        <v>24</v>
      </c>
      <c r="L16" s="60">
        <f>VLOOKUP($A16,'Return Data'!$B$7:$R$2292,13,0)</f>
        <v>1.5612999999999999</v>
      </c>
      <c r="M16" s="61">
        <f t="shared" si="10"/>
        <v>22</v>
      </c>
      <c r="N16" s="60">
        <f>VLOOKUP($A16,'Return Data'!$B$7:$R$2292,17,0)</f>
        <v>2.5928</v>
      </c>
      <c r="O16" s="61">
        <f t="shared" si="11"/>
        <v>20</v>
      </c>
      <c r="P16" s="60">
        <f>VLOOKUP($A16,'Return Data'!$B$7:$R$2292,14,0)</f>
        <v>5.3048000000000002</v>
      </c>
      <c r="Q16" s="61">
        <f t="shared" si="12"/>
        <v>17</v>
      </c>
      <c r="R16" s="60">
        <f>VLOOKUP($A16,'Return Data'!$B$7:$R$2292,16,0)</f>
        <v>7.6284000000000001</v>
      </c>
      <c r="S16" s="62">
        <f t="shared" si="13"/>
        <v>17</v>
      </c>
    </row>
    <row r="17" spans="1:19" x14ac:dyDescent="0.3">
      <c r="A17" s="77" t="s">
        <v>1029</v>
      </c>
      <c r="B17" s="59">
        <f>VLOOKUP($A17,'Return Data'!$B$7:$R$2292,3,0)</f>
        <v>44888</v>
      </c>
      <c r="C17" s="60">
        <f>VLOOKUP($A17,'Return Data'!$B$7:$R$2292,4,0)</f>
        <v>20.226099999999999</v>
      </c>
      <c r="D17" s="60">
        <f>VLOOKUP($A17,'Return Data'!$B$7:$R$2292,9,0)</f>
        <v>11.822100000000001</v>
      </c>
      <c r="E17" s="61">
        <f t="shared" si="1"/>
        <v>25</v>
      </c>
      <c r="F17" s="60">
        <f>VLOOKUP($A17,'Return Data'!$B$7:$R$2292,10,0)</f>
        <v>4.8525999999999998</v>
      </c>
      <c r="G17" s="61">
        <f t="shared" si="2"/>
        <v>17</v>
      </c>
      <c r="H17" s="60">
        <f>VLOOKUP($A17,'Return Data'!$B$7:$R$2292,11,0)</f>
        <v>6.2834000000000003</v>
      </c>
      <c r="I17" s="61">
        <f t="shared" si="8"/>
        <v>19</v>
      </c>
      <c r="J17" s="60">
        <f>VLOOKUP($A17,'Return Data'!$B$7:$R$2292,12,0)</f>
        <v>3.4605000000000001</v>
      </c>
      <c r="K17" s="61">
        <f t="shared" si="9"/>
        <v>9</v>
      </c>
      <c r="L17" s="60">
        <f>VLOOKUP($A17,'Return Data'!$B$7:$R$2292,13,0)</f>
        <v>3.9074</v>
      </c>
      <c r="M17" s="61">
        <f t="shared" si="10"/>
        <v>5</v>
      </c>
      <c r="N17" s="60">
        <f>VLOOKUP($A17,'Return Data'!$B$7:$R$2292,17,0)</f>
        <v>5.0496999999999996</v>
      </c>
      <c r="O17" s="61">
        <f t="shared" si="11"/>
        <v>6</v>
      </c>
      <c r="P17" s="60">
        <f>VLOOKUP($A17,'Return Data'!$B$7:$R$2292,14,0)</f>
        <v>6.3901000000000003</v>
      </c>
      <c r="Q17" s="61">
        <f t="shared" si="12"/>
        <v>11</v>
      </c>
      <c r="R17" s="60">
        <f>VLOOKUP($A17,'Return Data'!$B$7:$R$2292,16,0)</f>
        <v>8.4512</v>
      </c>
      <c r="S17" s="62">
        <f t="shared" si="13"/>
        <v>6</v>
      </c>
    </row>
    <row r="18" spans="1:19" x14ac:dyDescent="0.3">
      <c r="A18" s="77" t="s">
        <v>1030</v>
      </c>
      <c r="B18" s="59">
        <f>VLOOKUP($A18,'Return Data'!$B$7:$R$2292,3,0)</f>
        <v>44888</v>
      </c>
      <c r="C18" s="60">
        <f>VLOOKUP($A18,'Return Data'!$B$7:$R$2292,4,0)</f>
        <v>17.941099999999999</v>
      </c>
      <c r="D18" s="60">
        <f>VLOOKUP($A18,'Return Data'!$B$7:$R$2292,9,0)</f>
        <v>13.712300000000001</v>
      </c>
      <c r="E18" s="61">
        <f t="shared" si="1"/>
        <v>18</v>
      </c>
      <c r="F18" s="60">
        <f>VLOOKUP($A18,'Return Data'!$B$7:$R$2292,10,0)</f>
        <v>5.9843999999999999</v>
      </c>
      <c r="G18" s="61">
        <f t="shared" si="2"/>
        <v>10</v>
      </c>
      <c r="H18" s="60">
        <f>VLOOKUP($A18,'Return Data'!$B$7:$R$2292,11,0)</f>
        <v>6.7205000000000004</v>
      </c>
      <c r="I18" s="61">
        <f t="shared" si="8"/>
        <v>15</v>
      </c>
      <c r="J18" s="60">
        <f>VLOOKUP($A18,'Return Data'!$B$7:$R$2292,12,0)</f>
        <v>2.9180000000000001</v>
      </c>
      <c r="K18" s="61">
        <f t="shared" si="9"/>
        <v>13</v>
      </c>
      <c r="L18" s="60">
        <f>VLOOKUP($A18,'Return Data'!$B$7:$R$2292,13,0)</f>
        <v>3.1299000000000001</v>
      </c>
      <c r="M18" s="61">
        <f t="shared" si="10"/>
        <v>11</v>
      </c>
      <c r="N18" s="60">
        <f>VLOOKUP($A18,'Return Data'!$B$7:$R$2292,17,0)</f>
        <v>4.8410000000000002</v>
      </c>
      <c r="O18" s="61">
        <f t="shared" si="11"/>
        <v>8</v>
      </c>
      <c r="P18" s="60">
        <f>VLOOKUP($A18,'Return Data'!$B$7:$R$2292,14,0)</f>
        <v>6.5438999999999998</v>
      </c>
      <c r="Q18" s="61">
        <f t="shared" si="12"/>
        <v>10</v>
      </c>
      <c r="R18" s="60">
        <f>VLOOKUP($A18,'Return Data'!$B$7:$R$2292,16,0)</f>
        <v>7.7702999999999998</v>
      </c>
      <c r="S18" s="62">
        <f t="shared" si="13"/>
        <v>15</v>
      </c>
    </row>
    <row r="19" spans="1:19" x14ac:dyDescent="0.3">
      <c r="A19" s="77" t="s">
        <v>1033</v>
      </c>
      <c r="B19" s="59">
        <f>VLOOKUP($A19,'Return Data'!$B$7:$R$2292,3,0)</f>
        <v>44888</v>
      </c>
      <c r="C19" s="60">
        <f>VLOOKUP($A19,'Return Data'!$B$7:$R$2292,4,0)</f>
        <v>13.5601</v>
      </c>
      <c r="D19" s="60">
        <f>VLOOKUP($A19,'Return Data'!$B$7:$R$2292,9,0)</f>
        <v>10.4902</v>
      </c>
      <c r="E19" s="61">
        <f t="shared" si="1"/>
        <v>27</v>
      </c>
      <c r="F19" s="60">
        <f>VLOOKUP($A19,'Return Data'!$B$7:$R$2292,10,0)</f>
        <v>4.6143000000000001</v>
      </c>
      <c r="G19" s="61">
        <f t="shared" si="2"/>
        <v>21</v>
      </c>
      <c r="H19" s="60">
        <f>VLOOKUP($A19,'Return Data'!$B$7:$R$2292,11,0)</f>
        <v>4.3733000000000004</v>
      </c>
      <c r="I19" s="61">
        <f t="shared" si="8"/>
        <v>27</v>
      </c>
      <c r="J19" s="60">
        <f>VLOOKUP($A19,'Return Data'!$B$7:$R$2292,12,0)</f>
        <v>1.8148</v>
      </c>
      <c r="K19" s="61">
        <f t="shared" si="9"/>
        <v>22</v>
      </c>
      <c r="L19" s="60">
        <f>VLOOKUP($A19,'Return Data'!$B$7:$R$2292,13,0)</f>
        <v>2.3512</v>
      </c>
      <c r="M19" s="61">
        <f t="shared" si="10"/>
        <v>18</v>
      </c>
      <c r="N19" s="60">
        <f>VLOOKUP($A19,'Return Data'!$B$7:$R$2292,17,0)</f>
        <v>10.2882</v>
      </c>
      <c r="O19" s="61">
        <f t="shared" si="11"/>
        <v>2</v>
      </c>
      <c r="P19" s="60">
        <f>VLOOKUP($A19,'Return Data'!$B$7:$R$2292,14,0)</f>
        <v>-2.9155000000000002</v>
      </c>
      <c r="Q19" s="61">
        <f t="shared" si="12"/>
        <v>30</v>
      </c>
      <c r="R19" s="60">
        <f>VLOOKUP($A19,'Return Data'!$B$7:$R$2292,16,0)</f>
        <v>3.6846999999999999</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44888</v>
      </c>
      <c r="C21" s="60">
        <f>VLOOKUP($A21,'Return Data'!$B$7:$R$2292,4,0)</f>
        <v>44.7729</v>
      </c>
      <c r="D21" s="60">
        <f>VLOOKUP($A21,'Return Data'!$B$7:$R$2292,9,0)</f>
        <v>14.2881</v>
      </c>
      <c r="E21" s="61">
        <f t="shared" si="1"/>
        <v>15</v>
      </c>
      <c r="F21" s="60">
        <f>VLOOKUP($A21,'Return Data'!$B$7:$R$2292,10,0)</f>
        <v>6.0819999999999999</v>
      </c>
      <c r="G21" s="61">
        <f t="shared" si="2"/>
        <v>9</v>
      </c>
      <c r="H21" s="60">
        <f>VLOOKUP($A21,'Return Data'!$B$7:$R$2292,11,0)</f>
        <v>6.9340999999999999</v>
      </c>
      <c r="I21" s="61">
        <f t="shared" si="8"/>
        <v>12</v>
      </c>
      <c r="J21" s="60">
        <f>VLOOKUP($A21,'Return Data'!$B$7:$R$2292,12,0)</f>
        <v>3.5752999999999999</v>
      </c>
      <c r="K21" s="61">
        <f t="shared" si="9"/>
        <v>8</v>
      </c>
      <c r="L21" s="60">
        <f>VLOOKUP($A21,'Return Data'!$B$7:$R$2292,13,0)</f>
        <v>3.4891000000000001</v>
      </c>
      <c r="M21" s="61">
        <f t="shared" si="10"/>
        <v>6</v>
      </c>
      <c r="N21" s="60">
        <f>VLOOKUP($A21,'Return Data'!$B$7:$R$2292,17,0)</f>
        <v>4.2191999999999998</v>
      </c>
      <c r="O21" s="61">
        <f t="shared" si="11"/>
        <v>10</v>
      </c>
      <c r="P21" s="60">
        <f>VLOOKUP($A21,'Return Data'!$B$7:$R$2292,14,0)</f>
        <v>7.0746000000000002</v>
      </c>
      <c r="Q21" s="61">
        <f t="shared" si="12"/>
        <v>6</v>
      </c>
      <c r="R21" s="60">
        <f>VLOOKUP($A21,'Return Data'!$B$7:$R$2292,16,0)</f>
        <v>9.1539000000000001</v>
      </c>
      <c r="S21" s="62">
        <f t="shared" si="13"/>
        <v>2</v>
      </c>
    </row>
    <row r="22" spans="1:19" x14ac:dyDescent="0.3">
      <c r="A22" s="77" t="s">
        <v>1041</v>
      </c>
      <c r="B22" s="59">
        <f>VLOOKUP($A22,'Return Data'!$B$7:$R$2292,3,0)</f>
        <v>44888</v>
      </c>
      <c r="C22" s="60">
        <f>VLOOKUP($A22,'Return Data'!$B$7:$R$2292,4,0)</f>
        <v>64.569999999999993</v>
      </c>
      <c r="D22" s="60">
        <f>VLOOKUP($A22,'Return Data'!$B$7:$R$2292,9,0)</f>
        <v>13.682499999999999</v>
      </c>
      <c r="E22" s="61">
        <f t="shared" si="1"/>
        <v>19</v>
      </c>
      <c r="F22" s="60">
        <f>VLOOKUP($A22,'Return Data'!$B$7:$R$2292,10,0)</f>
        <v>3.4803000000000002</v>
      </c>
      <c r="G22" s="61">
        <f t="shared" si="2"/>
        <v>24</v>
      </c>
      <c r="H22" s="60">
        <f>VLOOKUP($A22,'Return Data'!$B$7:$R$2292,11,0)</f>
        <v>5.4604999999999997</v>
      </c>
      <c r="I22" s="61">
        <f t="shared" si="8"/>
        <v>26</v>
      </c>
      <c r="J22" s="60">
        <f>VLOOKUP($A22,'Return Data'!$B$7:$R$2292,12,0)</f>
        <v>1.1980999999999999</v>
      </c>
      <c r="K22" s="61">
        <f t="shared" si="9"/>
        <v>23</v>
      </c>
      <c r="L22" s="60">
        <f>VLOOKUP($A22,'Return Data'!$B$7:$R$2292,13,0)</f>
        <v>1.2523</v>
      </c>
      <c r="M22" s="61">
        <f t="shared" si="10"/>
        <v>23</v>
      </c>
      <c r="N22" s="60">
        <f>VLOOKUP($A22,'Return Data'!$B$7:$R$2292,17,0)</f>
        <v>2.1543000000000001</v>
      </c>
      <c r="O22" s="61">
        <f t="shared" si="11"/>
        <v>23</v>
      </c>
      <c r="P22" s="60">
        <f>VLOOKUP($A22,'Return Data'!$B$7:$R$2292,14,0)</f>
        <v>3.7778999999999998</v>
      </c>
      <c r="Q22" s="61">
        <f t="shared" si="12"/>
        <v>25</v>
      </c>
      <c r="R22" s="60">
        <f>VLOOKUP($A22,'Return Data'!$B$7:$R$2292,16,0)</f>
        <v>6.9077999999999999</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44888</v>
      </c>
      <c r="C26" s="60">
        <f>VLOOKUP($A26,'Return Data'!$B$7:$R$2292,4,0)</f>
        <v>16.0428</v>
      </c>
      <c r="D26" s="60">
        <f>VLOOKUP($A26,'Return Data'!$B$7:$R$2292,9,0)</f>
        <v>13.228199999999999</v>
      </c>
      <c r="E26" s="61">
        <f t="shared" si="1"/>
        <v>20</v>
      </c>
      <c r="F26" s="60">
        <f>VLOOKUP($A26,'Return Data'!$B$7:$R$2292,10,0)</f>
        <v>4.6106999999999996</v>
      </c>
      <c r="G26" s="61">
        <f t="shared" si="2"/>
        <v>22</v>
      </c>
      <c r="H26" s="60">
        <f>VLOOKUP($A26,'Return Data'!$B$7:$R$2292,11,0)</f>
        <v>5.9279000000000002</v>
      </c>
      <c r="I26" s="61">
        <f t="shared" si="8"/>
        <v>22</v>
      </c>
      <c r="J26" s="60">
        <f>VLOOKUP($A26,'Return Data'!$B$7:$R$2292,12,0)</f>
        <v>2.6907999999999999</v>
      </c>
      <c r="K26" s="61">
        <f t="shared" si="9"/>
        <v>16</v>
      </c>
      <c r="L26" s="60">
        <f>VLOOKUP($A26,'Return Data'!$B$7:$R$2292,13,0)</f>
        <v>2.605</v>
      </c>
      <c r="M26" s="61">
        <f t="shared" si="10"/>
        <v>15</v>
      </c>
      <c r="N26" s="60">
        <f>VLOOKUP($A26,'Return Data'!$B$7:$R$2292,17,0)</f>
        <v>4.8807999999999998</v>
      </c>
      <c r="O26" s="61">
        <f t="shared" si="11"/>
        <v>7</v>
      </c>
      <c r="P26" s="60">
        <f>VLOOKUP($A26,'Return Data'!$B$7:$R$2292,14,0)</f>
        <v>3.3329</v>
      </c>
      <c r="Q26" s="61">
        <f t="shared" si="12"/>
        <v>26</v>
      </c>
      <c r="R26" s="60">
        <f>VLOOKUP($A26,'Return Data'!$B$7:$R$2292,16,0)</f>
        <v>6.3695000000000004</v>
      </c>
      <c r="S26" s="62">
        <f t="shared" si="13"/>
        <v>24</v>
      </c>
    </row>
    <row r="27" spans="1:19" x14ac:dyDescent="0.3">
      <c r="A27" s="77" t="s">
        <v>1055</v>
      </c>
      <c r="B27" s="59">
        <f>VLOOKUP($A27,'Return Data'!$B$7:$R$2292,3,0)</f>
        <v>44888</v>
      </c>
      <c r="C27" s="60">
        <f>VLOOKUP($A27,'Return Data'!$B$7:$R$2292,4,0)</f>
        <v>110.7313</v>
      </c>
      <c r="D27" s="60">
        <f>VLOOKUP($A27,'Return Data'!$B$7:$R$2292,9,0)</f>
        <v>14.2514</v>
      </c>
      <c r="E27" s="61">
        <f t="shared" si="1"/>
        <v>16</v>
      </c>
      <c r="F27" s="60">
        <f>VLOOKUP($A27,'Return Data'!$B$7:$R$2292,10,0)</f>
        <v>4.6349999999999998</v>
      </c>
      <c r="G27" s="61">
        <f t="shared" si="2"/>
        <v>19</v>
      </c>
      <c r="H27" s="60">
        <f>VLOOKUP($A27,'Return Data'!$B$7:$R$2292,11,0)</f>
        <v>6.6139000000000001</v>
      </c>
      <c r="I27" s="61">
        <f t="shared" si="8"/>
        <v>16</v>
      </c>
      <c r="J27" s="60">
        <f>VLOOKUP($A27,'Return Data'!$B$7:$R$2292,12,0)</f>
        <v>2.3214000000000001</v>
      </c>
      <c r="K27" s="61">
        <f t="shared" si="9"/>
        <v>19</v>
      </c>
      <c r="L27" s="60">
        <f>VLOOKUP($A27,'Return Data'!$B$7:$R$2292,13,0)</f>
        <v>2.4314</v>
      </c>
      <c r="M27" s="61">
        <f t="shared" si="10"/>
        <v>17</v>
      </c>
      <c r="N27" s="60">
        <f>VLOOKUP($A27,'Return Data'!$B$7:$R$2292,17,0)</f>
        <v>3.6827999999999999</v>
      </c>
      <c r="O27" s="61">
        <f t="shared" si="11"/>
        <v>13</v>
      </c>
      <c r="P27" s="60">
        <f>VLOOKUP($A27,'Return Data'!$B$7:$R$2292,14,0)</f>
        <v>6.5998999999999999</v>
      </c>
      <c r="Q27" s="61">
        <f t="shared" si="12"/>
        <v>8</v>
      </c>
      <c r="R27" s="60">
        <f>VLOOKUP($A27,'Return Data'!$B$7:$R$2292,16,0)</f>
        <v>7.9595000000000002</v>
      </c>
      <c r="S27" s="62">
        <f t="shared" si="13"/>
        <v>12</v>
      </c>
    </row>
    <row r="28" spans="1:19" x14ac:dyDescent="0.3">
      <c r="A28" s="77" t="s">
        <v>1056</v>
      </c>
      <c r="B28" s="59">
        <f>VLOOKUP($A28,'Return Data'!$B$7:$R$2292,3,0)</f>
        <v>44888</v>
      </c>
      <c r="C28" s="60">
        <f>VLOOKUP($A28,'Return Data'!$B$7:$R$2292,4,0)</f>
        <v>51.030799999999999</v>
      </c>
      <c r="D28" s="60">
        <f>VLOOKUP($A28,'Return Data'!$B$7:$R$2292,9,0)</f>
        <v>15.951499999999999</v>
      </c>
      <c r="E28" s="61">
        <f t="shared" si="1"/>
        <v>7</v>
      </c>
      <c r="F28" s="60">
        <f>VLOOKUP($A28,'Return Data'!$B$7:$R$2292,10,0)</f>
        <v>4.6191000000000004</v>
      </c>
      <c r="G28" s="61">
        <f t="shared" si="2"/>
        <v>20</v>
      </c>
      <c r="H28" s="60">
        <f>VLOOKUP($A28,'Return Data'!$B$7:$R$2292,11,0)</f>
        <v>6.3973000000000004</v>
      </c>
      <c r="I28" s="61">
        <f t="shared" si="8"/>
        <v>18</v>
      </c>
      <c r="J28" s="60">
        <f>VLOOKUP($A28,'Return Data'!$B$7:$R$2292,12,0)</f>
        <v>2.6797</v>
      </c>
      <c r="K28" s="61">
        <f t="shared" si="9"/>
        <v>17</v>
      </c>
      <c r="L28" s="60">
        <f>VLOOKUP($A28,'Return Data'!$B$7:$R$2292,13,0)</f>
        <v>2.2039</v>
      </c>
      <c r="M28" s="61">
        <f t="shared" si="10"/>
        <v>19</v>
      </c>
      <c r="N28" s="60">
        <f>VLOOKUP($A28,'Return Data'!$B$7:$R$2292,17,0)</f>
        <v>2.91</v>
      </c>
      <c r="O28" s="61">
        <f t="shared" si="11"/>
        <v>19</v>
      </c>
      <c r="P28" s="60">
        <f>VLOOKUP($A28,'Return Data'!$B$7:$R$2292,14,0)</f>
        <v>5.5067000000000004</v>
      </c>
      <c r="Q28" s="61">
        <f t="shared" si="12"/>
        <v>16</v>
      </c>
      <c r="R28" s="60">
        <f>VLOOKUP($A28,'Return Data'!$B$7:$R$2292,16,0)</f>
        <v>7.8526999999999996</v>
      </c>
      <c r="S28" s="62">
        <f t="shared" si="13"/>
        <v>14</v>
      </c>
    </row>
    <row r="29" spans="1:19" x14ac:dyDescent="0.3">
      <c r="A29" s="77" t="s">
        <v>1059</v>
      </c>
      <c r="B29" s="59">
        <f>VLOOKUP($A29,'Return Data'!$B$7:$R$2292,3,0)</f>
        <v>44888</v>
      </c>
      <c r="C29" s="60">
        <f>VLOOKUP($A29,'Return Data'!$B$7:$R$2292,4,0)</f>
        <v>52.174700000000001</v>
      </c>
      <c r="D29" s="60">
        <f>VLOOKUP($A29,'Return Data'!$B$7:$R$2292,9,0)</f>
        <v>16.264399999999998</v>
      </c>
      <c r="E29" s="61">
        <f t="shared" si="1"/>
        <v>4</v>
      </c>
      <c r="F29" s="60">
        <f>VLOOKUP($A29,'Return Data'!$B$7:$R$2292,10,0)</f>
        <v>6.5917000000000003</v>
      </c>
      <c r="G29" s="61">
        <f t="shared" si="2"/>
        <v>6</v>
      </c>
      <c r="H29" s="60">
        <f>VLOOKUP($A29,'Return Data'!$B$7:$R$2292,11,0)</f>
        <v>7.5636000000000001</v>
      </c>
      <c r="I29" s="61">
        <f t="shared" si="8"/>
        <v>8</v>
      </c>
      <c r="J29" s="60">
        <f>VLOOKUP($A29,'Return Data'!$B$7:$R$2292,12,0)</f>
        <v>2.8538000000000001</v>
      </c>
      <c r="K29" s="61">
        <f t="shared" si="9"/>
        <v>14</v>
      </c>
      <c r="L29" s="60">
        <f>VLOOKUP($A29,'Return Data'!$B$7:$R$2292,13,0)</f>
        <v>2.1606999999999998</v>
      </c>
      <c r="M29" s="61">
        <f t="shared" si="10"/>
        <v>20</v>
      </c>
      <c r="N29" s="60">
        <f>VLOOKUP($A29,'Return Data'!$B$7:$R$2292,17,0)</f>
        <v>2.9664999999999999</v>
      </c>
      <c r="O29" s="61">
        <f t="shared" si="11"/>
        <v>18</v>
      </c>
      <c r="P29" s="60">
        <f>VLOOKUP($A29,'Return Data'!$B$7:$R$2292,14,0)</f>
        <v>5.1321000000000003</v>
      </c>
      <c r="Q29" s="61">
        <f t="shared" si="12"/>
        <v>18</v>
      </c>
      <c r="R29" s="60">
        <f>VLOOKUP($A29,'Return Data'!$B$7:$R$2292,16,0)</f>
        <v>7.0951000000000004</v>
      </c>
      <c r="S29" s="62">
        <f t="shared" si="13"/>
        <v>18</v>
      </c>
    </row>
    <row r="30" spans="1:19" x14ac:dyDescent="0.3">
      <c r="A30" s="77" t="s">
        <v>1061</v>
      </c>
      <c r="B30" s="59">
        <f>VLOOKUP($A30,'Return Data'!$B$7:$R$2292,3,0)</f>
        <v>44888</v>
      </c>
      <c r="C30" s="60">
        <f>VLOOKUP($A30,'Return Data'!$B$7:$R$2292,4,0)</f>
        <v>38.2956</v>
      </c>
      <c r="D30" s="60">
        <f>VLOOKUP($A30,'Return Data'!$B$7:$R$2292,9,0)</f>
        <v>15.1988</v>
      </c>
      <c r="E30" s="61">
        <f t="shared" si="1"/>
        <v>12</v>
      </c>
      <c r="F30" s="60">
        <f>VLOOKUP($A30,'Return Data'!$B$7:$R$2292,10,0)</f>
        <v>3.1850999999999998</v>
      </c>
      <c r="G30" s="61">
        <f t="shared" si="2"/>
        <v>25</v>
      </c>
      <c r="H30" s="60">
        <f>VLOOKUP($A30,'Return Data'!$B$7:$R$2292,11,0)</f>
        <v>5.7435</v>
      </c>
      <c r="I30" s="61">
        <f t="shared" si="8"/>
        <v>23</v>
      </c>
      <c r="J30" s="60">
        <f>VLOOKUP($A30,'Return Data'!$B$7:$R$2292,12,0)</f>
        <v>1.0663</v>
      </c>
      <c r="K30" s="61">
        <f t="shared" si="9"/>
        <v>26</v>
      </c>
      <c r="L30" s="60">
        <f>VLOOKUP($A30,'Return Data'!$B$7:$R$2292,13,0)</f>
        <v>0.7601</v>
      </c>
      <c r="M30" s="61">
        <f t="shared" si="10"/>
        <v>27</v>
      </c>
      <c r="N30" s="60">
        <f>VLOOKUP($A30,'Return Data'!$B$7:$R$2292,17,0)</f>
        <v>1.9444999999999999</v>
      </c>
      <c r="O30" s="61">
        <f t="shared" si="11"/>
        <v>25</v>
      </c>
      <c r="P30" s="60">
        <f>VLOOKUP($A30,'Return Data'!$B$7:$R$2292,14,0)</f>
        <v>4.4610000000000003</v>
      </c>
      <c r="Q30" s="61">
        <f t="shared" si="12"/>
        <v>24</v>
      </c>
      <c r="R30" s="60">
        <f>VLOOKUP($A30,'Return Data'!$B$7:$R$2292,16,0)</f>
        <v>6.7737999999999996</v>
      </c>
      <c r="S30" s="62">
        <f t="shared" si="13"/>
        <v>23</v>
      </c>
    </row>
    <row r="31" spans="1:19" x14ac:dyDescent="0.3">
      <c r="A31" s="77" t="s">
        <v>1063</v>
      </c>
      <c r="B31" s="59">
        <f>VLOOKUP($A31,'Return Data'!$B$7:$R$2292,3,0)</f>
        <v>44888</v>
      </c>
      <c r="C31" s="60">
        <f>VLOOKUP($A31,'Return Data'!$B$7:$R$2292,4,0)</f>
        <v>34.285299999999999</v>
      </c>
      <c r="D31" s="60">
        <f>VLOOKUP($A31,'Return Data'!$B$7:$R$2292,9,0)</f>
        <v>15.2339</v>
      </c>
      <c r="E31" s="61">
        <f t="shared" si="1"/>
        <v>11</v>
      </c>
      <c r="F31" s="60">
        <f>VLOOKUP($A31,'Return Data'!$B$7:$R$2292,10,0)</f>
        <v>6.9707999999999997</v>
      </c>
      <c r="G31" s="61">
        <f t="shared" si="2"/>
        <v>4</v>
      </c>
      <c r="H31" s="60">
        <f>VLOOKUP($A31,'Return Data'!$B$7:$R$2292,11,0)</f>
        <v>8.5023</v>
      </c>
      <c r="I31" s="61">
        <f t="shared" si="8"/>
        <v>5</v>
      </c>
      <c r="J31" s="60">
        <f>VLOOKUP($A31,'Return Data'!$B$7:$R$2292,12,0)</f>
        <v>4.2683999999999997</v>
      </c>
      <c r="K31" s="61">
        <f t="shared" si="9"/>
        <v>5</v>
      </c>
      <c r="L31" s="60">
        <f>VLOOKUP($A31,'Return Data'!$B$7:$R$2292,13,0)</f>
        <v>3.1890999999999998</v>
      </c>
      <c r="M31" s="61">
        <f t="shared" si="10"/>
        <v>9</v>
      </c>
      <c r="N31" s="60">
        <f>VLOOKUP($A31,'Return Data'!$B$7:$R$2292,17,0)</f>
        <v>3.6446999999999998</v>
      </c>
      <c r="O31" s="61">
        <f t="shared" si="11"/>
        <v>14</v>
      </c>
      <c r="P31" s="60">
        <f>VLOOKUP($A31,'Return Data'!$B$7:$R$2292,14,0)</f>
        <v>6.3579999999999997</v>
      </c>
      <c r="Q31" s="61">
        <f t="shared" si="12"/>
        <v>12</v>
      </c>
      <c r="R31" s="60">
        <f>VLOOKUP($A31,'Return Data'!$B$7:$R$2292,16,0)</f>
        <v>8.1125000000000007</v>
      </c>
      <c r="S31" s="62">
        <f t="shared" si="13"/>
        <v>9</v>
      </c>
    </row>
    <row r="32" spans="1:19" x14ac:dyDescent="0.3">
      <c r="A32" s="77" t="s">
        <v>1064</v>
      </c>
      <c r="B32" s="59">
        <f>VLOOKUP($A32,'Return Data'!$B$7:$R$2292,3,0)</f>
        <v>44888</v>
      </c>
      <c r="C32" s="60">
        <f>VLOOKUP($A32,'Return Data'!$B$7:$R$2292,4,0)</f>
        <v>58.754399999999997</v>
      </c>
      <c r="D32" s="60">
        <f>VLOOKUP($A32,'Return Data'!$B$7:$R$2292,9,0)</f>
        <v>15.9999</v>
      </c>
      <c r="E32" s="61">
        <f t="shared" si="1"/>
        <v>6</v>
      </c>
      <c r="F32" s="60">
        <f>VLOOKUP($A32,'Return Data'!$B$7:$R$2292,10,0)</f>
        <v>3.0352999999999999</v>
      </c>
      <c r="G32" s="61">
        <f t="shared" si="2"/>
        <v>27</v>
      </c>
      <c r="H32" s="60">
        <f>VLOOKUP($A32,'Return Data'!$B$7:$R$2292,11,0)</f>
        <v>5.6207000000000003</v>
      </c>
      <c r="I32" s="61">
        <f t="shared" si="8"/>
        <v>25</v>
      </c>
      <c r="J32" s="60">
        <f>VLOOKUP($A32,'Return Data'!$B$7:$R$2292,12,0)</f>
        <v>0.57479999999999998</v>
      </c>
      <c r="K32" s="61">
        <f t="shared" si="9"/>
        <v>27</v>
      </c>
      <c r="L32" s="60">
        <f>VLOOKUP($A32,'Return Data'!$B$7:$R$2292,13,0)</f>
        <v>0.86750000000000005</v>
      </c>
      <c r="M32" s="61">
        <f t="shared" si="10"/>
        <v>26</v>
      </c>
      <c r="N32" s="60">
        <f>VLOOKUP($A32,'Return Data'!$B$7:$R$2292,17,0)</f>
        <v>1.7692000000000001</v>
      </c>
      <c r="O32" s="61">
        <f t="shared" si="11"/>
        <v>26</v>
      </c>
      <c r="P32" s="60">
        <f>VLOOKUP($A32,'Return Data'!$B$7:$R$2292,14,0)</f>
        <v>5.07</v>
      </c>
      <c r="Q32" s="61">
        <f t="shared" si="12"/>
        <v>19</v>
      </c>
      <c r="R32" s="60">
        <f>VLOOKUP($A32,'Return Data'!$B$7:$R$2292,16,0)</f>
        <v>7.9321000000000002</v>
      </c>
      <c r="S32" s="62">
        <f t="shared" si="13"/>
        <v>13</v>
      </c>
    </row>
    <row r="33" spans="1:19" x14ac:dyDescent="0.3">
      <c r="A33" s="77" t="s">
        <v>1996</v>
      </c>
      <c r="B33" s="59">
        <f>VLOOKUP($A33,'Return Data'!$B$7:$R$2292,3,0)</f>
        <v>44888</v>
      </c>
      <c r="C33" s="60">
        <f>VLOOKUP($A33,'Return Data'!$B$7:$R$2292,4,0)</f>
        <v>56.3658</v>
      </c>
      <c r="D33" s="60">
        <f>VLOOKUP($A33,'Return Data'!$B$7:$R$2292,9,0)</f>
        <v>17.386099999999999</v>
      </c>
      <c r="E33" s="61">
        <f t="shared" si="1"/>
        <v>3</v>
      </c>
      <c r="F33" s="60">
        <f>VLOOKUP($A33,'Return Data'!$B$7:$R$2292,10,0)</f>
        <v>3.6669</v>
      </c>
      <c r="G33" s="61">
        <f t="shared" si="2"/>
        <v>23</v>
      </c>
      <c r="H33" s="60">
        <f>VLOOKUP($A33,'Return Data'!$B$7:$R$2292,11,0)</f>
        <v>6.0829000000000004</v>
      </c>
      <c r="I33" s="61">
        <f t="shared" si="8"/>
        <v>20</v>
      </c>
      <c r="J33" s="60">
        <f>VLOOKUP($A33,'Return Data'!$B$7:$R$2292,12,0)</f>
        <v>1.1357999999999999</v>
      </c>
      <c r="K33" s="61">
        <f t="shared" si="9"/>
        <v>25</v>
      </c>
      <c r="L33" s="60">
        <f>VLOOKUP($A33,'Return Data'!$B$7:$R$2292,13,0)</f>
        <v>0.88329999999999997</v>
      </c>
      <c r="M33" s="61">
        <f t="shared" si="10"/>
        <v>25</v>
      </c>
      <c r="N33" s="60">
        <f>VLOOKUP($A33,'Return Data'!$B$7:$R$2292,17,0)</f>
        <v>1.9650000000000001</v>
      </c>
      <c r="O33" s="61">
        <f t="shared" si="11"/>
        <v>24</v>
      </c>
      <c r="P33" s="60">
        <f>VLOOKUP($A33,'Return Data'!$B$7:$R$2292,14,0)</f>
        <v>4.7508999999999997</v>
      </c>
      <c r="Q33" s="61">
        <f t="shared" si="12"/>
        <v>21</v>
      </c>
      <c r="R33" s="60">
        <f>VLOOKUP($A33,'Return Data'!$B$7:$R$2292,16,0)</f>
        <v>5.1798999999999999</v>
      </c>
      <c r="S33" s="62">
        <f t="shared" si="13"/>
        <v>26</v>
      </c>
    </row>
    <row r="34" spans="1:19" x14ac:dyDescent="0.3">
      <c r="A34" s="77" t="s">
        <v>1066</v>
      </c>
      <c r="B34" s="59">
        <f>VLOOKUP($A34,'Return Data'!$B$7:$R$2292,3,0)</f>
        <v>44888</v>
      </c>
      <c r="C34" s="60">
        <f>VLOOKUP($A34,'Return Data'!$B$7:$R$2292,4,0)</f>
        <v>69.482500000000002</v>
      </c>
      <c r="D34" s="60">
        <f>VLOOKUP($A34,'Return Data'!$B$7:$R$2292,9,0)</f>
        <v>14.049200000000001</v>
      </c>
      <c r="E34" s="61">
        <f t="shared" si="1"/>
        <v>17</v>
      </c>
      <c r="F34" s="60">
        <f>VLOOKUP($A34,'Return Data'!$B$7:$R$2292,10,0)</f>
        <v>6.5782999999999996</v>
      </c>
      <c r="G34" s="61">
        <f t="shared" si="2"/>
        <v>7</v>
      </c>
      <c r="H34" s="60">
        <f>VLOOKUP($A34,'Return Data'!$B$7:$R$2292,11,0)</f>
        <v>7.2981999999999996</v>
      </c>
      <c r="I34" s="61">
        <f t="shared" si="8"/>
        <v>10</v>
      </c>
      <c r="J34" s="60">
        <f>VLOOKUP($A34,'Return Data'!$B$7:$R$2292,12,0)</f>
        <v>2.8468</v>
      </c>
      <c r="K34" s="61">
        <f t="shared" si="9"/>
        <v>15</v>
      </c>
      <c r="L34" s="60">
        <f>VLOOKUP($A34,'Return Data'!$B$7:$R$2292,13,0)</f>
        <v>2.4746000000000001</v>
      </c>
      <c r="M34" s="61">
        <f t="shared" si="10"/>
        <v>16</v>
      </c>
      <c r="N34" s="60">
        <f>VLOOKUP($A34,'Return Data'!$B$7:$R$2292,17,0)</f>
        <v>3.7277</v>
      </c>
      <c r="O34" s="61">
        <f t="shared" si="11"/>
        <v>12</v>
      </c>
      <c r="P34" s="60">
        <f>VLOOKUP($A34,'Return Data'!$B$7:$R$2292,14,0)</f>
        <v>6.5736999999999997</v>
      </c>
      <c r="Q34" s="61">
        <f t="shared" si="12"/>
        <v>9</v>
      </c>
      <c r="R34" s="60">
        <f>VLOOKUP($A34,'Return Data'!$B$7:$R$2292,16,0)</f>
        <v>7.7084999999999999</v>
      </c>
      <c r="S34" s="62">
        <f t="shared" si="13"/>
        <v>16</v>
      </c>
    </row>
    <row r="35" spans="1:19" x14ac:dyDescent="0.3">
      <c r="A35" s="77" t="s">
        <v>1068</v>
      </c>
      <c r="B35" s="59">
        <f>VLOOKUP($A35,'Return Data'!$B$7:$R$2292,3,0)</f>
        <v>44888</v>
      </c>
      <c r="C35" s="60">
        <f>VLOOKUP($A35,'Return Data'!$B$7:$R$2292,4,0)</f>
        <v>62.325899999999997</v>
      </c>
      <c r="D35" s="60">
        <f>VLOOKUP($A35,'Return Data'!$B$7:$R$2292,9,0)</f>
        <v>16.0943</v>
      </c>
      <c r="E35" s="61">
        <f t="shared" si="1"/>
        <v>5</v>
      </c>
      <c r="F35" s="60">
        <f>VLOOKUP($A35,'Return Data'!$B$7:$R$2292,10,0)</f>
        <v>5.8259999999999996</v>
      </c>
      <c r="G35" s="61">
        <f t="shared" si="2"/>
        <v>12</v>
      </c>
      <c r="H35" s="60">
        <f>VLOOKUP($A35,'Return Data'!$B$7:$R$2292,11,0)</f>
        <v>7.3753000000000002</v>
      </c>
      <c r="I35" s="61">
        <f t="shared" si="8"/>
        <v>9</v>
      </c>
      <c r="J35" s="60">
        <f>VLOOKUP($A35,'Return Data'!$B$7:$R$2292,12,0)</f>
        <v>3.4121000000000001</v>
      </c>
      <c r="K35" s="61">
        <f t="shared" si="9"/>
        <v>10</v>
      </c>
      <c r="L35" s="60">
        <f>VLOOKUP($A35,'Return Data'!$B$7:$R$2292,13,0)</f>
        <v>2.6781999999999999</v>
      </c>
      <c r="M35" s="61">
        <f t="shared" si="10"/>
        <v>14</v>
      </c>
      <c r="N35" s="60">
        <f>VLOOKUP($A35,'Return Data'!$B$7:$R$2292,17,0)</f>
        <v>2.3083999999999998</v>
      </c>
      <c r="O35" s="61">
        <f t="shared" si="11"/>
        <v>22</v>
      </c>
      <c r="P35" s="60">
        <f>VLOOKUP($A35,'Return Data'!$B$7:$R$2292,14,0)</f>
        <v>4.6710000000000003</v>
      </c>
      <c r="Q35" s="61">
        <f t="shared" si="12"/>
        <v>22</v>
      </c>
      <c r="R35" s="60">
        <f>VLOOKUP($A35,'Return Data'!$B$7:$R$2292,16,0)</f>
        <v>6.8825000000000003</v>
      </c>
      <c r="S35" s="62">
        <f t="shared" si="13"/>
        <v>21</v>
      </c>
    </row>
    <row r="36" spans="1:19" x14ac:dyDescent="0.3">
      <c r="A36" s="77" t="s">
        <v>1070</v>
      </c>
      <c r="B36" s="59">
        <f>VLOOKUP($A36,'Return Data'!$B$7:$R$2292,3,0)</f>
        <v>44888</v>
      </c>
      <c r="C36" s="60">
        <f>VLOOKUP($A36,'Return Data'!$B$7:$R$2292,4,0)</f>
        <v>81.201599999999999</v>
      </c>
      <c r="D36" s="60">
        <f>VLOOKUP($A36,'Return Data'!$B$7:$R$2292,9,0)</f>
        <v>15.3752</v>
      </c>
      <c r="E36" s="61">
        <f t="shared" si="1"/>
        <v>10</v>
      </c>
      <c r="F36" s="60">
        <f>VLOOKUP($A36,'Return Data'!$B$7:$R$2292,10,0)</f>
        <v>10.184900000000001</v>
      </c>
      <c r="G36" s="61">
        <f t="shared" si="2"/>
        <v>2</v>
      </c>
      <c r="H36" s="60">
        <f>VLOOKUP($A36,'Return Data'!$B$7:$R$2292,11,0)</f>
        <v>8.7058999999999997</v>
      </c>
      <c r="I36" s="61">
        <f t="shared" si="8"/>
        <v>4</v>
      </c>
      <c r="J36" s="60">
        <f>VLOOKUP($A36,'Return Data'!$B$7:$R$2292,12,0)</f>
        <v>5.0789999999999997</v>
      </c>
      <c r="K36" s="61">
        <f t="shared" si="9"/>
        <v>3</v>
      </c>
      <c r="L36" s="60">
        <f>VLOOKUP($A36,'Return Data'!$B$7:$R$2292,13,0)</f>
        <v>3.4060999999999999</v>
      </c>
      <c r="M36" s="61">
        <f t="shared" si="10"/>
        <v>7</v>
      </c>
      <c r="N36" s="60">
        <f>VLOOKUP($A36,'Return Data'!$B$7:$R$2292,17,0)</f>
        <v>3.4514</v>
      </c>
      <c r="O36" s="61">
        <f t="shared" si="11"/>
        <v>16</v>
      </c>
      <c r="P36" s="60">
        <f>VLOOKUP($A36,'Return Data'!$B$7:$R$2292,14,0)</f>
        <v>6.0136000000000003</v>
      </c>
      <c r="Q36" s="61">
        <f t="shared" si="12"/>
        <v>13</v>
      </c>
      <c r="R36" s="60">
        <f>VLOOKUP($A36,'Return Data'!$B$7:$R$2292,16,0)</f>
        <v>8.0073000000000008</v>
      </c>
      <c r="S36" s="62">
        <f t="shared" si="13"/>
        <v>11</v>
      </c>
    </row>
    <row r="37" spans="1:19" x14ac:dyDescent="0.3">
      <c r="A37" s="77" t="s">
        <v>1071</v>
      </c>
      <c r="B37" s="59">
        <f>VLOOKUP($A37,'Return Data'!$B$7:$R$2292,3,0)</f>
        <v>44888</v>
      </c>
      <c r="C37" s="60">
        <f>VLOOKUP($A37,'Return Data'!$B$7:$R$2292,4,0)</f>
        <v>61.622999999999998</v>
      </c>
      <c r="D37" s="60">
        <f>VLOOKUP($A37,'Return Data'!$B$7:$R$2292,9,0)</f>
        <v>15.645200000000001</v>
      </c>
      <c r="E37" s="61">
        <f t="shared" si="1"/>
        <v>9</v>
      </c>
      <c r="F37" s="60">
        <f>VLOOKUP($A37,'Return Data'!$B$7:$R$2292,10,0)</f>
        <v>6.9665999999999997</v>
      </c>
      <c r="G37" s="61">
        <f t="shared" si="2"/>
        <v>5</v>
      </c>
      <c r="H37" s="60">
        <f>VLOOKUP($A37,'Return Data'!$B$7:$R$2292,11,0)</f>
        <v>7.7983000000000002</v>
      </c>
      <c r="I37" s="61">
        <f t="shared" si="8"/>
        <v>7</v>
      </c>
      <c r="J37" s="60">
        <f>VLOOKUP($A37,'Return Data'!$B$7:$R$2292,12,0)</f>
        <v>3.6381000000000001</v>
      </c>
      <c r="K37" s="61">
        <f t="shared" si="9"/>
        <v>7</v>
      </c>
      <c r="L37" s="60">
        <f>VLOOKUP($A37,'Return Data'!$B$7:$R$2292,13,0)</f>
        <v>3.1503000000000001</v>
      </c>
      <c r="M37" s="61">
        <f t="shared" si="10"/>
        <v>10</v>
      </c>
      <c r="N37" s="60">
        <f>VLOOKUP($A37,'Return Data'!$B$7:$R$2292,17,0)</f>
        <v>3.9222999999999999</v>
      </c>
      <c r="O37" s="61">
        <f t="shared" si="11"/>
        <v>11</v>
      </c>
      <c r="P37" s="60">
        <f>VLOOKUP($A37,'Return Data'!$B$7:$R$2292,14,0)</f>
        <v>7.0766</v>
      </c>
      <c r="Q37" s="61">
        <f t="shared" si="12"/>
        <v>5</v>
      </c>
      <c r="R37" s="60">
        <f>VLOOKUP($A37,'Return Data'!$B$7:$R$2292,16,0)</f>
        <v>8.1420999999999992</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44888</v>
      </c>
      <c r="C40" s="60">
        <f>VLOOKUP($A40,'Return Data'!$B$7:$R$2292,4,0)</f>
        <v>65.425299999999993</v>
      </c>
      <c r="D40" s="60">
        <f>VLOOKUP($A40,'Return Data'!$B$7:$R$2292,9,0)</f>
        <v>15.702</v>
      </c>
      <c r="E40" s="61">
        <f t="shared" si="1"/>
        <v>8</v>
      </c>
      <c r="F40" s="60">
        <f>VLOOKUP($A40,'Return Data'!$B$7:$R$2292,10,0)</f>
        <v>5.6658999999999997</v>
      </c>
      <c r="G40" s="61">
        <f t="shared" si="2"/>
        <v>13</v>
      </c>
      <c r="H40" s="60">
        <f>VLOOKUP($A40,'Return Data'!$B$7:$R$2292,11,0)</f>
        <v>6.0373999999999999</v>
      </c>
      <c r="I40" s="61">
        <f t="shared" si="8"/>
        <v>21</v>
      </c>
      <c r="J40" s="60">
        <f>VLOOKUP($A40,'Return Data'!$B$7:$R$2292,12,0)</f>
        <v>13.3743</v>
      </c>
      <c r="K40" s="61">
        <f t="shared" si="9"/>
        <v>2</v>
      </c>
      <c r="L40" s="60">
        <f>VLOOKUP($A40,'Return Data'!$B$7:$R$2292,13,0)</f>
        <v>9.516</v>
      </c>
      <c r="M40" s="61">
        <f t="shared" si="10"/>
        <v>2</v>
      </c>
      <c r="N40" s="60">
        <f>VLOOKUP($A40,'Return Data'!$B$7:$R$2292,17,0)</f>
        <v>9.9893999999999998</v>
      </c>
      <c r="O40" s="61">
        <f t="shared" si="11"/>
        <v>3</v>
      </c>
      <c r="P40" s="60">
        <f>VLOOKUP($A40,'Return Data'!$B$7:$R$2292,14,0)</f>
        <v>7.1395999999999997</v>
      </c>
      <c r="Q40" s="61">
        <f t="shared" si="12"/>
        <v>4</v>
      </c>
      <c r="R40" s="60">
        <f>VLOOKUP($A40,'Return Data'!$B$7:$R$2292,16,0)</f>
        <v>6.7876000000000003</v>
      </c>
      <c r="S40" s="62">
        <f t="shared" si="13"/>
        <v>22</v>
      </c>
    </row>
    <row r="41" spans="1:19" x14ac:dyDescent="0.3">
      <c r="A41" s="77" t="s">
        <v>953</v>
      </c>
      <c r="B41" s="59">
        <f>VLOOKUP($A41,'Return Data'!$B$7:$R$2292,3,0)</f>
        <v>44888</v>
      </c>
      <c r="C41" s="60">
        <f>VLOOKUP($A41,'Return Data'!$B$7:$R$2292,4,0)</f>
        <v>78.756399999999999</v>
      </c>
      <c r="D41" s="60">
        <f>VLOOKUP($A41,'Return Data'!$B$7:$R$2292,9,0)</f>
        <v>20.8508</v>
      </c>
      <c r="E41" s="61">
        <f t="shared" si="1"/>
        <v>2</v>
      </c>
      <c r="F41" s="60">
        <f>VLOOKUP($A41,'Return Data'!$B$7:$R$2292,10,0)</f>
        <v>6.4208999999999996</v>
      </c>
      <c r="G41" s="61">
        <f t="shared" si="2"/>
        <v>8</v>
      </c>
      <c r="H41" s="60">
        <f>VLOOKUP($A41,'Return Data'!$B$7:$R$2292,11,0)</f>
        <v>8.7293000000000003</v>
      </c>
      <c r="I41" s="61">
        <f t="shared" si="8"/>
        <v>3</v>
      </c>
      <c r="J41" s="60">
        <f>VLOOKUP($A41,'Return Data'!$B$7:$R$2292,12,0)</f>
        <v>1.8737999999999999</v>
      </c>
      <c r="K41" s="61">
        <f t="shared" si="9"/>
        <v>21</v>
      </c>
      <c r="L41" s="60">
        <f>VLOOKUP($A41,'Return Data'!$B$7:$R$2292,13,0)</f>
        <v>1.0193000000000001</v>
      </c>
      <c r="M41" s="61">
        <f t="shared" si="10"/>
        <v>24</v>
      </c>
      <c r="N41" s="60">
        <f>VLOOKUP($A41,'Return Data'!$B$7:$R$2292,17,0)</f>
        <v>1.4703999999999999</v>
      </c>
      <c r="O41" s="61">
        <f t="shared" si="11"/>
        <v>27</v>
      </c>
      <c r="P41" s="60">
        <f>VLOOKUP($A41,'Return Data'!$B$7:$R$2292,14,0)</f>
        <v>4.9001999999999999</v>
      </c>
      <c r="Q41" s="61">
        <f t="shared" si="12"/>
        <v>20</v>
      </c>
      <c r="R41" s="60">
        <f>VLOOKUP($A41,'Return Data'!$B$7:$R$2292,16,0)</f>
        <v>8.1004000000000005</v>
      </c>
      <c r="S41" s="62">
        <f t="shared" si="13"/>
        <v>10</v>
      </c>
    </row>
    <row r="42" spans="1:19" x14ac:dyDescent="0.3">
      <c r="A42" s="77" t="s">
        <v>955</v>
      </c>
      <c r="B42" s="59">
        <f>VLOOKUP($A42,'Return Data'!$B$7:$R$2292,3,0)</f>
        <v>44888</v>
      </c>
      <c r="C42" s="60">
        <f>VLOOKUP($A42,'Return Data'!$B$7:$R$2292,4,0)</f>
        <v>14.5381</v>
      </c>
      <c r="D42" s="60">
        <f>VLOOKUP($A42,'Return Data'!$B$7:$R$2292,9,0)</f>
        <v>25.7135</v>
      </c>
      <c r="E42" s="61">
        <f t="shared" si="1"/>
        <v>1</v>
      </c>
      <c r="F42" s="60">
        <f>VLOOKUP($A42,'Return Data'!$B$7:$R$2292,10,0)</f>
        <v>10.297599999999999</v>
      </c>
      <c r="G42" s="61">
        <f t="shared" si="2"/>
        <v>1</v>
      </c>
      <c r="H42" s="60">
        <f>VLOOKUP($A42,'Return Data'!$B$7:$R$2292,11,0)</f>
        <v>10.4238</v>
      </c>
      <c r="I42" s="61">
        <f t="shared" si="8"/>
        <v>2</v>
      </c>
      <c r="J42" s="60">
        <f>VLOOKUP($A42,'Return Data'!$B$7:$R$2292,12,0)</f>
        <v>2.0438999999999998</v>
      </c>
      <c r="K42" s="61">
        <f t="shared" si="9"/>
        <v>20</v>
      </c>
      <c r="L42" s="60">
        <f>VLOOKUP($A42,'Return Data'!$B$7:$R$2292,13,0)</f>
        <v>1.8694999999999999</v>
      </c>
      <c r="M42" s="61">
        <f t="shared" si="10"/>
        <v>21</v>
      </c>
      <c r="N42" s="60">
        <f>VLOOKUP($A42,'Return Data'!$B$7:$R$2292,17,0)</f>
        <v>2.5554999999999999</v>
      </c>
      <c r="O42" s="61">
        <f t="shared" si="11"/>
        <v>21</v>
      </c>
      <c r="P42" s="60">
        <f>VLOOKUP($A42,'Return Data'!$B$7:$R$2292,14,0)</f>
        <v>5.9324000000000003</v>
      </c>
      <c r="Q42" s="61">
        <f t="shared" si="12"/>
        <v>14</v>
      </c>
      <c r="R42" s="60">
        <f>VLOOKUP($A42,'Return Data'!$B$7:$R$2292,16,0)</f>
        <v>8.9053000000000004</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11.782447058823529</v>
      </c>
      <c r="E44" s="83"/>
      <c r="F44" s="84">
        <f>AVERAGE(F8:F42)</f>
        <v>4.4403911764705883</v>
      </c>
      <c r="G44" s="83"/>
      <c r="H44" s="84">
        <f>AVERAGE(H8:H42)</f>
        <v>6.4205323529411764</v>
      </c>
      <c r="I44" s="83"/>
      <c r="J44" s="84">
        <f>AVERAGE(J8:J42)</f>
        <v>3.1682176470588228</v>
      </c>
      <c r="K44" s="83"/>
      <c r="L44" s="84">
        <f>AVERAGE(L8:L42)</f>
        <v>2.8823264705882359</v>
      </c>
      <c r="M44" s="83"/>
      <c r="N44" s="84">
        <f>AVERAGE(N8:N42)</f>
        <v>3.8412129032258071</v>
      </c>
      <c r="O44" s="83"/>
      <c r="P44" s="84">
        <f>AVERAGE(P8:P42)</f>
        <v>5.0881033333333345</v>
      </c>
      <c r="Q44" s="83"/>
      <c r="R44" s="84">
        <f>AVERAGE(R8:R42)</f>
        <v>5.8084257142857139</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-2.9155000000000002</v>
      </c>
      <c r="Q45" s="83"/>
      <c r="R45" s="84">
        <f>MIN(R8:R42)</f>
        <v>0</v>
      </c>
      <c r="S45" s="85"/>
    </row>
    <row r="46" spans="1:19" ht="15" thickBot="1" x14ac:dyDescent="0.35">
      <c r="A46" s="86" t="s">
        <v>29</v>
      </c>
      <c r="B46" s="87"/>
      <c r="C46" s="87"/>
      <c r="D46" s="88">
        <f>MAX(D8:D42)</f>
        <v>25.7135</v>
      </c>
      <c r="E46" s="87"/>
      <c r="F46" s="88">
        <f>MAX(F8:F42)</f>
        <v>10.297599999999999</v>
      </c>
      <c r="G46" s="87"/>
      <c r="H46" s="88">
        <f>MAX(H8:H42)</f>
        <v>38.8491</v>
      </c>
      <c r="I46" s="87"/>
      <c r="J46" s="88">
        <f>MAX(J8:J42)</f>
        <v>26.111899999999999</v>
      </c>
      <c r="K46" s="87"/>
      <c r="L46" s="88">
        <f>MAX(L8:L42)</f>
        <v>25.3446</v>
      </c>
      <c r="M46" s="87"/>
      <c r="N46" s="88">
        <f>MAX(N8:N42)</f>
        <v>16.398700000000002</v>
      </c>
      <c r="O46" s="87"/>
      <c r="P46" s="88">
        <f>MAX(P8:P42)</f>
        <v>11.2476</v>
      </c>
      <c r="Q46" s="87"/>
      <c r="R46" s="88">
        <f>MAX(R8:R42)</f>
        <v>9.6204000000000001</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44888</v>
      </c>
      <c r="C8" s="60">
        <f>VLOOKUP($A8,'Return Data'!$B$7:$R$2292,4,0)</f>
        <v>31.292000000000002</v>
      </c>
      <c r="D8" s="60">
        <f>VLOOKUP($A8,'Return Data'!$B$7:$R$2292,9,0)</f>
        <v>11.5901</v>
      </c>
      <c r="E8" s="61">
        <f>RANK(D8,D$8:D$42,0)</f>
        <v>23</v>
      </c>
      <c r="F8" s="60">
        <f>VLOOKUP($A8,'Return Data'!$B$7:$R$2292,10,0)</f>
        <v>6.4029999999999996</v>
      </c>
      <c r="G8" s="61">
        <f>RANK(F8,F$8:F$42,0)</f>
        <v>3</v>
      </c>
      <c r="H8" s="60">
        <f>VLOOKUP($A8,'Return Data'!$B$7:$R$2292,11,0)</f>
        <v>38.013800000000003</v>
      </c>
      <c r="I8" s="61">
        <f>RANK(H8,H$8:H$42,0)</f>
        <v>1</v>
      </c>
      <c r="J8" s="60">
        <f>VLOOKUP($A8,'Return Data'!$B$7:$R$2292,12,0)</f>
        <v>25.202300000000001</v>
      </c>
      <c r="K8" s="61">
        <f>RANK(J8,J$8:J$42,0)</f>
        <v>1</v>
      </c>
      <c r="L8" s="60">
        <f>VLOOKUP($A8,'Return Data'!$B$7:$R$2292,13,0)</f>
        <v>24.420500000000001</v>
      </c>
      <c r="M8" s="61">
        <f>RANK(L8,L$8:L$42,0)</f>
        <v>1</v>
      </c>
      <c r="N8" s="60">
        <f>VLOOKUP($A8,'Return Data'!$B$7:$R$2292,17,0)</f>
        <v>15.657</v>
      </c>
      <c r="O8" s="61">
        <f>RANK(N8,N$8:N$42,0)</f>
        <v>1</v>
      </c>
      <c r="P8" s="60">
        <f>VLOOKUP($A8,'Return Data'!$B$7:$R$2292,14,0)</f>
        <v>10.4838</v>
      </c>
      <c r="Q8" s="61">
        <f>RANK(P8,P$8:P$42,0)</f>
        <v>1</v>
      </c>
      <c r="R8" s="60">
        <f>VLOOKUP($A8,'Return Data'!$B$7:$R$2292,16,0)</f>
        <v>8.7005999999999997</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44888</v>
      </c>
      <c r="C10" s="60">
        <f>VLOOKUP($A10,'Return Data'!$B$7:$R$2292,4,0)</f>
        <v>22.800599999999999</v>
      </c>
      <c r="D10" s="60">
        <f>VLOOKUP($A10,'Return Data'!$B$7:$R$2292,9,0)</f>
        <v>11.1225</v>
      </c>
      <c r="E10" s="61">
        <f t="shared" ref="E10:E42" si="2">RANK(D10,D$8:D$42,0)</f>
        <v>24</v>
      </c>
      <c r="F10" s="60">
        <f>VLOOKUP($A10,'Return Data'!$B$7:$R$2292,10,0)</f>
        <v>4.6635</v>
      </c>
      <c r="G10" s="61">
        <f t="shared" ref="G10:G42" si="3">RANK(F10,F$8:F$42,0)</f>
        <v>15</v>
      </c>
      <c r="H10" s="60">
        <f>VLOOKUP($A10,'Return Data'!$B$7:$R$2292,11,0)</f>
        <v>6.1923000000000004</v>
      </c>
      <c r="I10" s="61">
        <f t="shared" ref="I10:I42" si="4">RANK(H10,H$8:H$42,0)</f>
        <v>11</v>
      </c>
      <c r="J10" s="60">
        <f>VLOOKUP($A10,'Return Data'!$B$7:$R$2292,12,0)</f>
        <v>3.5392000000000001</v>
      </c>
      <c r="K10" s="61">
        <f t="shared" ref="K10:K40" si="5">RANK(J10,J$8:J$42,0)</f>
        <v>6</v>
      </c>
      <c r="L10" s="60">
        <f>VLOOKUP($A10,'Return Data'!$B$7:$R$2292,13,0)</f>
        <v>3.5853999999999999</v>
      </c>
      <c r="M10" s="61">
        <f t="shared" ref="M10:M40" si="6">RANK(L10,L$8:L$42,0)</f>
        <v>4</v>
      </c>
      <c r="N10" s="60">
        <f>VLOOKUP($A10,'Return Data'!$B$7:$R$2292,17,0)</f>
        <v>4.6542000000000003</v>
      </c>
      <c r="O10" s="61">
        <f t="shared" ref="O10:O40" si="7">RANK(N10,N$8:N$42,0)</f>
        <v>5</v>
      </c>
      <c r="P10" s="60">
        <f>VLOOKUP($A10,'Return Data'!$B$7:$R$2292,14,0)</f>
        <v>6.4911000000000003</v>
      </c>
      <c r="Q10" s="61">
        <f t="shared" ref="Q10:Q40" si="8">RANK(P10,P$8:P$42,0)</f>
        <v>5</v>
      </c>
      <c r="R10" s="60">
        <f>VLOOKUP($A10,'Return Data'!$B$7:$R$2292,16,0)</f>
        <v>8.0360999999999994</v>
      </c>
      <c r="S10" s="62">
        <f t="shared" si="1"/>
        <v>8</v>
      </c>
    </row>
    <row r="11" spans="1:19" x14ac:dyDescent="0.3">
      <c r="A11" s="77" t="s">
        <v>1995</v>
      </c>
      <c r="B11" s="59">
        <f>VLOOKUP($A11,'Return Data'!$B$7:$R$2292,3,0)</f>
        <v>44888</v>
      </c>
      <c r="C11" s="60">
        <f>VLOOKUP($A11,'Return Data'!$B$7:$R$2292,4,0)</f>
        <v>15.625999999999999</v>
      </c>
      <c r="D11" s="60">
        <f>VLOOKUP($A11,'Return Data'!$B$7:$R$2292,9,0)</f>
        <v>11.695499999999999</v>
      </c>
      <c r="E11" s="61">
        <f t="shared" si="2"/>
        <v>22</v>
      </c>
      <c r="F11" s="60">
        <f>VLOOKUP($A11,'Return Data'!$B$7:$R$2292,10,0)</f>
        <v>4.9562999999999997</v>
      </c>
      <c r="G11" s="61">
        <f t="shared" si="3"/>
        <v>14</v>
      </c>
      <c r="H11" s="60">
        <f>VLOOKUP($A11,'Return Data'!$B$7:$R$2292,11,0)</f>
        <v>6.8068</v>
      </c>
      <c r="I11" s="61">
        <f t="shared" si="4"/>
        <v>9</v>
      </c>
      <c r="J11" s="60">
        <f>VLOOKUP($A11,'Return Data'!$B$7:$R$2292,12,0)</f>
        <v>2.2985000000000002</v>
      </c>
      <c r="K11" s="61">
        <f t="shared" si="5"/>
        <v>13</v>
      </c>
      <c r="L11" s="60">
        <f>VLOOKUP($A11,'Return Data'!$B$7:$R$2292,13,0)</f>
        <v>2.3816999999999999</v>
      </c>
      <c r="M11" s="61">
        <f t="shared" si="6"/>
        <v>11</v>
      </c>
      <c r="N11" s="60">
        <f>VLOOKUP($A11,'Return Data'!$B$7:$R$2292,17,0)</f>
        <v>2.484</v>
      </c>
      <c r="O11" s="61">
        <f t="shared" si="7"/>
        <v>16</v>
      </c>
      <c r="P11" s="60">
        <f>VLOOKUP($A11,'Return Data'!$B$7:$R$2292,14,0)</f>
        <v>4.0376000000000003</v>
      </c>
      <c r="Q11" s="61">
        <f t="shared" si="8"/>
        <v>22</v>
      </c>
      <c r="R11" s="60">
        <f>VLOOKUP($A11,'Return Data'!$B$7:$R$2292,16,0)</f>
        <v>5.2408999999999999</v>
      </c>
      <c r="S11" s="62">
        <f t="shared" si="1"/>
        <v>26</v>
      </c>
    </row>
    <row r="12" spans="1:19" x14ac:dyDescent="0.3">
      <c r="A12" s="77" t="s">
        <v>1015</v>
      </c>
      <c r="B12" s="59">
        <f>VLOOKUP($A12,'Return Data'!$B$7:$R$2292,3,0)</f>
        <v>44888</v>
      </c>
      <c r="C12" s="60">
        <f>VLOOKUP($A12,'Return Data'!$B$7:$R$2292,4,0)</f>
        <v>67.2333</v>
      </c>
      <c r="D12" s="60">
        <f>VLOOKUP($A12,'Return Data'!$B$7:$R$2292,9,0)</f>
        <v>14.110200000000001</v>
      </c>
      <c r="E12" s="61">
        <f t="shared" si="2"/>
        <v>13</v>
      </c>
      <c r="F12" s="60">
        <f>VLOOKUP($A12,'Return Data'!$B$7:$R$2292,10,0)</f>
        <v>4.3121</v>
      </c>
      <c r="G12" s="61">
        <f t="shared" si="3"/>
        <v>17</v>
      </c>
      <c r="H12" s="60">
        <f>VLOOKUP($A12,'Return Data'!$B$7:$R$2292,11,0)</f>
        <v>6.1787000000000001</v>
      </c>
      <c r="I12" s="61">
        <f t="shared" si="4"/>
        <v>13</v>
      </c>
      <c r="J12" s="60">
        <f>VLOOKUP($A12,'Return Data'!$B$7:$R$2292,12,0)</f>
        <v>2.6055000000000001</v>
      </c>
      <c r="K12" s="61">
        <f t="shared" si="5"/>
        <v>10</v>
      </c>
      <c r="L12" s="60">
        <f>VLOOKUP($A12,'Return Data'!$B$7:$R$2292,13,0)</f>
        <v>2.5341999999999998</v>
      </c>
      <c r="M12" s="61">
        <f t="shared" si="6"/>
        <v>9</v>
      </c>
      <c r="N12" s="60">
        <f>VLOOKUP($A12,'Return Data'!$B$7:$R$2292,17,0)</f>
        <v>3.2597</v>
      </c>
      <c r="O12" s="61">
        <f t="shared" si="7"/>
        <v>11</v>
      </c>
      <c r="P12" s="60">
        <f>VLOOKUP($A12,'Return Data'!$B$7:$R$2292,14,0)</f>
        <v>5.2283999999999997</v>
      </c>
      <c r="Q12" s="61">
        <f t="shared" si="8"/>
        <v>14</v>
      </c>
      <c r="R12" s="60">
        <f>VLOOKUP($A12,'Return Data'!$B$7:$R$2292,16,0)</f>
        <v>7.7320000000000002</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27</v>
      </c>
      <c r="L13" s="60">
        <f>VLOOKUP($A13,'Return Data'!$B$7:$R$2292,13,0)</f>
        <v>0</v>
      </c>
      <c r="M13" s="61">
        <f t="shared" si="6"/>
        <v>27</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44888</v>
      </c>
      <c r="C14" s="60">
        <f>VLOOKUP($A14,'Return Data'!$B$7:$R$2292,4,0)</f>
        <v>46.430999999999997</v>
      </c>
      <c r="D14" s="60">
        <f>VLOOKUP($A14,'Return Data'!$B$7:$R$2292,9,0)</f>
        <v>12.3132</v>
      </c>
      <c r="E14" s="61">
        <f t="shared" si="2"/>
        <v>21</v>
      </c>
      <c r="F14" s="60">
        <f>VLOOKUP($A14,'Return Data'!$B$7:$R$2292,10,0)</f>
        <v>4.5137</v>
      </c>
      <c r="G14" s="61">
        <f t="shared" si="3"/>
        <v>16</v>
      </c>
      <c r="H14" s="60">
        <f>VLOOKUP($A14,'Return Data'!$B$7:$R$2292,11,0)</f>
        <v>6.0442</v>
      </c>
      <c r="I14" s="61">
        <f t="shared" si="4"/>
        <v>15</v>
      </c>
      <c r="J14" s="60">
        <f>VLOOKUP($A14,'Return Data'!$B$7:$R$2292,12,0)</f>
        <v>2.3071000000000002</v>
      </c>
      <c r="K14" s="61">
        <f t="shared" si="5"/>
        <v>12</v>
      </c>
      <c r="L14" s="60">
        <f>VLOOKUP($A14,'Return Data'!$B$7:$R$2292,13,0)</f>
        <v>2.6078999999999999</v>
      </c>
      <c r="M14" s="61">
        <f t="shared" si="6"/>
        <v>7</v>
      </c>
      <c r="N14" s="60">
        <f>VLOOKUP($A14,'Return Data'!$B$7:$R$2292,17,0)</f>
        <v>4.0282999999999998</v>
      </c>
      <c r="O14" s="61">
        <f t="shared" si="7"/>
        <v>7</v>
      </c>
      <c r="P14" s="60">
        <f>VLOOKUP($A14,'Return Data'!$B$7:$R$2292,14,0)</f>
        <v>5.9485000000000001</v>
      </c>
      <c r="Q14" s="61">
        <f t="shared" si="8"/>
        <v>8</v>
      </c>
      <c r="R14" s="60">
        <f>VLOOKUP($A14,'Return Data'!$B$7:$R$2292,16,0)</f>
        <v>7.6577999999999999</v>
      </c>
      <c r="S14" s="62">
        <f t="shared" si="1"/>
        <v>14</v>
      </c>
    </row>
    <row r="15" spans="1:19" x14ac:dyDescent="0.3">
      <c r="A15" s="77" t="s">
        <v>1022</v>
      </c>
      <c r="B15" s="59">
        <f>VLOOKUP($A15,'Return Data'!$B$7:$R$2292,3,0)</f>
        <v>44888</v>
      </c>
      <c r="C15" s="60">
        <f>VLOOKUP($A15,'Return Data'!$B$7:$R$2292,4,0)</f>
        <v>36.755899999999997</v>
      </c>
      <c r="D15" s="60">
        <f>VLOOKUP($A15,'Return Data'!$B$7:$R$2292,9,0)</f>
        <v>10.946400000000001</v>
      </c>
      <c r="E15" s="61">
        <f t="shared" si="2"/>
        <v>25</v>
      </c>
      <c r="F15" s="60">
        <f>VLOOKUP($A15,'Return Data'!$B$7:$R$2292,10,0)</f>
        <v>5.2563000000000004</v>
      </c>
      <c r="G15" s="61">
        <f t="shared" si="3"/>
        <v>11</v>
      </c>
      <c r="H15" s="60">
        <f>VLOOKUP($A15,'Return Data'!$B$7:$R$2292,11,0)</f>
        <v>7.1573000000000002</v>
      </c>
      <c r="I15" s="61">
        <f t="shared" si="4"/>
        <v>6</v>
      </c>
      <c r="J15" s="60">
        <f>VLOOKUP($A15,'Return Data'!$B$7:$R$2292,12,0)</f>
        <v>4.0586000000000002</v>
      </c>
      <c r="K15" s="61">
        <f t="shared" si="5"/>
        <v>3</v>
      </c>
      <c r="L15" s="60">
        <f>VLOOKUP($A15,'Return Data'!$B$7:$R$2292,13,0)</f>
        <v>3.7338</v>
      </c>
      <c r="M15" s="61">
        <f t="shared" si="6"/>
        <v>3</v>
      </c>
      <c r="N15" s="60">
        <f>VLOOKUP($A15,'Return Data'!$B$7:$R$2292,17,0)</f>
        <v>4.8052999999999999</v>
      </c>
      <c r="O15" s="61">
        <f t="shared" si="7"/>
        <v>4</v>
      </c>
      <c r="P15" s="60">
        <f>VLOOKUP($A15,'Return Data'!$B$7:$R$2292,14,0)</f>
        <v>6.83</v>
      </c>
      <c r="Q15" s="61">
        <f t="shared" si="8"/>
        <v>2</v>
      </c>
      <c r="R15" s="60">
        <f>VLOOKUP($A15,'Return Data'!$B$7:$R$2292,16,0)</f>
        <v>7.4142999999999999</v>
      </c>
      <c r="S15" s="62">
        <f t="shared" si="1"/>
        <v>18</v>
      </c>
    </row>
    <row r="16" spans="1:19" x14ac:dyDescent="0.3">
      <c r="A16" s="77" t="s">
        <v>1025</v>
      </c>
      <c r="B16" s="59">
        <f>VLOOKUP($A16,'Return Data'!$B$7:$R$2292,3,0)</f>
        <v>44888</v>
      </c>
      <c r="C16" s="60">
        <f>VLOOKUP($A16,'Return Data'!$B$7:$R$2292,4,0)</f>
        <v>38.063299999999998</v>
      </c>
      <c r="D16" s="60">
        <f>VLOOKUP($A16,'Return Data'!$B$7:$R$2292,9,0)</f>
        <v>13.768599999999999</v>
      </c>
      <c r="E16" s="61">
        <f t="shared" si="2"/>
        <v>15</v>
      </c>
      <c r="F16" s="60">
        <f>VLOOKUP($A16,'Return Data'!$B$7:$R$2292,10,0)</f>
        <v>2.4540999999999999</v>
      </c>
      <c r="G16" s="61">
        <f t="shared" si="3"/>
        <v>24</v>
      </c>
      <c r="H16" s="60">
        <f>VLOOKUP($A16,'Return Data'!$B$7:$R$2292,11,0)</f>
        <v>4.9736000000000002</v>
      </c>
      <c r="I16" s="61">
        <f t="shared" si="4"/>
        <v>23</v>
      </c>
      <c r="J16" s="60">
        <f>VLOOKUP($A16,'Return Data'!$B$7:$R$2292,12,0)</f>
        <v>0.44259999999999999</v>
      </c>
      <c r="K16" s="61">
        <f t="shared" si="5"/>
        <v>24</v>
      </c>
      <c r="L16" s="60">
        <f>VLOOKUP($A16,'Return Data'!$B$7:$R$2292,13,0)</f>
        <v>0.84009999999999996</v>
      </c>
      <c r="M16" s="61">
        <f t="shared" si="6"/>
        <v>21</v>
      </c>
      <c r="N16" s="60">
        <f>VLOOKUP($A16,'Return Data'!$B$7:$R$2292,17,0)</f>
        <v>1.8754999999999999</v>
      </c>
      <c r="O16" s="61">
        <f t="shared" si="7"/>
        <v>20</v>
      </c>
      <c r="P16" s="60">
        <f>VLOOKUP($A16,'Return Data'!$B$7:$R$2292,14,0)</f>
        <v>4.5796999999999999</v>
      </c>
      <c r="Q16" s="61">
        <f t="shared" si="8"/>
        <v>16</v>
      </c>
      <c r="R16" s="60">
        <f>VLOOKUP($A16,'Return Data'!$B$7:$R$2292,16,0)</f>
        <v>7.1360999999999999</v>
      </c>
      <c r="S16" s="62">
        <f t="shared" si="1"/>
        <v>21</v>
      </c>
    </row>
    <row r="17" spans="1:19" x14ac:dyDescent="0.3">
      <c r="A17" s="77" t="s">
        <v>1028</v>
      </c>
      <c r="B17" s="59">
        <f>VLOOKUP($A17,'Return Data'!$B$7:$R$2292,3,0)</f>
        <v>44888</v>
      </c>
      <c r="C17" s="60">
        <f>VLOOKUP($A17,'Return Data'!$B$7:$R$2292,4,0)</f>
        <v>18.6633</v>
      </c>
      <c r="D17" s="60">
        <f>VLOOKUP($A17,'Return Data'!$B$7:$R$2292,9,0)</f>
        <v>10.7956</v>
      </c>
      <c r="E17" s="61">
        <f t="shared" si="2"/>
        <v>26</v>
      </c>
      <c r="F17" s="60">
        <f>VLOOKUP($A17,'Return Data'!$B$7:$R$2292,10,0)</f>
        <v>3.8332999999999999</v>
      </c>
      <c r="G17" s="61">
        <f t="shared" si="3"/>
        <v>21</v>
      </c>
      <c r="H17" s="60">
        <f>VLOOKUP($A17,'Return Data'!$B$7:$R$2292,11,0)</f>
        <v>5.2130000000000001</v>
      </c>
      <c r="I17" s="61">
        <f t="shared" si="4"/>
        <v>21</v>
      </c>
      <c r="J17" s="60">
        <f>VLOOKUP($A17,'Return Data'!$B$7:$R$2292,12,0)</f>
        <v>2.3732000000000002</v>
      </c>
      <c r="K17" s="61">
        <f t="shared" si="5"/>
        <v>11</v>
      </c>
      <c r="L17" s="60">
        <f>VLOOKUP($A17,'Return Data'!$B$7:$R$2292,13,0)</f>
        <v>2.7953000000000001</v>
      </c>
      <c r="M17" s="61">
        <f t="shared" si="6"/>
        <v>6</v>
      </c>
      <c r="N17" s="60">
        <f>VLOOKUP($A17,'Return Data'!$B$7:$R$2292,17,0)</f>
        <v>3.9719000000000002</v>
      </c>
      <c r="O17" s="61">
        <f t="shared" si="7"/>
        <v>8</v>
      </c>
      <c r="P17" s="60">
        <f>VLOOKUP($A17,'Return Data'!$B$7:$R$2292,14,0)</f>
        <v>5.3418000000000001</v>
      </c>
      <c r="Q17" s="61">
        <f t="shared" si="8"/>
        <v>13</v>
      </c>
      <c r="R17" s="60">
        <f>VLOOKUP($A17,'Return Data'!$B$7:$R$2292,16,0)</f>
        <v>7.4513999999999996</v>
      </c>
      <c r="S17" s="62">
        <f t="shared" si="1"/>
        <v>17</v>
      </c>
    </row>
    <row r="18" spans="1:19" x14ac:dyDescent="0.3">
      <c r="A18" s="77" t="s">
        <v>1031</v>
      </c>
      <c r="B18" s="59">
        <f>VLOOKUP($A18,'Return Data'!$B$7:$R$2292,3,0)</f>
        <v>44888</v>
      </c>
      <c r="C18" s="60">
        <f>VLOOKUP($A18,'Return Data'!$B$7:$R$2292,4,0)</f>
        <v>16.745200000000001</v>
      </c>
      <c r="D18" s="60">
        <f>VLOOKUP($A18,'Return Data'!$B$7:$R$2292,9,0)</f>
        <v>12.8089</v>
      </c>
      <c r="E18" s="61">
        <f t="shared" si="2"/>
        <v>18</v>
      </c>
      <c r="F18" s="60">
        <f>VLOOKUP($A18,'Return Data'!$B$7:$R$2292,10,0)</f>
        <v>5.0823999999999998</v>
      </c>
      <c r="G18" s="61">
        <f t="shared" si="3"/>
        <v>12</v>
      </c>
      <c r="H18" s="60">
        <f>VLOOKUP($A18,'Return Data'!$B$7:$R$2292,11,0)</f>
        <v>5.8037999999999998</v>
      </c>
      <c r="I18" s="61">
        <f t="shared" si="4"/>
        <v>17</v>
      </c>
      <c r="J18" s="60">
        <f>VLOOKUP($A18,'Return Data'!$B$7:$R$2292,12,0)</f>
        <v>2.0148000000000001</v>
      </c>
      <c r="K18" s="61">
        <f t="shared" si="5"/>
        <v>15</v>
      </c>
      <c r="L18" s="60">
        <f>VLOOKUP($A18,'Return Data'!$B$7:$R$2292,13,0)</f>
        <v>2.2176999999999998</v>
      </c>
      <c r="M18" s="61">
        <f t="shared" si="6"/>
        <v>13</v>
      </c>
      <c r="N18" s="60">
        <f>VLOOKUP($A18,'Return Data'!$B$7:$R$2292,17,0)</f>
        <v>3.8993000000000002</v>
      </c>
      <c r="O18" s="61">
        <f t="shared" si="7"/>
        <v>9</v>
      </c>
      <c r="P18" s="60">
        <f>VLOOKUP($A18,'Return Data'!$B$7:$R$2292,14,0)</f>
        <v>5.5758000000000001</v>
      </c>
      <c r="Q18" s="61">
        <f t="shared" si="8"/>
        <v>11</v>
      </c>
      <c r="R18" s="60">
        <f>VLOOKUP($A18,'Return Data'!$B$7:$R$2292,16,0)</f>
        <v>6.8227000000000002</v>
      </c>
      <c r="S18" s="62">
        <f t="shared" si="1"/>
        <v>22</v>
      </c>
    </row>
    <row r="19" spans="1:19" x14ac:dyDescent="0.3">
      <c r="A19" s="77" t="s">
        <v>1032</v>
      </c>
      <c r="B19" s="59">
        <f>VLOOKUP($A19,'Return Data'!$B$7:$R$2292,3,0)</f>
        <v>44888</v>
      </c>
      <c r="C19" s="60">
        <f>VLOOKUP($A19,'Return Data'!$B$7:$R$2292,4,0)</f>
        <v>12.699199999999999</v>
      </c>
      <c r="D19" s="60">
        <f>VLOOKUP($A19,'Return Data'!$B$7:$R$2292,9,0)</f>
        <v>9.9303000000000008</v>
      </c>
      <c r="E19" s="61">
        <f t="shared" si="2"/>
        <v>27</v>
      </c>
      <c r="F19" s="60">
        <f>VLOOKUP($A19,'Return Data'!$B$7:$R$2292,10,0)</f>
        <v>4.0555000000000003</v>
      </c>
      <c r="G19" s="61">
        <f t="shared" si="3"/>
        <v>20</v>
      </c>
      <c r="H19" s="60">
        <f>VLOOKUP($A19,'Return Data'!$B$7:$R$2292,11,0)</f>
        <v>3.8113999999999999</v>
      </c>
      <c r="I19" s="61">
        <f t="shared" si="4"/>
        <v>27</v>
      </c>
      <c r="J19" s="60">
        <f>VLOOKUP($A19,'Return Data'!$B$7:$R$2292,12,0)</f>
        <v>1.2583</v>
      </c>
      <c r="K19" s="61">
        <f t="shared" si="5"/>
        <v>22</v>
      </c>
      <c r="L19" s="60">
        <f>VLOOKUP($A19,'Return Data'!$B$7:$R$2292,13,0)</f>
        <v>1.7889999999999999</v>
      </c>
      <c r="M19" s="61">
        <f t="shared" si="6"/>
        <v>17</v>
      </c>
      <c r="N19" s="60">
        <f>VLOOKUP($A19,'Return Data'!$B$7:$R$2292,17,0)</f>
        <v>9.6843000000000004</v>
      </c>
      <c r="O19" s="61">
        <f t="shared" si="7"/>
        <v>2</v>
      </c>
      <c r="P19" s="60">
        <f>VLOOKUP($A19,'Return Data'!$B$7:$R$2292,14,0)</f>
        <v>-3.4758</v>
      </c>
      <c r="Q19" s="61">
        <f t="shared" si="8"/>
        <v>30</v>
      </c>
      <c r="R19" s="60">
        <f>VLOOKUP($A19,'Return Data'!$B$7:$R$2292,16,0)</f>
        <v>2.8797999999999999</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27</v>
      </c>
      <c r="L20" s="60">
        <f>VLOOKUP($A20,'Return Data'!$B$7:$R$2292,13,0)</f>
        <v>0</v>
      </c>
      <c r="M20" s="61">
        <f t="shared" si="6"/>
        <v>27</v>
      </c>
      <c r="N20" s="60"/>
      <c r="O20" s="61"/>
      <c r="P20" s="60"/>
      <c r="Q20" s="61"/>
      <c r="R20" s="60">
        <f>VLOOKUP($A20,'Return Data'!$B$7:$R$2292,16,0)</f>
        <v>0</v>
      </c>
      <c r="S20" s="62">
        <f t="shared" si="1"/>
        <v>28</v>
      </c>
    </row>
    <row r="21" spans="1:19" x14ac:dyDescent="0.3">
      <c r="A21" s="77" t="s">
        <v>1039</v>
      </c>
      <c r="B21" s="59">
        <f>VLOOKUP($A21,'Return Data'!$B$7:$R$2292,3,0)</f>
        <v>44888</v>
      </c>
      <c r="C21" s="60">
        <f>VLOOKUP($A21,'Return Data'!$B$7:$R$2292,4,0)</f>
        <v>41.994900000000001</v>
      </c>
      <c r="D21" s="60">
        <f>VLOOKUP($A21,'Return Data'!$B$7:$R$2292,9,0)</f>
        <v>13.7514</v>
      </c>
      <c r="E21" s="61">
        <f t="shared" si="2"/>
        <v>16</v>
      </c>
      <c r="F21" s="60">
        <f>VLOOKUP($A21,'Return Data'!$B$7:$R$2292,10,0)</f>
        <v>5.5445000000000002</v>
      </c>
      <c r="G21" s="61">
        <f t="shared" si="3"/>
        <v>7</v>
      </c>
      <c r="H21" s="60">
        <f>VLOOKUP($A21,'Return Data'!$B$7:$R$2292,11,0)</f>
        <v>6.3948</v>
      </c>
      <c r="I21" s="61">
        <f t="shared" si="4"/>
        <v>10</v>
      </c>
      <c r="J21" s="60">
        <f>VLOOKUP($A21,'Return Data'!$B$7:$R$2292,12,0)</f>
        <v>3.0366</v>
      </c>
      <c r="K21" s="61">
        <f t="shared" si="5"/>
        <v>7</v>
      </c>
      <c r="L21" s="60">
        <f>VLOOKUP($A21,'Return Data'!$B$7:$R$2292,13,0)</f>
        <v>2.9453</v>
      </c>
      <c r="M21" s="61">
        <f t="shared" si="6"/>
        <v>5</v>
      </c>
      <c r="N21" s="60">
        <f>VLOOKUP($A21,'Return Data'!$B$7:$R$2292,17,0)</f>
        <v>3.6602000000000001</v>
      </c>
      <c r="O21" s="61">
        <f t="shared" si="7"/>
        <v>10</v>
      </c>
      <c r="P21" s="60">
        <f>VLOOKUP($A21,'Return Data'!$B$7:$R$2292,14,0)</f>
        <v>6.5357000000000003</v>
      </c>
      <c r="Q21" s="61">
        <f t="shared" si="8"/>
        <v>4</v>
      </c>
      <c r="R21" s="60">
        <f>VLOOKUP($A21,'Return Data'!$B$7:$R$2292,16,0)</f>
        <v>7.8179999999999996</v>
      </c>
      <c r="S21" s="62">
        <f t="shared" si="1"/>
        <v>11</v>
      </c>
    </row>
    <row r="22" spans="1:19" x14ac:dyDescent="0.3">
      <c r="A22" s="77" t="s">
        <v>1040</v>
      </c>
      <c r="B22" s="59">
        <f>VLOOKUP($A22,'Return Data'!$B$7:$R$2292,3,0)</f>
        <v>44888</v>
      </c>
      <c r="C22" s="60">
        <f>VLOOKUP($A22,'Return Data'!$B$7:$R$2292,4,0)</f>
        <v>59.143999999999998</v>
      </c>
      <c r="D22" s="60">
        <f>VLOOKUP($A22,'Return Data'!$B$7:$R$2292,9,0)</f>
        <v>12.6332</v>
      </c>
      <c r="E22" s="61">
        <f t="shared" si="2"/>
        <v>20</v>
      </c>
      <c r="F22" s="60">
        <f>VLOOKUP($A22,'Return Data'!$B$7:$R$2292,10,0)</f>
        <v>2.4358</v>
      </c>
      <c r="G22" s="61">
        <f t="shared" si="3"/>
        <v>25</v>
      </c>
      <c r="H22" s="60">
        <f>VLOOKUP($A22,'Return Data'!$B$7:$R$2292,11,0)</f>
        <v>4.3975999999999997</v>
      </c>
      <c r="I22" s="61">
        <f t="shared" si="4"/>
        <v>26</v>
      </c>
      <c r="J22" s="60">
        <f>VLOOKUP($A22,'Return Data'!$B$7:$R$2292,12,0)</f>
        <v>0.1895</v>
      </c>
      <c r="K22" s="61">
        <f t="shared" si="5"/>
        <v>26</v>
      </c>
      <c r="L22" s="60">
        <f>VLOOKUP($A22,'Return Data'!$B$7:$R$2292,13,0)</f>
        <v>0.2397</v>
      </c>
      <c r="M22" s="61">
        <f t="shared" si="6"/>
        <v>25</v>
      </c>
      <c r="N22" s="60">
        <f>VLOOKUP($A22,'Return Data'!$B$7:$R$2292,17,0)</f>
        <v>1.1288</v>
      </c>
      <c r="O22" s="61">
        <f t="shared" si="7"/>
        <v>24</v>
      </c>
      <c r="P22" s="60">
        <f>VLOOKUP($A22,'Return Data'!$B$7:$R$2292,14,0)</f>
        <v>2.7766999999999999</v>
      </c>
      <c r="Q22" s="61">
        <f t="shared" si="8"/>
        <v>25</v>
      </c>
      <c r="R22" s="60">
        <f>VLOOKUP($A22,'Return Data'!$B$7:$R$2292,16,0)</f>
        <v>7.3842999999999996</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27</v>
      </c>
      <c r="L23" s="60">
        <f>VLOOKUP($A23,'Return Data'!$B$7:$R$2292,13,0)</f>
        <v>0</v>
      </c>
      <c r="M23" s="61">
        <f t="shared" si="6"/>
        <v>27</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27</v>
      </c>
      <c r="L24" s="60">
        <f>VLOOKUP($A24,'Return Data'!$B$7:$R$2292,13,0)</f>
        <v>0</v>
      </c>
      <c r="M24" s="61">
        <f t="shared" si="6"/>
        <v>27</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27</v>
      </c>
      <c r="L25" s="60">
        <f>VLOOKUP($A25,'Return Data'!$B$7:$R$2292,13,0)</f>
        <v>0</v>
      </c>
      <c r="M25" s="61">
        <f t="shared" si="6"/>
        <v>27</v>
      </c>
      <c r="N25" s="60"/>
      <c r="O25" s="61"/>
      <c r="P25" s="60"/>
      <c r="Q25" s="61"/>
      <c r="R25" s="60">
        <f>VLOOKUP($A25,'Return Data'!$B$7:$R$2292,16,0)</f>
        <v>0</v>
      </c>
      <c r="S25" s="62">
        <f t="shared" si="1"/>
        <v>28</v>
      </c>
    </row>
    <row r="26" spans="1:19" x14ac:dyDescent="0.3">
      <c r="A26" s="77" t="s">
        <v>1051</v>
      </c>
      <c r="B26" s="59">
        <f>VLOOKUP($A26,'Return Data'!$B$7:$R$2292,3,0)</f>
        <v>44888</v>
      </c>
      <c r="C26" s="60">
        <f>VLOOKUP($A26,'Return Data'!$B$7:$R$2292,4,0)</f>
        <v>15.217000000000001</v>
      </c>
      <c r="D26" s="60">
        <f>VLOOKUP($A26,'Return Data'!$B$7:$R$2292,9,0)</f>
        <v>12.7118</v>
      </c>
      <c r="E26" s="61">
        <f t="shared" si="2"/>
        <v>19</v>
      </c>
      <c r="F26" s="60">
        <f>VLOOKUP($A26,'Return Data'!$B$7:$R$2292,10,0)</f>
        <v>4.0960999999999999</v>
      </c>
      <c r="G26" s="61">
        <f t="shared" si="3"/>
        <v>19</v>
      </c>
      <c r="H26" s="60">
        <f>VLOOKUP($A26,'Return Data'!$B$7:$R$2292,11,0)</f>
        <v>5.3882000000000003</v>
      </c>
      <c r="I26" s="61">
        <f t="shared" si="4"/>
        <v>20</v>
      </c>
      <c r="J26" s="60">
        <f>VLOOKUP($A26,'Return Data'!$B$7:$R$2292,12,0)</f>
        <v>2.1206999999999998</v>
      </c>
      <c r="K26" s="61">
        <f t="shared" si="5"/>
        <v>14</v>
      </c>
      <c r="L26" s="60">
        <f>VLOOKUP($A26,'Return Data'!$B$7:$R$2292,13,0)</f>
        <v>2.0145</v>
      </c>
      <c r="M26" s="61">
        <f t="shared" si="6"/>
        <v>15</v>
      </c>
      <c r="N26" s="60">
        <f>VLOOKUP($A26,'Return Data'!$B$7:$R$2292,17,0)</f>
        <v>4.2100999999999997</v>
      </c>
      <c r="O26" s="61">
        <f t="shared" si="7"/>
        <v>6</v>
      </c>
      <c r="P26" s="60">
        <f>VLOOKUP($A26,'Return Data'!$B$7:$R$2292,14,0)</f>
        <v>2.7122999999999999</v>
      </c>
      <c r="Q26" s="61">
        <f t="shared" si="8"/>
        <v>26</v>
      </c>
      <c r="R26" s="60">
        <f>VLOOKUP($A26,'Return Data'!$B$7:$R$2292,16,0)</f>
        <v>5.6376999999999997</v>
      </c>
      <c r="S26" s="62">
        <f t="shared" si="1"/>
        <v>25</v>
      </c>
    </row>
    <row r="27" spans="1:19" x14ac:dyDescent="0.3">
      <c r="A27" s="77" t="s">
        <v>1054</v>
      </c>
      <c r="B27" s="59">
        <f>VLOOKUP($A27,'Return Data'!$B$7:$R$2292,3,0)</f>
        <v>44888</v>
      </c>
      <c r="C27" s="60">
        <f>VLOOKUP($A27,'Return Data'!$B$7:$R$2292,4,0)</f>
        <v>103.8451</v>
      </c>
      <c r="D27" s="60">
        <f>VLOOKUP($A27,'Return Data'!$B$7:$R$2292,9,0)</f>
        <v>13.8461</v>
      </c>
      <c r="E27" s="61">
        <f t="shared" si="2"/>
        <v>14</v>
      </c>
      <c r="F27" s="60">
        <f>VLOOKUP($A27,'Return Data'!$B$7:$R$2292,10,0)</f>
        <v>4.2304000000000004</v>
      </c>
      <c r="G27" s="61">
        <f t="shared" si="3"/>
        <v>18</v>
      </c>
      <c r="H27" s="60">
        <f>VLOOKUP($A27,'Return Data'!$B$7:$R$2292,11,0)</f>
        <v>6.1901000000000002</v>
      </c>
      <c r="I27" s="61">
        <f t="shared" si="4"/>
        <v>12</v>
      </c>
      <c r="J27" s="60">
        <f>VLOOKUP($A27,'Return Data'!$B$7:$R$2292,12,0)</f>
        <v>1.8546</v>
      </c>
      <c r="K27" s="61">
        <f t="shared" si="5"/>
        <v>16</v>
      </c>
      <c r="L27" s="60">
        <f>VLOOKUP($A27,'Return Data'!$B$7:$R$2292,13,0)</f>
        <v>1.9770000000000001</v>
      </c>
      <c r="M27" s="61">
        <f t="shared" si="6"/>
        <v>16</v>
      </c>
      <c r="N27" s="60">
        <f>VLOOKUP($A27,'Return Data'!$B$7:$R$2292,17,0)</f>
        <v>3.2412999999999998</v>
      </c>
      <c r="O27" s="61">
        <f t="shared" si="7"/>
        <v>13</v>
      </c>
      <c r="P27" s="60">
        <f>VLOOKUP($A27,'Return Data'!$B$7:$R$2292,14,0)</f>
        <v>6.1113</v>
      </c>
      <c r="Q27" s="61">
        <f t="shared" si="8"/>
        <v>7</v>
      </c>
      <c r="R27" s="60">
        <f>VLOOKUP($A27,'Return Data'!$B$7:$R$2292,16,0)</f>
        <v>9.0164000000000009</v>
      </c>
      <c r="S27" s="62">
        <f t="shared" si="1"/>
        <v>1</v>
      </c>
    </row>
    <row r="28" spans="1:19" x14ac:dyDescent="0.3">
      <c r="A28" s="77" t="s">
        <v>1057</v>
      </c>
      <c r="B28" s="59">
        <f>VLOOKUP($A28,'Return Data'!$B$7:$R$2292,3,0)</f>
        <v>44888</v>
      </c>
      <c r="C28" s="60">
        <f>VLOOKUP($A28,'Return Data'!$B$7:$R$2292,4,0)</f>
        <v>46.866399999999999</v>
      </c>
      <c r="D28" s="60">
        <f>VLOOKUP($A28,'Return Data'!$B$7:$R$2292,9,0)</f>
        <v>14.7944</v>
      </c>
      <c r="E28" s="61">
        <f t="shared" si="2"/>
        <v>8</v>
      </c>
      <c r="F28" s="60">
        <f>VLOOKUP($A28,'Return Data'!$B$7:$R$2292,10,0)</f>
        <v>3.4470999999999998</v>
      </c>
      <c r="G28" s="61">
        <f t="shared" si="3"/>
        <v>22</v>
      </c>
      <c r="H28" s="60">
        <f>VLOOKUP($A28,'Return Data'!$B$7:$R$2292,11,0)</f>
        <v>5.2095000000000002</v>
      </c>
      <c r="I28" s="61">
        <f t="shared" si="4"/>
        <v>22</v>
      </c>
      <c r="J28" s="60">
        <f>VLOOKUP($A28,'Return Data'!$B$7:$R$2292,12,0)</f>
        <v>1.5190999999999999</v>
      </c>
      <c r="K28" s="61">
        <f t="shared" si="5"/>
        <v>19</v>
      </c>
      <c r="L28" s="60">
        <f>VLOOKUP($A28,'Return Data'!$B$7:$R$2292,13,0)</f>
        <v>1.0468</v>
      </c>
      <c r="M28" s="61">
        <f t="shared" si="6"/>
        <v>20</v>
      </c>
      <c r="N28" s="60">
        <f>VLOOKUP($A28,'Return Data'!$B$7:$R$2292,17,0)</f>
        <v>1.7534000000000001</v>
      </c>
      <c r="O28" s="61">
        <f t="shared" si="7"/>
        <v>21</v>
      </c>
      <c r="P28" s="60">
        <f>VLOOKUP($A28,'Return Data'!$B$7:$R$2292,14,0)</f>
        <v>4.3399000000000001</v>
      </c>
      <c r="Q28" s="61">
        <f t="shared" si="8"/>
        <v>18</v>
      </c>
      <c r="R28" s="60">
        <f>VLOOKUP($A28,'Return Data'!$B$7:$R$2292,16,0)</f>
        <v>7.9504999999999999</v>
      </c>
      <c r="S28" s="62">
        <f t="shared" si="1"/>
        <v>9</v>
      </c>
    </row>
    <row r="29" spans="1:19" x14ac:dyDescent="0.3">
      <c r="A29" s="77" t="s">
        <v>1058</v>
      </c>
      <c r="B29" s="59">
        <f>VLOOKUP($A29,'Return Data'!$B$7:$R$2292,3,0)</f>
        <v>44888</v>
      </c>
      <c r="C29" s="60">
        <f>VLOOKUP($A29,'Return Data'!$B$7:$R$2292,4,0)</f>
        <v>48.116</v>
      </c>
      <c r="D29" s="60">
        <f>VLOOKUP($A29,'Return Data'!$B$7:$R$2292,9,0)</f>
        <v>14.697800000000001</v>
      </c>
      <c r="E29" s="61">
        <f t="shared" si="2"/>
        <v>9</v>
      </c>
      <c r="F29" s="60">
        <f>VLOOKUP($A29,'Return Data'!$B$7:$R$2292,10,0)</f>
        <v>5.0206999999999997</v>
      </c>
      <c r="G29" s="61">
        <f t="shared" si="3"/>
        <v>13</v>
      </c>
      <c r="H29" s="60">
        <f>VLOOKUP($A29,'Return Data'!$B$7:$R$2292,11,0)</f>
        <v>5.9584000000000001</v>
      </c>
      <c r="I29" s="61">
        <f t="shared" si="4"/>
        <v>16</v>
      </c>
      <c r="J29" s="60">
        <f>VLOOKUP($A29,'Return Data'!$B$7:$R$2292,12,0)</f>
        <v>1.2910999999999999</v>
      </c>
      <c r="K29" s="61">
        <f t="shared" si="5"/>
        <v>20</v>
      </c>
      <c r="L29" s="60">
        <f>VLOOKUP($A29,'Return Data'!$B$7:$R$2292,13,0)</f>
        <v>0.61599999999999999</v>
      </c>
      <c r="M29" s="61">
        <f t="shared" si="6"/>
        <v>22</v>
      </c>
      <c r="N29" s="60">
        <f>VLOOKUP($A29,'Return Data'!$B$7:$R$2292,17,0)</f>
        <v>1.6891</v>
      </c>
      <c r="O29" s="61">
        <f t="shared" si="7"/>
        <v>22</v>
      </c>
      <c r="P29" s="60">
        <f>VLOOKUP($A29,'Return Data'!$B$7:$R$2292,14,0)</f>
        <v>4.0834000000000001</v>
      </c>
      <c r="Q29" s="61">
        <f t="shared" si="8"/>
        <v>21</v>
      </c>
      <c r="R29" s="60">
        <f>VLOOKUP($A29,'Return Data'!$B$7:$R$2292,16,0)</f>
        <v>7.3284000000000002</v>
      </c>
      <c r="S29" s="62">
        <f t="shared" si="1"/>
        <v>20</v>
      </c>
    </row>
    <row r="30" spans="1:19" x14ac:dyDescent="0.3">
      <c r="A30" s="77" t="s">
        <v>1060</v>
      </c>
      <c r="B30" s="59">
        <f>VLOOKUP($A30,'Return Data'!$B$7:$R$2292,3,0)</f>
        <v>44888</v>
      </c>
      <c r="C30" s="60">
        <f>VLOOKUP($A30,'Return Data'!$B$7:$R$2292,4,0)</f>
        <v>35.393799999999999</v>
      </c>
      <c r="D30" s="60">
        <f>VLOOKUP($A30,'Return Data'!$B$7:$R$2292,9,0)</f>
        <v>14.3527</v>
      </c>
      <c r="E30" s="61">
        <f t="shared" si="2"/>
        <v>11</v>
      </c>
      <c r="F30" s="60">
        <f>VLOOKUP($A30,'Return Data'!$B$7:$R$2292,10,0)</f>
        <v>2.3361999999999998</v>
      </c>
      <c r="G30" s="61">
        <f t="shared" si="3"/>
        <v>27</v>
      </c>
      <c r="H30" s="60">
        <f>VLOOKUP($A30,'Return Data'!$B$7:$R$2292,11,0)</f>
        <v>4.8771000000000004</v>
      </c>
      <c r="I30" s="61">
        <f t="shared" si="4"/>
        <v>25</v>
      </c>
      <c r="J30" s="60">
        <f>VLOOKUP($A30,'Return Data'!$B$7:$R$2292,12,0)</f>
        <v>0.2195</v>
      </c>
      <c r="K30" s="61">
        <f t="shared" si="5"/>
        <v>25</v>
      </c>
      <c r="L30" s="60">
        <f>VLOOKUP($A30,'Return Data'!$B$7:$R$2292,13,0)</f>
        <v>-8.3000000000000004E-2</v>
      </c>
      <c r="M30" s="61">
        <f t="shared" si="6"/>
        <v>34</v>
      </c>
      <c r="N30" s="60">
        <f>VLOOKUP($A30,'Return Data'!$B$7:$R$2292,17,0)</f>
        <v>1.0936999999999999</v>
      </c>
      <c r="O30" s="61">
        <f t="shared" si="7"/>
        <v>26</v>
      </c>
      <c r="P30" s="60">
        <f>VLOOKUP($A30,'Return Data'!$B$7:$R$2292,14,0)</f>
        <v>3.5897999999999999</v>
      </c>
      <c r="Q30" s="61">
        <f t="shared" si="8"/>
        <v>24</v>
      </c>
      <c r="R30" s="60">
        <f>VLOOKUP($A30,'Return Data'!$B$7:$R$2292,16,0)</f>
        <v>6.5347999999999997</v>
      </c>
      <c r="S30" s="62">
        <f t="shared" si="1"/>
        <v>23</v>
      </c>
    </row>
    <row r="31" spans="1:19" x14ac:dyDescent="0.3">
      <c r="A31" s="77" t="s">
        <v>1062</v>
      </c>
      <c r="B31" s="59">
        <f>VLOOKUP($A31,'Return Data'!$B$7:$R$2292,3,0)</f>
        <v>44888</v>
      </c>
      <c r="C31" s="60">
        <f>VLOOKUP($A31,'Return Data'!$B$7:$R$2292,4,0)</f>
        <v>32.7149</v>
      </c>
      <c r="D31" s="60">
        <f>VLOOKUP($A31,'Return Data'!$B$7:$R$2292,9,0)</f>
        <v>14.6309</v>
      </c>
      <c r="E31" s="61">
        <f t="shared" si="2"/>
        <v>10</v>
      </c>
      <c r="F31" s="60">
        <f>VLOOKUP($A31,'Return Data'!$B$7:$R$2292,10,0)</f>
        <v>6.3491</v>
      </c>
      <c r="G31" s="61">
        <f t="shared" si="3"/>
        <v>4</v>
      </c>
      <c r="H31" s="60">
        <f>VLOOKUP($A31,'Return Data'!$B$7:$R$2292,11,0)</f>
        <v>7.8609</v>
      </c>
      <c r="I31" s="61">
        <f t="shared" si="4"/>
        <v>4</v>
      </c>
      <c r="J31" s="60">
        <f>VLOOKUP($A31,'Return Data'!$B$7:$R$2292,12,0)</f>
        <v>3.6328</v>
      </c>
      <c r="K31" s="61">
        <f t="shared" si="5"/>
        <v>5</v>
      </c>
      <c r="L31" s="60">
        <f>VLOOKUP($A31,'Return Data'!$B$7:$R$2292,13,0)</f>
        <v>2.5493999999999999</v>
      </c>
      <c r="M31" s="61">
        <f t="shared" si="6"/>
        <v>8</v>
      </c>
      <c r="N31" s="60">
        <f>VLOOKUP($A31,'Return Data'!$B$7:$R$2292,17,0)</f>
        <v>2.9944999999999999</v>
      </c>
      <c r="O31" s="61">
        <f t="shared" si="7"/>
        <v>14</v>
      </c>
      <c r="P31" s="60">
        <f>VLOOKUP($A31,'Return Data'!$B$7:$R$2292,14,0)</f>
        <v>5.7267999999999999</v>
      </c>
      <c r="Q31" s="61">
        <f t="shared" si="8"/>
        <v>9</v>
      </c>
      <c r="R31" s="60">
        <f>VLOOKUP($A31,'Return Data'!$B$7:$R$2292,16,0)</f>
        <v>8.6579999999999995</v>
      </c>
      <c r="S31" s="62">
        <f t="shared" si="1"/>
        <v>3</v>
      </c>
    </row>
    <row r="32" spans="1:19" x14ac:dyDescent="0.3">
      <c r="A32" s="77" t="s">
        <v>1065</v>
      </c>
      <c r="B32" s="59">
        <f>VLOOKUP($A32,'Return Data'!$B$7:$R$2292,3,0)</f>
        <v>44888</v>
      </c>
      <c r="C32" s="60">
        <f>VLOOKUP($A32,'Return Data'!$B$7:$R$2292,4,0)</f>
        <v>54.637</v>
      </c>
      <c r="D32" s="60">
        <f>VLOOKUP($A32,'Return Data'!$B$7:$R$2292,9,0)</f>
        <v>15.3255</v>
      </c>
      <c r="E32" s="61">
        <f t="shared" si="2"/>
        <v>6</v>
      </c>
      <c r="F32" s="60">
        <f>VLOOKUP($A32,'Return Data'!$B$7:$R$2292,10,0)</f>
        <v>2.3660000000000001</v>
      </c>
      <c r="G32" s="61">
        <f t="shared" si="3"/>
        <v>26</v>
      </c>
      <c r="H32" s="60">
        <f>VLOOKUP($A32,'Return Data'!$B$7:$R$2292,11,0)</f>
        <v>4.9378000000000002</v>
      </c>
      <c r="I32" s="61">
        <f t="shared" si="4"/>
        <v>24</v>
      </c>
      <c r="J32" s="60">
        <f>VLOOKUP($A32,'Return Data'!$B$7:$R$2292,12,0)</f>
        <v>-8.8999999999999996E-2</v>
      </c>
      <c r="K32" s="61">
        <f t="shared" si="5"/>
        <v>34</v>
      </c>
      <c r="L32" s="60">
        <f>VLOOKUP($A32,'Return Data'!$B$7:$R$2292,13,0)</f>
        <v>0.20449999999999999</v>
      </c>
      <c r="M32" s="61">
        <f t="shared" si="6"/>
        <v>26</v>
      </c>
      <c r="N32" s="60">
        <f>VLOOKUP($A32,'Return Data'!$B$7:$R$2292,17,0)</f>
        <v>1.1036999999999999</v>
      </c>
      <c r="O32" s="61">
        <f t="shared" si="7"/>
        <v>25</v>
      </c>
      <c r="P32" s="60">
        <f>VLOOKUP($A32,'Return Data'!$B$7:$R$2292,14,0)</f>
        <v>4.3952</v>
      </c>
      <c r="Q32" s="61">
        <f t="shared" si="8"/>
        <v>17</v>
      </c>
      <c r="R32" s="60">
        <f>VLOOKUP($A32,'Return Data'!$B$7:$R$2292,16,0)</f>
        <v>7.8846999999999996</v>
      </c>
      <c r="S32" s="62">
        <f t="shared" si="1"/>
        <v>10</v>
      </c>
    </row>
    <row r="33" spans="1:19" x14ac:dyDescent="0.3">
      <c r="A33" s="77" t="s">
        <v>1997</v>
      </c>
      <c r="B33" s="59">
        <f>VLOOKUP($A33,'Return Data'!$B$7:$R$2292,3,0)</f>
        <v>44888</v>
      </c>
      <c r="C33" s="60">
        <f>VLOOKUP($A33,'Return Data'!$B$7:$R$2292,4,0)</f>
        <v>51.273899999999998</v>
      </c>
      <c r="D33" s="60">
        <f>VLOOKUP($A33,'Return Data'!$B$7:$R$2292,9,0)</f>
        <v>16.8278</v>
      </c>
      <c r="E33" s="61">
        <f t="shared" si="2"/>
        <v>3</v>
      </c>
      <c r="F33" s="60">
        <f>VLOOKUP($A33,'Return Data'!$B$7:$R$2292,10,0)</f>
        <v>3.1122999999999998</v>
      </c>
      <c r="G33" s="61">
        <f t="shared" si="3"/>
        <v>23</v>
      </c>
      <c r="H33" s="60">
        <f>VLOOKUP($A33,'Return Data'!$B$7:$R$2292,11,0)</f>
        <v>5.5168999999999997</v>
      </c>
      <c r="I33" s="61">
        <f t="shared" si="4"/>
        <v>19</v>
      </c>
      <c r="J33" s="60">
        <f>VLOOKUP($A33,'Return Data'!$B$7:$R$2292,12,0)</f>
        <v>0.58240000000000003</v>
      </c>
      <c r="K33" s="61">
        <f t="shared" si="5"/>
        <v>23</v>
      </c>
      <c r="L33" s="60">
        <f>VLOOKUP($A33,'Return Data'!$B$7:$R$2292,13,0)</f>
        <v>0.2893</v>
      </c>
      <c r="M33" s="61">
        <f t="shared" si="6"/>
        <v>24</v>
      </c>
      <c r="N33" s="60">
        <f>VLOOKUP($A33,'Return Data'!$B$7:$R$2292,17,0)</f>
        <v>1.1574</v>
      </c>
      <c r="O33" s="61">
        <f t="shared" si="7"/>
        <v>23</v>
      </c>
      <c r="P33" s="60">
        <f>VLOOKUP($A33,'Return Data'!$B$7:$R$2292,14,0)</f>
        <v>3.8502999999999998</v>
      </c>
      <c r="Q33" s="61">
        <f t="shared" si="8"/>
        <v>23</v>
      </c>
      <c r="R33" s="60">
        <f>VLOOKUP($A33,'Return Data'!$B$7:$R$2292,16,0)</f>
        <v>6.05</v>
      </c>
      <c r="S33" s="62">
        <f t="shared" si="1"/>
        <v>24</v>
      </c>
    </row>
    <row r="34" spans="1:19" x14ac:dyDescent="0.3">
      <c r="A34" s="77" t="s">
        <v>1067</v>
      </c>
      <c r="B34" s="59">
        <f>VLOOKUP($A34,'Return Data'!$B$7:$R$2292,3,0)</f>
        <v>44888</v>
      </c>
      <c r="C34" s="60">
        <f>VLOOKUP($A34,'Return Data'!$B$7:$R$2292,4,0)</f>
        <v>63.595599999999997</v>
      </c>
      <c r="D34" s="60">
        <f>VLOOKUP($A34,'Return Data'!$B$7:$R$2292,9,0)</f>
        <v>12.884600000000001</v>
      </c>
      <c r="E34" s="61">
        <f t="shared" si="2"/>
        <v>17</v>
      </c>
      <c r="F34" s="60">
        <f>VLOOKUP($A34,'Return Data'!$B$7:$R$2292,10,0)</f>
        <v>5.4097999999999997</v>
      </c>
      <c r="G34" s="61">
        <f t="shared" si="3"/>
        <v>8</v>
      </c>
      <c r="H34" s="60">
        <f>VLOOKUP($A34,'Return Data'!$B$7:$R$2292,11,0)</f>
        <v>6.0945</v>
      </c>
      <c r="I34" s="61">
        <f t="shared" si="4"/>
        <v>14</v>
      </c>
      <c r="J34" s="60">
        <f>VLOOKUP($A34,'Return Data'!$B$7:$R$2292,12,0)</f>
        <v>1.6577999999999999</v>
      </c>
      <c r="K34" s="61">
        <f t="shared" si="5"/>
        <v>18</v>
      </c>
      <c r="L34" s="60">
        <f>VLOOKUP($A34,'Return Data'!$B$7:$R$2292,13,0)</f>
        <v>1.3277000000000001</v>
      </c>
      <c r="M34" s="61">
        <f t="shared" si="6"/>
        <v>19</v>
      </c>
      <c r="N34" s="60">
        <f>VLOOKUP($A34,'Return Data'!$B$7:$R$2292,17,0)</f>
        <v>2.6139000000000001</v>
      </c>
      <c r="O34" s="61">
        <f t="shared" si="7"/>
        <v>15</v>
      </c>
      <c r="P34" s="60">
        <f>VLOOKUP($A34,'Return Data'!$B$7:$R$2292,14,0)</f>
        <v>5.4307999999999996</v>
      </c>
      <c r="Q34" s="61">
        <f t="shared" si="8"/>
        <v>12</v>
      </c>
      <c r="R34" s="60">
        <f>VLOOKUP($A34,'Return Data'!$B$7:$R$2292,16,0)</f>
        <v>8.3714999999999993</v>
      </c>
      <c r="S34" s="62">
        <f t="shared" si="1"/>
        <v>7</v>
      </c>
    </row>
    <row r="35" spans="1:19" x14ac:dyDescent="0.3">
      <c r="A35" s="77" t="s">
        <v>1883</v>
      </c>
      <c r="B35" s="59">
        <f>VLOOKUP($A35,'Return Data'!$B$7:$R$2292,3,0)</f>
        <v>44888</v>
      </c>
      <c r="C35" s="60">
        <f>VLOOKUP($A35,'Return Data'!$B$7:$R$2292,4,0)</f>
        <v>59.176900000000003</v>
      </c>
      <c r="D35" s="60">
        <f>VLOOKUP($A35,'Return Data'!$B$7:$R$2292,9,0)</f>
        <v>15.586</v>
      </c>
      <c r="E35" s="61">
        <f t="shared" si="2"/>
        <v>4</v>
      </c>
      <c r="F35" s="60">
        <f>VLOOKUP($A35,'Return Data'!$B$7:$R$2292,10,0)</f>
        <v>5.3170999999999999</v>
      </c>
      <c r="G35" s="61">
        <f t="shared" si="3"/>
        <v>10</v>
      </c>
      <c r="H35" s="60">
        <f>VLOOKUP($A35,'Return Data'!$B$7:$R$2292,11,0)</f>
        <v>6.8292999999999999</v>
      </c>
      <c r="I35" s="61">
        <f t="shared" si="4"/>
        <v>8</v>
      </c>
      <c r="J35" s="60">
        <f>VLOOKUP($A35,'Return Data'!$B$7:$R$2292,12,0)</f>
        <v>2.8386999999999998</v>
      </c>
      <c r="K35" s="61">
        <f t="shared" si="5"/>
        <v>9</v>
      </c>
      <c r="L35" s="60">
        <f>VLOOKUP($A35,'Return Data'!$B$7:$R$2292,13,0)</f>
        <v>2.1964999999999999</v>
      </c>
      <c r="M35" s="61">
        <f t="shared" si="6"/>
        <v>14</v>
      </c>
      <c r="N35" s="60">
        <f>VLOOKUP($A35,'Return Data'!$B$7:$R$2292,17,0)</f>
        <v>1.9361999999999999</v>
      </c>
      <c r="O35" s="61">
        <f t="shared" si="7"/>
        <v>19</v>
      </c>
      <c r="P35" s="60">
        <f>VLOOKUP($A35,'Return Data'!$B$7:$R$2292,14,0)</f>
        <v>4.1848000000000001</v>
      </c>
      <c r="Q35" s="61">
        <f t="shared" si="8"/>
        <v>20</v>
      </c>
      <c r="R35" s="60">
        <f>VLOOKUP($A35,'Return Data'!$B$7:$R$2292,16,0)</f>
        <v>7.7538999999999998</v>
      </c>
      <c r="S35" s="62">
        <f t="shared" si="1"/>
        <v>12</v>
      </c>
    </row>
    <row r="36" spans="1:19" x14ac:dyDescent="0.3">
      <c r="A36" s="77" t="s">
        <v>1069</v>
      </c>
      <c r="B36" s="59">
        <f>VLOOKUP($A36,'Return Data'!$B$7:$R$2292,3,0)</f>
        <v>44888</v>
      </c>
      <c r="C36" s="60">
        <f>VLOOKUP($A36,'Return Data'!$B$7:$R$2292,4,0)</f>
        <v>74.316400000000002</v>
      </c>
      <c r="D36" s="60">
        <f>VLOOKUP($A36,'Return Data'!$B$7:$R$2292,9,0)</f>
        <v>14.244199999999999</v>
      </c>
      <c r="E36" s="61">
        <f t="shared" si="2"/>
        <v>12</v>
      </c>
      <c r="F36" s="60">
        <f>VLOOKUP($A36,'Return Data'!$B$7:$R$2292,10,0)</f>
        <v>9.0353999999999992</v>
      </c>
      <c r="G36" s="61">
        <f t="shared" si="3"/>
        <v>2</v>
      </c>
      <c r="H36" s="60">
        <f>VLOOKUP($A36,'Return Data'!$B$7:$R$2292,11,0)</f>
        <v>7.5388000000000002</v>
      </c>
      <c r="I36" s="61">
        <f t="shared" si="4"/>
        <v>5</v>
      </c>
      <c r="J36" s="60">
        <f>VLOOKUP($A36,'Return Data'!$B$7:$R$2292,12,0)</f>
        <v>3.9277000000000002</v>
      </c>
      <c r="K36" s="61">
        <f t="shared" si="5"/>
        <v>4</v>
      </c>
      <c r="L36" s="60">
        <f>VLOOKUP($A36,'Return Data'!$B$7:$R$2292,13,0)</f>
        <v>2.2578</v>
      </c>
      <c r="M36" s="61">
        <f t="shared" si="6"/>
        <v>12</v>
      </c>
      <c r="N36" s="60">
        <f>VLOOKUP($A36,'Return Data'!$B$7:$R$2292,17,0)</f>
        <v>2.2862</v>
      </c>
      <c r="O36" s="61">
        <f t="shared" si="7"/>
        <v>17</v>
      </c>
      <c r="P36" s="60">
        <f>VLOOKUP($A36,'Return Data'!$B$7:$R$2292,14,0)</f>
        <v>4.9306999999999999</v>
      </c>
      <c r="Q36" s="61">
        <f t="shared" si="8"/>
        <v>15</v>
      </c>
      <c r="R36" s="60">
        <f>VLOOKUP($A36,'Return Data'!$B$7:$R$2292,16,0)</f>
        <v>8.3981999999999992</v>
      </c>
      <c r="S36" s="62">
        <f t="shared" si="1"/>
        <v>6</v>
      </c>
    </row>
    <row r="37" spans="1:19" x14ac:dyDescent="0.3">
      <c r="A37" s="77" t="s">
        <v>1072</v>
      </c>
      <c r="B37" s="59">
        <f>VLOOKUP($A37,'Return Data'!$B$7:$R$2292,3,0)</f>
        <v>44888</v>
      </c>
      <c r="C37" s="60">
        <f>VLOOKUP($A37,'Return Data'!$B$7:$R$2292,4,0)</f>
        <v>58.125399999999999</v>
      </c>
      <c r="D37" s="60">
        <f>VLOOKUP($A37,'Return Data'!$B$7:$R$2292,9,0)</f>
        <v>14.9838</v>
      </c>
      <c r="E37" s="61">
        <f t="shared" si="2"/>
        <v>7</v>
      </c>
      <c r="F37" s="60">
        <f>VLOOKUP($A37,'Return Data'!$B$7:$R$2292,10,0)</f>
        <v>6.3101000000000003</v>
      </c>
      <c r="G37" s="61">
        <f t="shared" si="3"/>
        <v>5</v>
      </c>
      <c r="H37" s="60">
        <f>VLOOKUP($A37,'Return Data'!$B$7:$R$2292,11,0)</f>
        <v>7.1223000000000001</v>
      </c>
      <c r="I37" s="61">
        <f t="shared" si="4"/>
        <v>7</v>
      </c>
      <c r="J37" s="60">
        <f>VLOOKUP($A37,'Return Data'!$B$7:$R$2292,12,0)</f>
        <v>2.9676999999999998</v>
      </c>
      <c r="K37" s="61">
        <f t="shared" si="5"/>
        <v>8</v>
      </c>
      <c r="L37" s="60">
        <f>VLOOKUP($A37,'Return Data'!$B$7:$R$2292,13,0)</f>
        <v>2.476</v>
      </c>
      <c r="M37" s="61">
        <f t="shared" si="6"/>
        <v>10</v>
      </c>
      <c r="N37" s="60">
        <f>VLOOKUP($A37,'Return Data'!$B$7:$R$2292,17,0)</f>
        <v>3.2442000000000002</v>
      </c>
      <c r="O37" s="61">
        <f t="shared" si="7"/>
        <v>12</v>
      </c>
      <c r="P37" s="60">
        <f>VLOOKUP($A37,'Return Data'!$B$7:$R$2292,14,0)</f>
        <v>6.3954000000000004</v>
      </c>
      <c r="Q37" s="61">
        <f t="shared" si="8"/>
        <v>6</v>
      </c>
      <c r="R37" s="60">
        <f>VLOOKUP($A37,'Return Data'!$B$7:$R$2292,16,0)</f>
        <v>7.5791000000000004</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27</v>
      </c>
      <c r="L38" s="60">
        <f>VLOOKUP($A38,'Return Data'!$B$7:$R$2292,13,0)</f>
        <v>0</v>
      </c>
      <c r="M38" s="61">
        <f t="shared" si="6"/>
        <v>27</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27</v>
      </c>
      <c r="L39" s="60">
        <f>VLOOKUP($A39,'Return Data'!$B$7:$R$2292,13,0)</f>
        <v>0</v>
      </c>
      <c r="M39" s="61">
        <f t="shared" si="6"/>
        <v>27</v>
      </c>
      <c r="N39" s="60"/>
      <c r="O39" s="61"/>
      <c r="P39" s="60"/>
      <c r="Q39" s="61"/>
      <c r="R39" s="60">
        <f>VLOOKUP($A39,'Return Data'!$B$7:$R$2292,16,0)</f>
        <v>0</v>
      </c>
      <c r="S39" s="62">
        <f t="shared" si="1"/>
        <v>28</v>
      </c>
    </row>
    <row r="40" spans="1:19" x14ac:dyDescent="0.3">
      <c r="A40" s="77" t="s">
        <v>1078</v>
      </c>
      <c r="B40" s="59">
        <f>VLOOKUP($A40,'Return Data'!$B$7:$R$2292,3,0)</f>
        <v>44888</v>
      </c>
      <c r="C40" s="60">
        <f>VLOOKUP($A40,'Return Data'!$B$7:$R$2292,4,0)</f>
        <v>60.647599999999997</v>
      </c>
      <c r="D40" s="60">
        <f>VLOOKUP($A40,'Return Data'!$B$7:$R$2292,9,0)</f>
        <v>15.367800000000001</v>
      </c>
      <c r="E40" s="61">
        <f t="shared" si="2"/>
        <v>5</v>
      </c>
      <c r="F40" s="60">
        <f>VLOOKUP($A40,'Return Data'!$B$7:$R$2292,10,0)</f>
        <v>5.3315000000000001</v>
      </c>
      <c r="G40" s="61">
        <f t="shared" si="3"/>
        <v>9</v>
      </c>
      <c r="H40" s="60">
        <f>VLOOKUP($A40,'Return Data'!$B$7:$R$2292,11,0)</f>
        <v>5.7031999999999998</v>
      </c>
      <c r="I40" s="61">
        <f t="shared" si="4"/>
        <v>18</v>
      </c>
      <c r="J40" s="60">
        <f>VLOOKUP($A40,'Return Data'!$B$7:$R$2292,12,0)</f>
        <v>13.030099999999999</v>
      </c>
      <c r="K40" s="61">
        <f t="shared" si="5"/>
        <v>2</v>
      </c>
      <c r="L40" s="60">
        <f>VLOOKUP($A40,'Return Data'!$B$7:$R$2292,13,0)</f>
        <v>9.1797000000000004</v>
      </c>
      <c r="M40" s="61">
        <f t="shared" si="6"/>
        <v>2</v>
      </c>
      <c r="N40" s="60">
        <f>VLOOKUP($A40,'Return Data'!$B$7:$R$2292,17,0)</f>
        <v>9.5995000000000008</v>
      </c>
      <c r="O40" s="61">
        <f t="shared" si="7"/>
        <v>3</v>
      </c>
      <c r="P40" s="60">
        <f>VLOOKUP($A40,'Return Data'!$B$7:$R$2292,14,0)</f>
        <v>6.6760000000000002</v>
      </c>
      <c r="Q40" s="61">
        <f t="shared" si="8"/>
        <v>3</v>
      </c>
      <c r="R40" s="60">
        <f>VLOOKUP($A40,'Return Data'!$B$7:$R$2292,16,0)</f>
        <v>7.65</v>
      </c>
      <c r="S40" s="62">
        <f t="shared" si="1"/>
        <v>15</v>
      </c>
    </row>
    <row r="41" spans="1:19" x14ac:dyDescent="0.3">
      <c r="A41" s="77" t="s">
        <v>952</v>
      </c>
      <c r="B41" s="59">
        <f>VLOOKUP($A41,'Return Data'!$B$7:$R$2292,3,0)</f>
        <v>44888</v>
      </c>
      <c r="C41" s="60">
        <f>VLOOKUP($A41,'Return Data'!$B$7:$R$2292,4,0)</f>
        <v>72.946700000000007</v>
      </c>
      <c r="D41" s="60">
        <f>VLOOKUP($A41,'Return Data'!$B$7:$R$2292,9,0)</f>
        <v>20.238800000000001</v>
      </c>
      <c r="E41" s="61">
        <f t="shared" si="2"/>
        <v>2</v>
      </c>
      <c r="F41" s="60">
        <f>VLOOKUP($A41,'Return Data'!$B$7:$R$2292,10,0)</f>
        <v>5.8113999999999999</v>
      </c>
      <c r="G41" s="61">
        <f t="shared" si="3"/>
        <v>6</v>
      </c>
      <c r="H41" s="60">
        <f>VLOOKUP($A41,'Return Data'!$B$7:$R$2292,11,0)</f>
        <v>8.1038999999999994</v>
      </c>
      <c r="I41" s="61">
        <f t="shared" si="4"/>
        <v>3</v>
      </c>
      <c r="J41" s="60">
        <f>VLOOKUP($A41,'Return Data'!$B$7:$R$2292,12,0)</f>
        <v>1.2667999999999999</v>
      </c>
      <c r="K41" s="61">
        <f>RANK(J41,J$8:J$42,0)</f>
        <v>21</v>
      </c>
      <c r="L41" s="60">
        <f>VLOOKUP($A41,'Return Data'!$B$7:$R$2292,13,0)</f>
        <v>0.41499999999999998</v>
      </c>
      <c r="M41" s="61">
        <f>RANK(L41,L$8:L$42,0)</f>
        <v>23</v>
      </c>
      <c r="N41" s="60">
        <f>VLOOKUP($A41,'Return Data'!$B$7:$R$2292,17,0)</f>
        <v>0.86339999999999995</v>
      </c>
      <c r="O41" s="61">
        <f>RANK(N41,N$8:N$42,0)</f>
        <v>27</v>
      </c>
      <c r="P41" s="60">
        <f>VLOOKUP($A41,'Return Data'!$B$7:$R$2292,14,0)</f>
        <v>4.3087999999999997</v>
      </c>
      <c r="Q41" s="61">
        <f>RANK(P41,P$8:P$42,0)</f>
        <v>19</v>
      </c>
      <c r="R41" s="60">
        <f>VLOOKUP($A41,'Return Data'!$B$7:$R$2292,16,0)</f>
        <v>8.4878</v>
      </c>
      <c r="S41" s="62">
        <f t="shared" si="0"/>
        <v>5</v>
      </c>
    </row>
    <row r="42" spans="1:19" x14ac:dyDescent="0.3">
      <c r="A42" s="77" t="s">
        <v>954</v>
      </c>
      <c r="B42" s="59">
        <f>VLOOKUP($A42,'Return Data'!$B$7:$R$2292,3,0)</f>
        <v>44888</v>
      </c>
      <c r="C42" s="60">
        <f>VLOOKUP($A42,'Return Data'!$B$7:$R$2292,4,0)</f>
        <v>14.3352</v>
      </c>
      <c r="D42" s="60">
        <f>VLOOKUP($A42,'Return Data'!$B$7:$R$2292,9,0)</f>
        <v>25.3185</v>
      </c>
      <c r="E42" s="61">
        <f t="shared" si="2"/>
        <v>1</v>
      </c>
      <c r="F42" s="60">
        <f>VLOOKUP($A42,'Return Data'!$B$7:$R$2292,10,0)</f>
        <v>9.9260999999999999</v>
      </c>
      <c r="G42" s="61">
        <f t="shared" si="3"/>
        <v>1</v>
      </c>
      <c r="H42" s="60">
        <f>VLOOKUP($A42,'Return Data'!$B$7:$R$2292,11,0)</f>
        <v>10.0829</v>
      </c>
      <c r="I42" s="61">
        <f t="shared" si="4"/>
        <v>2</v>
      </c>
      <c r="J42" s="60">
        <f>VLOOKUP($A42,'Return Data'!$B$7:$R$2292,12,0)</f>
        <v>1.6973</v>
      </c>
      <c r="K42" s="61">
        <f t="shared" ref="K42" si="9">RANK(J42,J$8:J$42,0)</f>
        <v>17</v>
      </c>
      <c r="L42" s="60">
        <f>VLOOKUP($A42,'Return Data'!$B$7:$R$2292,13,0)</f>
        <v>1.5363</v>
      </c>
      <c r="M42" s="61">
        <f t="shared" ref="M42" si="10">RANK(L42,L$8:L$42,0)</f>
        <v>18</v>
      </c>
      <c r="N42" s="60">
        <f>VLOOKUP($A42,'Return Data'!$B$7:$R$2292,17,0)</f>
        <v>2.2389999999999999</v>
      </c>
      <c r="O42" s="61">
        <f t="shared" ref="O42" si="11">RANK(N42,N$8:N$42,0)</f>
        <v>18</v>
      </c>
      <c r="P42" s="60">
        <f>VLOOKUP($A42,'Return Data'!$B$7:$R$2292,14,0)</f>
        <v>5.6002000000000001</v>
      </c>
      <c r="Q42" s="61">
        <f t="shared" ref="Q42" si="12">RANK(P42,P$8:P$42,0)</f>
        <v>10</v>
      </c>
      <c r="R42" s="60">
        <f>VLOOKUP($A42,'Return Data'!$B$7:$R$2292,16,0)</f>
        <v>8.5569000000000006</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11.214017647058824</v>
      </c>
      <c r="E44" s="83"/>
      <c r="F44" s="84">
        <f>AVERAGE(F8:F42)</f>
        <v>3.8708764705882364</v>
      </c>
      <c r="G44" s="83"/>
      <c r="H44" s="84">
        <f>AVERAGE(H8:H42)</f>
        <v>5.8353264705882362</v>
      </c>
      <c r="I44" s="83"/>
      <c r="J44" s="84">
        <f>AVERAGE(J8:J42)</f>
        <v>2.5836323529411764</v>
      </c>
      <c r="K44" s="83"/>
      <c r="L44" s="84">
        <f>AVERAGE(L8:L42)</f>
        <v>2.2968852941176472</v>
      </c>
      <c r="M44" s="83"/>
      <c r="N44" s="84">
        <f>AVERAGE(N8:N42)</f>
        <v>3.1978741935483872</v>
      </c>
      <c r="O44" s="83"/>
      <c r="P44" s="84">
        <f>AVERAGE(P8:P42)</f>
        <v>4.4229666666666665</v>
      </c>
      <c r="Q44" s="83"/>
      <c r="R44" s="84">
        <f>AVERAGE(R8:R42)</f>
        <v>5.7180542857142864</v>
      </c>
      <c r="S44" s="85"/>
    </row>
    <row r="45" spans="1:19" x14ac:dyDescent="0.3">
      <c r="A45" s="82" t="s">
        <v>28</v>
      </c>
      <c r="B45" s="83"/>
      <c r="C45" s="83"/>
      <c r="D45" s="84">
        <f>MIN(D8:D42)</f>
        <v>0</v>
      </c>
      <c r="E45" s="83"/>
      <c r="F45" s="84">
        <f>MIN(F8:F42)</f>
        <v>0</v>
      </c>
      <c r="G45" s="83"/>
      <c r="H45" s="84">
        <f>MIN(H8:H42)</f>
        <v>0</v>
      </c>
      <c r="I45" s="83"/>
      <c r="J45" s="84">
        <f>MIN(J8:J42)</f>
        <v>-8.8999999999999996E-2</v>
      </c>
      <c r="K45" s="83"/>
      <c r="L45" s="84">
        <f>MIN(L8:L42)</f>
        <v>-8.3000000000000004E-2</v>
      </c>
      <c r="M45" s="83"/>
      <c r="N45" s="84">
        <f>MIN(N8:N42)</f>
        <v>0</v>
      </c>
      <c r="O45" s="83"/>
      <c r="P45" s="84">
        <f>MIN(P8:P42)</f>
        <v>-3.4758</v>
      </c>
      <c r="Q45" s="83"/>
      <c r="R45" s="84">
        <f>MIN(R8:R42)</f>
        <v>0</v>
      </c>
      <c r="S45" s="85"/>
    </row>
    <row r="46" spans="1:19" ht="15" thickBot="1" x14ac:dyDescent="0.35">
      <c r="A46" s="86" t="s">
        <v>29</v>
      </c>
      <c r="B46" s="87"/>
      <c r="C46" s="87"/>
      <c r="D46" s="88">
        <f>MAX(D8:D42)</f>
        <v>25.3185</v>
      </c>
      <c r="E46" s="87"/>
      <c r="F46" s="88">
        <f>MAX(F8:F42)</f>
        <v>9.9260999999999999</v>
      </c>
      <c r="G46" s="87"/>
      <c r="H46" s="88">
        <f>MAX(H8:H42)</f>
        <v>38.013800000000003</v>
      </c>
      <c r="I46" s="87"/>
      <c r="J46" s="88">
        <f>MAX(J8:J42)</f>
        <v>25.202300000000001</v>
      </c>
      <c r="K46" s="87"/>
      <c r="L46" s="88">
        <f>MAX(L8:L42)</f>
        <v>24.420500000000001</v>
      </c>
      <c r="M46" s="87"/>
      <c r="N46" s="88">
        <f>MAX(N8:N42)</f>
        <v>15.657</v>
      </c>
      <c r="O46" s="87"/>
      <c r="P46" s="88">
        <f>MAX(P8:P42)</f>
        <v>10.4838</v>
      </c>
      <c r="Q46" s="87"/>
      <c r="R46" s="88">
        <f>MAX(R8:R42)</f>
        <v>9.0164000000000009</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44888</v>
      </c>
      <c r="C8" s="60">
        <f>VLOOKUP($A8,'Return Data'!$B$7:$R$2292,4,0)</f>
        <v>384.7</v>
      </c>
      <c r="D8" s="60">
        <f>VLOOKUP($A8,'Return Data'!$B$7:$R$2292,10,0)</f>
        <v>3.6061999999999999</v>
      </c>
      <c r="E8" s="61">
        <f t="shared" ref="E8:E34" si="0">RANK(D8,D$8:D$34,0)</f>
        <v>13</v>
      </c>
      <c r="F8" s="60">
        <f>VLOOKUP($A8,'Return Data'!$B$7:$R$2292,11,0)</f>
        <v>14.0223</v>
      </c>
      <c r="G8" s="61">
        <f t="shared" ref="G8:G34" si="1">RANK(F8,F$8:F$34,0)</f>
        <v>13</v>
      </c>
      <c r="H8" s="60">
        <f>VLOOKUP($A8,'Return Data'!$B$7:$R$2292,12,0)</f>
        <v>7.3022</v>
      </c>
      <c r="I8" s="61">
        <f t="shared" ref="I8:I34" si="2">RANK(H8,H$8:H$34,0)</f>
        <v>14</v>
      </c>
      <c r="J8" s="60">
        <f>VLOOKUP($A8,'Return Data'!$B$7:$R$2292,13,0)</f>
        <v>3.7934000000000001</v>
      </c>
      <c r="K8" s="61">
        <f t="shared" ref="K8:K34" si="3">RANK(J8,J$8:J$34,0)</f>
        <v>11</v>
      </c>
      <c r="L8" s="60">
        <f>VLOOKUP($A8,'Return Data'!$B$7:$R$2292,17,0)</f>
        <v>20.998899999999999</v>
      </c>
      <c r="M8" s="61">
        <f t="shared" ref="M8:M34" si="4">RANK(L8,L$8:L$34,0)</f>
        <v>7</v>
      </c>
      <c r="N8" s="60">
        <f>VLOOKUP($A8,'Return Data'!$B$7:$R$2292,14,0)</f>
        <v>16.313700000000001</v>
      </c>
      <c r="O8" s="61">
        <f t="shared" ref="O8:O34" si="5">RANK(N8,N$8:N$34,0)</f>
        <v>12</v>
      </c>
      <c r="P8" s="60">
        <f>VLOOKUP($A8,'Return Data'!$B$7:$R$2292,15,0)</f>
        <v>11.0824</v>
      </c>
      <c r="Q8" s="61">
        <f t="shared" ref="Q8:Q25" si="6">RANK(P8,P$8:P$34,0)</f>
        <v>19</v>
      </c>
      <c r="R8" s="60">
        <f>VLOOKUP($A8,'Return Data'!$B$7:$R$2292,16,0)</f>
        <v>14.552899999999999</v>
      </c>
      <c r="S8" s="62">
        <f t="shared" ref="S8:S34" si="7">RANK(R8,R$8:R$34,0)</f>
        <v>12</v>
      </c>
    </row>
    <row r="9" spans="1:20" x14ac:dyDescent="0.3">
      <c r="A9" s="58" t="s">
        <v>905</v>
      </c>
      <c r="B9" s="59">
        <f>VLOOKUP($A9,'Return Data'!$B$7:$R$2292,3,0)</f>
        <v>44888</v>
      </c>
      <c r="C9" s="60">
        <f>VLOOKUP($A9,'Return Data'!$B$7:$R$2292,4,0)</f>
        <v>49.8</v>
      </c>
      <c r="D9" s="60">
        <f>VLOOKUP($A9,'Return Data'!$B$7:$R$2292,10,0)</f>
        <v>1.1373</v>
      </c>
      <c r="E9" s="61">
        <f t="shared" si="0"/>
        <v>27</v>
      </c>
      <c r="F9" s="60">
        <f>VLOOKUP($A9,'Return Data'!$B$7:$R$2292,11,0)</f>
        <v>11.185499999999999</v>
      </c>
      <c r="G9" s="61">
        <f t="shared" si="1"/>
        <v>26</v>
      </c>
      <c r="H9" s="60">
        <f>VLOOKUP($A9,'Return Data'!$B$7:$R$2292,12,0)</f>
        <v>1.0142</v>
      </c>
      <c r="I9" s="61">
        <f t="shared" si="2"/>
        <v>27</v>
      </c>
      <c r="J9" s="60">
        <f>VLOOKUP($A9,'Return Data'!$B$7:$R$2292,13,0)</f>
        <v>-4.0831999999999997</v>
      </c>
      <c r="K9" s="61">
        <f t="shared" si="3"/>
        <v>27</v>
      </c>
      <c r="L9" s="60">
        <f>VLOOKUP($A9,'Return Data'!$B$7:$R$2292,17,0)</f>
        <v>13.218999999999999</v>
      </c>
      <c r="M9" s="61">
        <f t="shared" si="4"/>
        <v>27</v>
      </c>
      <c r="N9" s="60">
        <f>VLOOKUP($A9,'Return Data'!$B$7:$R$2292,14,0)</f>
        <v>13.6515</v>
      </c>
      <c r="O9" s="61">
        <f t="shared" si="5"/>
        <v>24</v>
      </c>
      <c r="P9" s="60">
        <f>VLOOKUP($A9,'Return Data'!$B$7:$R$2292,15,0)</f>
        <v>13.9518</v>
      </c>
      <c r="Q9" s="61">
        <f t="shared" si="6"/>
        <v>2</v>
      </c>
      <c r="R9" s="60">
        <f>VLOOKUP($A9,'Return Data'!$B$7:$R$2292,16,0)</f>
        <v>15.2881</v>
      </c>
      <c r="S9" s="62">
        <f t="shared" si="7"/>
        <v>6</v>
      </c>
    </row>
    <row r="10" spans="1:20" x14ac:dyDescent="0.3">
      <c r="A10" s="58" t="s">
        <v>1970</v>
      </c>
      <c r="B10" s="59">
        <f>VLOOKUP($A10,'Return Data'!$B$7:$R$2292,3,0)</f>
        <v>44888</v>
      </c>
      <c r="C10" s="60">
        <f>VLOOKUP($A10,'Return Data'!$B$7:$R$2292,4,0)</f>
        <v>163.72470000000001</v>
      </c>
      <c r="D10" s="60">
        <f>VLOOKUP($A10,'Return Data'!$B$7:$R$2292,10,0)</f>
        <v>4.3064</v>
      </c>
      <c r="E10" s="61">
        <f t="shared" si="0"/>
        <v>9</v>
      </c>
      <c r="F10" s="60">
        <f>VLOOKUP($A10,'Return Data'!$B$7:$R$2292,11,0)</f>
        <v>14.120799999999999</v>
      </c>
      <c r="G10" s="61">
        <f t="shared" si="1"/>
        <v>11</v>
      </c>
      <c r="H10" s="60">
        <f>VLOOKUP($A10,'Return Data'!$B$7:$R$2292,12,0)</f>
        <v>8.1476000000000006</v>
      </c>
      <c r="I10" s="61">
        <f t="shared" si="2"/>
        <v>10</v>
      </c>
      <c r="J10" s="60">
        <f>VLOOKUP($A10,'Return Data'!$B$7:$R$2292,13,0)</f>
        <v>5.3231000000000002</v>
      </c>
      <c r="K10" s="61">
        <f t="shared" si="3"/>
        <v>5</v>
      </c>
      <c r="L10" s="60">
        <f>VLOOKUP($A10,'Return Data'!$B$7:$R$2292,17,0)</f>
        <v>19.329000000000001</v>
      </c>
      <c r="M10" s="61">
        <f t="shared" si="4"/>
        <v>15</v>
      </c>
      <c r="N10" s="60">
        <f>VLOOKUP($A10,'Return Data'!$B$7:$R$2292,14,0)</f>
        <v>16.5901</v>
      </c>
      <c r="O10" s="61">
        <f t="shared" si="5"/>
        <v>10</v>
      </c>
      <c r="P10" s="60">
        <f>VLOOKUP($A10,'Return Data'!$B$7:$R$2292,15,0)</f>
        <v>13.136100000000001</v>
      </c>
      <c r="Q10" s="61">
        <f t="shared" si="6"/>
        <v>4</v>
      </c>
      <c r="R10" s="60">
        <f>VLOOKUP($A10,'Return Data'!$B$7:$R$2292,16,0)</f>
        <v>15.3141</v>
      </c>
      <c r="S10" s="62">
        <f t="shared" si="7"/>
        <v>5</v>
      </c>
    </row>
    <row r="11" spans="1:20" x14ac:dyDescent="0.3">
      <c r="A11" s="58" t="s">
        <v>909</v>
      </c>
      <c r="B11" s="59">
        <f>VLOOKUP($A11,'Return Data'!$B$7:$R$2292,3,0)</f>
        <v>44888</v>
      </c>
      <c r="C11" s="60">
        <f>VLOOKUP($A11,'Return Data'!$B$7:$R$2292,4,0)</f>
        <v>47.42</v>
      </c>
      <c r="D11" s="60">
        <f>VLOOKUP($A11,'Return Data'!$B$7:$R$2292,10,0)</f>
        <v>3.7410000000000001</v>
      </c>
      <c r="E11" s="61">
        <f t="shared" si="0"/>
        <v>12</v>
      </c>
      <c r="F11" s="60">
        <f>VLOOKUP($A11,'Return Data'!$B$7:$R$2292,11,0)</f>
        <v>13.1472</v>
      </c>
      <c r="G11" s="61">
        <f t="shared" si="1"/>
        <v>16</v>
      </c>
      <c r="H11" s="60">
        <f>VLOOKUP($A11,'Return Data'!$B$7:$R$2292,12,0)</f>
        <v>5.5654000000000003</v>
      </c>
      <c r="I11" s="61">
        <f t="shared" si="2"/>
        <v>20</v>
      </c>
      <c r="J11" s="60">
        <f>VLOOKUP($A11,'Return Data'!$B$7:$R$2292,13,0)</f>
        <v>2.8187000000000002</v>
      </c>
      <c r="K11" s="61">
        <f t="shared" si="3"/>
        <v>17</v>
      </c>
      <c r="L11" s="60">
        <f>VLOOKUP($A11,'Return Data'!$B$7:$R$2292,17,0)</f>
        <v>18.957999999999998</v>
      </c>
      <c r="M11" s="61">
        <f t="shared" si="4"/>
        <v>16</v>
      </c>
      <c r="N11" s="60">
        <f>VLOOKUP($A11,'Return Data'!$B$7:$R$2292,14,0)</f>
        <v>18.681999999999999</v>
      </c>
      <c r="O11" s="61">
        <f t="shared" si="5"/>
        <v>2</v>
      </c>
      <c r="P11" s="60">
        <f>VLOOKUP($A11,'Return Data'!$B$7:$R$2292,15,0)</f>
        <v>15.3813</v>
      </c>
      <c r="Q11" s="61">
        <f t="shared" si="6"/>
        <v>1</v>
      </c>
      <c r="R11" s="60">
        <f>VLOOKUP($A11,'Return Data'!$B$7:$R$2292,16,0)</f>
        <v>14.8725</v>
      </c>
      <c r="S11" s="62">
        <f t="shared" si="7"/>
        <v>9</v>
      </c>
    </row>
    <row r="12" spans="1:20" x14ac:dyDescent="0.3">
      <c r="A12" s="58" t="s">
        <v>911</v>
      </c>
      <c r="B12" s="59">
        <f>VLOOKUP($A12,'Return Data'!$B$7:$R$2292,3,0)</f>
        <v>44888</v>
      </c>
      <c r="C12" s="60">
        <f>VLOOKUP($A12,'Return Data'!$B$7:$R$2292,4,0)</f>
        <v>317.18299999999999</v>
      </c>
      <c r="D12" s="60">
        <f>VLOOKUP($A12,'Return Data'!$B$7:$R$2292,10,0)</f>
        <v>3.0764999999999998</v>
      </c>
      <c r="E12" s="61">
        <f t="shared" si="0"/>
        <v>17</v>
      </c>
      <c r="F12" s="60">
        <f>VLOOKUP($A12,'Return Data'!$B$7:$R$2292,11,0)</f>
        <v>14.343</v>
      </c>
      <c r="G12" s="61">
        <f t="shared" si="1"/>
        <v>6</v>
      </c>
      <c r="H12" s="60">
        <f>VLOOKUP($A12,'Return Data'!$B$7:$R$2292,12,0)</f>
        <v>7.4184000000000001</v>
      </c>
      <c r="I12" s="61">
        <f t="shared" si="2"/>
        <v>13</v>
      </c>
      <c r="J12" s="60">
        <f>VLOOKUP($A12,'Return Data'!$B$7:$R$2292,13,0)</f>
        <v>2.6738</v>
      </c>
      <c r="K12" s="61">
        <f t="shared" si="3"/>
        <v>19</v>
      </c>
      <c r="L12" s="60">
        <f>VLOOKUP($A12,'Return Data'!$B$7:$R$2292,17,0)</f>
        <v>15.3523</v>
      </c>
      <c r="M12" s="61">
        <f t="shared" si="4"/>
        <v>26</v>
      </c>
      <c r="N12" s="60">
        <f>VLOOKUP($A12,'Return Data'!$B$7:$R$2292,14,0)</f>
        <v>11.1713</v>
      </c>
      <c r="O12" s="61">
        <f t="shared" si="5"/>
        <v>27</v>
      </c>
      <c r="P12" s="60">
        <f>VLOOKUP($A12,'Return Data'!$B$7:$R$2292,15,0)</f>
        <v>9.2384000000000004</v>
      </c>
      <c r="Q12" s="61">
        <f t="shared" si="6"/>
        <v>25</v>
      </c>
      <c r="R12" s="60">
        <f>VLOOKUP($A12,'Return Data'!$B$7:$R$2292,16,0)</f>
        <v>11.172599999999999</v>
      </c>
      <c r="S12" s="62">
        <f t="shared" si="7"/>
        <v>25</v>
      </c>
    </row>
    <row r="13" spans="1:20" x14ac:dyDescent="0.3">
      <c r="A13" s="58" t="s">
        <v>913</v>
      </c>
      <c r="B13" s="59">
        <f>VLOOKUP($A13,'Return Data'!$B$7:$R$2292,3,0)</f>
        <v>44888</v>
      </c>
      <c r="C13" s="60">
        <f>VLOOKUP($A13,'Return Data'!$B$7:$R$2292,4,0)</f>
        <v>62.63</v>
      </c>
      <c r="D13" s="60">
        <f>VLOOKUP($A13,'Return Data'!$B$7:$R$2292,10,0)</f>
        <v>4.8376000000000001</v>
      </c>
      <c r="E13" s="61">
        <f t="shared" si="0"/>
        <v>3</v>
      </c>
      <c r="F13" s="60">
        <f>VLOOKUP($A13,'Return Data'!$B$7:$R$2292,11,0)</f>
        <v>14.602</v>
      </c>
      <c r="G13" s="61">
        <f t="shared" si="1"/>
        <v>3</v>
      </c>
      <c r="H13" s="60">
        <f>VLOOKUP($A13,'Return Data'!$B$7:$R$2292,12,0)</f>
        <v>8.7893000000000008</v>
      </c>
      <c r="I13" s="61">
        <f t="shared" si="2"/>
        <v>6</v>
      </c>
      <c r="J13" s="60">
        <f>VLOOKUP($A13,'Return Data'!$B$7:$R$2292,13,0)</f>
        <v>5.1192000000000002</v>
      </c>
      <c r="K13" s="61">
        <f t="shared" si="3"/>
        <v>6</v>
      </c>
      <c r="L13" s="60">
        <f>VLOOKUP($A13,'Return Data'!$B$7:$R$2292,17,0)</f>
        <v>19.729199999999999</v>
      </c>
      <c r="M13" s="61">
        <f t="shared" si="4"/>
        <v>11</v>
      </c>
      <c r="N13" s="60">
        <f>VLOOKUP($A13,'Return Data'!$B$7:$R$2292,14,0)</f>
        <v>17.040600000000001</v>
      </c>
      <c r="O13" s="61">
        <f t="shared" si="5"/>
        <v>7</v>
      </c>
      <c r="P13" s="60">
        <f>VLOOKUP($A13,'Return Data'!$B$7:$R$2292,15,0)</f>
        <v>13.404199999999999</v>
      </c>
      <c r="Q13" s="61">
        <f t="shared" si="6"/>
        <v>3</v>
      </c>
      <c r="R13" s="60">
        <f>VLOOKUP($A13,'Return Data'!$B$7:$R$2292,16,0)</f>
        <v>14.571199999999999</v>
      </c>
      <c r="S13" s="62">
        <f t="shared" si="7"/>
        <v>11</v>
      </c>
    </row>
    <row r="14" spans="1:20" x14ac:dyDescent="0.3">
      <c r="A14" s="58" t="s">
        <v>915</v>
      </c>
      <c r="B14" s="59">
        <f>VLOOKUP($A14,'Return Data'!$B$7:$R$2292,3,0)</f>
        <v>44888</v>
      </c>
      <c r="C14" s="60">
        <f>VLOOKUP($A14,'Return Data'!$B$7:$R$2292,4,0)</f>
        <v>758.64279999999997</v>
      </c>
      <c r="D14" s="60">
        <f>VLOOKUP($A14,'Return Data'!$B$7:$R$2292,10,0)</f>
        <v>1.5447</v>
      </c>
      <c r="E14" s="61">
        <f t="shared" si="0"/>
        <v>26</v>
      </c>
      <c r="F14" s="60">
        <f>VLOOKUP($A14,'Return Data'!$B$7:$R$2292,11,0)</f>
        <v>10.503</v>
      </c>
      <c r="G14" s="61">
        <f t="shared" si="1"/>
        <v>27</v>
      </c>
      <c r="H14" s="60">
        <f>VLOOKUP($A14,'Return Data'!$B$7:$R$2292,12,0)</f>
        <v>3.4942000000000002</v>
      </c>
      <c r="I14" s="61">
        <f t="shared" si="2"/>
        <v>24</v>
      </c>
      <c r="J14" s="60">
        <f>VLOOKUP($A14,'Return Data'!$B$7:$R$2292,13,0)</f>
        <v>-2.1722000000000001</v>
      </c>
      <c r="K14" s="61">
        <f t="shared" si="3"/>
        <v>26</v>
      </c>
      <c r="L14" s="60">
        <f>VLOOKUP($A14,'Return Data'!$B$7:$R$2292,17,0)</f>
        <v>19.418700000000001</v>
      </c>
      <c r="M14" s="61">
        <f t="shared" si="4"/>
        <v>13</v>
      </c>
      <c r="N14" s="60">
        <f>VLOOKUP($A14,'Return Data'!$B$7:$R$2292,14,0)</f>
        <v>15.481400000000001</v>
      </c>
      <c r="O14" s="61">
        <f t="shared" si="5"/>
        <v>19</v>
      </c>
      <c r="P14" s="60">
        <f>VLOOKUP($A14,'Return Data'!$B$7:$R$2292,15,0)</f>
        <v>9.8552</v>
      </c>
      <c r="Q14" s="61">
        <f t="shared" si="6"/>
        <v>24</v>
      </c>
      <c r="R14" s="60">
        <f>VLOOKUP($A14,'Return Data'!$B$7:$R$2292,16,0)</f>
        <v>12.408200000000001</v>
      </c>
      <c r="S14" s="62">
        <f t="shared" si="7"/>
        <v>23</v>
      </c>
    </row>
    <row r="15" spans="1:20" x14ac:dyDescent="0.3">
      <c r="A15" s="58" t="s">
        <v>917</v>
      </c>
      <c r="B15" s="59">
        <f>VLOOKUP($A15,'Return Data'!$B$7:$R$2292,3,0)</f>
        <v>44888</v>
      </c>
      <c r="C15" s="60">
        <f>VLOOKUP($A15,'Return Data'!$B$7:$R$2292,4,0)</f>
        <v>804.00400000000002</v>
      </c>
      <c r="D15" s="60">
        <f>VLOOKUP($A15,'Return Data'!$B$7:$R$2292,10,0)</f>
        <v>4.6181000000000001</v>
      </c>
      <c r="E15" s="61">
        <f t="shared" si="0"/>
        <v>6</v>
      </c>
      <c r="F15" s="60">
        <f>VLOOKUP($A15,'Return Data'!$B$7:$R$2292,11,0)</f>
        <v>15.2438</v>
      </c>
      <c r="G15" s="61">
        <f t="shared" si="1"/>
        <v>2</v>
      </c>
      <c r="H15" s="60">
        <f>VLOOKUP($A15,'Return Data'!$B$7:$R$2292,12,0)</f>
        <v>12.4214</v>
      </c>
      <c r="I15" s="61">
        <f t="shared" si="2"/>
        <v>2</v>
      </c>
      <c r="J15" s="60">
        <f>VLOOKUP($A15,'Return Data'!$B$7:$R$2292,13,0)</f>
        <v>10.225099999999999</v>
      </c>
      <c r="K15" s="61">
        <f t="shared" si="3"/>
        <v>2</v>
      </c>
      <c r="L15" s="60">
        <f>VLOOKUP($A15,'Return Data'!$B$7:$R$2292,17,0)</f>
        <v>25.259</v>
      </c>
      <c r="M15" s="61">
        <f t="shared" si="4"/>
        <v>2</v>
      </c>
      <c r="N15" s="60">
        <f>VLOOKUP($A15,'Return Data'!$B$7:$R$2292,14,0)</f>
        <v>15.648300000000001</v>
      </c>
      <c r="O15" s="61">
        <f t="shared" si="5"/>
        <v>16</v>
      </c>
      <c r="P15" s="60">
        <f>VLOOKUP($A15,'Return Data'!$B$7:$R$2292,15,0)</f>
        <v>10.966900000000001</v>
      </c>
      <c r="Q15" s="61">
        <f t="shared" si="6"/>
        <v>20</v>
      </c>
      <c r="R15" s="60">
        <f>VLOOKUP($A15,'Return Data'!$B$7:$R$2292,16,0)</f>
        <v>13.662599999999999</v>
      </c>
      <c r="S15" s="62">
        <f t="shared" si="7"/>
        <v>16</v>
      </c>
    </row>
    <row r="16" spans="1:20" x14ac:dyDescent="0.3">
      <c r="A16" s="58" t="s">
        <v>919</v>
      </c>
      <c r="B16" s="59">
        <f>VLOOKUP($A16,'Return Data'!$B$7:$R$2292,3,0)</f>
        <v>44888</v>
      </c>
      <c r="C16" s="60">
        <f>VLOOKUP($A16,'Return Data'!$B$7:$R$2292,4,0)</f>
        <v>352.1841</v>
      </c>
      <c r="D16" s="60">
        <f>VLOOKUP($A16,'Return Data'!$B$7:$R$2292,10,0)</f>
        <v>3.0242</v>
      </c>
      <c r="E16" s="61">
        <f t="shared" si="0"/>
        <v>18</v>
      </c>
      <c r="F16" s="60">
        <f>VLOOKUP($A16,'Return Data'!$B$7:$R$2292,11,0)</f>
        <v>14.2357</v>
      </c>
      <c r="G16" s="61">
        <f t="shared" si="1"/>
        <v>8</v>
      </c>
      <c r="H16" s="60">
        <f>VLOOKUP($A16,'Return Data'!$B$7:$R$2292,12,0)</f>
        <v>5.7225999999999999</v>
      </c>
      <c r="I16" s="61">
        <f t="shared" si="2"/>
        <v>19</v>
      </c>
      <c r="J16" s="60">
        <f>VLOOKUP($A16,'Return Data'!$B$7:$R$2292,13,0)</f>
        <v>2.8519000000000001</v>
      </c>
      <c r="K16" s="61">
        <f t="shared" si="3"/>
        <v>16</v>
      </c>
      <c r="L16" s="60">
        <f>VLOOKUP($A16,'Return Data'!$B$7:$R$2292,17,0)</f>
        <v>17.184999999999999</v>
      </c>
      <c r="M16" s="61">
        <f t="shared" si="4"/>
        <v>20</v>
      </c>
      <c r="N16" s="60">
        <f>VLOOKUP($A16,'Return Data'!$B$7:$R$2292,14,0)</f>
        <v>14.625999999999999</v>
      </c>
      <c r="O16" s="61">
        <f t="shared" si="5"/>
        <v>21</v>
      </c>
      <c r="P16" s="60">
        <f>VLOOKUP($A16,'Return Data'!$B$7:$R$2292,15,0)</f>
        <v>11.383100000000001</v>
      </c>
      <c r="Q16" s="61">
        <f t="shared" si="6"/>
        <v>15</v>
      </c>
      <c r="R16" s="60">
        <f>VLOOKUP($A16,'Return Data'!$B$7:$R$2292,16,0)</f>
        <v>12.7684</v>
      </c>
      <c r="S16" s="62">
        <f t="shared" si="7"/>
        <v>20</v>
      </c>
    </row>
    <row r="17" spans="1:19" x14ac:dyDescent="0.3">
      <c r="A17" s="58" t="s">
        <v>921</v>
      </c>
      <c r="B17" s="59">
        <f>VLOOKUP($A17,'Return Data'!$B$7:$R$2292,3,0)</f>
        <v>44888</v>
      </c>
      <c r="C17" s="60">
        <f>VLOOKUP($A17,'Return Data'!$B$7:$R$2292,4,0)</f>
        <v>75.489999999999995</v>
      </c>
      <c r="D17" s="60">
        <f>VLOOKUP($A17,'Return Data'!$B$7:$R$2292,10,0)</f>
        <v>4.5278</v>
      </c>
      <c r="E17" s="61">
        <f t="shared" si="0"/>
        <v>7</v>
      </c>
      <c r="F17" s="60">
        <f>VLOOKUP($A17,'Return Data'!$B$7:$R$2292,11,0)</f>
        <v>14.1022</v>
      </c>
      <c r="G17" s="61">
        <f t="shared" si="1"/>
        <v>12</v>
      </c>
      <c r="H17" s="60">
        <f>VLOOKUP($A17,'Return Data'!$B$7:$R$2292,12,0)</f>
        <v>8.3536999999999999</v>
      </c>
      <c r="I17" s="61">
        <f t="shared" si="2"/>
        <v>9</v>
      </c>
      <c r="J17" s="60">
        <f>VLOOKUP($A17,'Return Data'!$B$7:$R$2292,13,0)</f>
        <v>6.4889000000000001</v>
      </c>
      <c r="K17" s="61">
        <f t="shared" si="3"/>
        <v>3</v>
      </c>
      <c r="L17" s="60">
        <f>VLOOKUP($A17,'Return Data'!$B$7:$R$2292,17,0)</f>
        <v>23.1328</v>
      </c>
      <c r="M17" s="61">
        <f t="shared" si="4"/>
        <v>4</v>
      </c>
      <c r="N17" s="60">
        <f>VLOOKUP($A17,'Return Data'!$B$7:$R$2292,14,0)</f>
        <v>17.866800000000001</v>
      </c>
      <c r="O17" s="61">
        <f t="shared" si="5"/>
        <v>3</v>
      </c>
      <c r="P17" s="60">
        <f>VLOOKUP($A17,'Return Data'!$B$7:$R$2292,15,0)</f>
        <v>12.6121</v>
      </c>
      <c r="Q17" s="61">
        <f t="shared" si="6"/>
        <v>8</v>
      </c>
      <c r="R17" s="60">
        <f>VLOOKUP($A17,'Return Data'!$B$7:$R$2292,16,0)</f>
        <v>15.233499999999999</v>
      </c>
      <c r="S17" s="62">
        <f t="shared" si="7"/>
        <v>7</v>
      </c>
    </row>
    <row r="18" spans="1:19" x14ac:dyDescent="0.3">
      <c r="A18" s="58" t="s">
        <v>923</v>
      </c>
      <c r="B18" s="59">
        <f>VLOOKUP($A18,'Return Data'!$B$7:$R$2292,3,0)</f>
        <v>44888</v>
      </c>
      <c r="C18" s="60">
        <f>VLOOKUP($A18,'Return Data'!$B$7:$R$2292,4,0)</f>
        <v>45.84</v>
      </c>
      <c r="D18" s="60">
        <f>VLOOKUP($A18,'Return Data'!$B$7:$R$2292,10,0)</f>
        <v>4.0163000000000002</v>
      </c>
      <c r="E18" s="61">
        <f t="shared" si="0"/>
        <v>10</v>
      </c>
      <c r="F18" s="60">
        <f>VLOOKUP($A18,'Return Data'!$B$7:$R$2292,11,0)</f>
        <v>14.2288</v>
      </c>
      <c r="G18" s="61">
        <f t="shared" si="1"/>
        <v>9</v>
      </c>
      <c r="H18" s="60">
        <f>VLOOKUP($A18,'Return Data'!$B$7:$R$2292,12,0)</f>
        <v>8.0367999999999995</v>
      </c>
      <c r="I18" s="61">
        <f t="shared" si="2"/>
        <v>11</v>
      </c>
      <c r="J18" s="60">
        <f>VLOOKUP($A18,'Return Data'!$B$7:$R$2292,13,0)</f>
        <v>4.8490000000000002</v>
      </c>
      <c r="K18" s="61">
        <f t="shared" si="3"/>
        <v>7</v>
      </c>
      <c r="L18" s="60">
        <f>VLOOKUP($A18,'Return Data'!$B$7:$R$2292,17,0)</f>
        <v>22.635100000000001</v>
      </c>
      <c r="M18" s="61">
        <f t="shared" si="4"/>
        <v>5</v>
      </c>
      <c r="N18" s="60">
        <f>VLOOKUP($A18,'Return Data'!$B$7:$R$2292,14,0)</f>
        <v>18.8492</v>
      </c>
      <c r="O18" s="61">
        <f t="shared" si="5"/>
        <v>1</v>
      </c>
      <c r="P18" s="60">
        <f>VLOOKUP($A18,'Return Data'!$B$7:$R$2292,15,0)</f>
        <v>13.0562</v>
      </c>
      <c r="Q18" s="61">
        <f t="shared" si="6"/>
        <v>6</v>
      </c>
      <c r="R18" s="60">
        <f>VLOOKUP($A18,'Return Data'!$B$7:$R$2292,16,0)</f>
        <v>14.3651</v>
      </c>
      <c r="S18" s="62">
        <f t="shared" si="7"/>
        <v>13</v>
      </c>
    </row>
    <row r="19" spans="1:19" x14ac:dyDescent="0.3">
      <c r="A19" s="58" t="s">
        <v>924</v>
      </c>
      <c r="B19" s="59">
        <f>VLOOKUP($A19,'Return Data'!$B$7:$R$2292,3,0)</f>
        <v>44888</v>
      </c>
      <c r="C19" s="60">
        <f>VLOOKUP($A19,'Return Data'!$B$7:$R$2292,4,0)</f>
        <v>55.947000000000003</v>
      </c>
      <c r="D19" s="60">
        <f>VLOOKUP($A19,'Return Data'!$B$7:$R$2292,10,0)</f>
        <v>2.4651999999999998</v>
      </c>
      <c r="E19" s="61">
        <f t="shared" si="0"/>
        <v>23</v>
      </c>
      <c r="F19" s="60">
        <f>VLOOKUP($A19,'Return Data'!$B$7:$R$2292,11,0)</f>
        <v>13.138500000000001</v>
      </c>
      <c r="G19" s="61">
        <f t="shared" si="1"/>
        <v>17</v>
      </c>
      <c r="H19" s="60">
        <f>VLOOKUP($A19,'Return Data'!$B$7:$R$2292,12,0)</f>
        <v>3.5289000000000001</v>
      </c>
      <c r="I19" s="61">
        <f t="shared" si="2"/>
        <v>23</v>
      </c>
      <c r="J19" s="60">
        <f>VLOOKUP($A19,'Return Data'!$B$7:$R$2292,13,0)</f>
        <v>6.6199999999999995E-2</v>
      </c>
      <c r="K19" s="61">
        <f t="shared" si="3"/>
        <v>21</v>
      </c>
      <c r="L19" s="60">
        <f>VLOOKUP($A19,'Return Data'!$B$7:$R$2292,17,0)</f>
        <v>18.000399999999999</v>
      </c>
      <c r="M19" s="61">
        <f t="shared" si="4"/>
        <v>19</v>
      </c>
      <c r="N19" s="60">
        <f>VLOOKUP($A19,'Return Data'!$B$7:$R$2292,14,0)</f>
        <v>15.821400000000001</v>
      </c>
      <c r="O19" s="61">
        <f t="shared" si="5"/>
        <v>15</v>
      </c>
      <c r="P19" s="60">
        <f>VLOOKUP($A19,'Return Data'!$B$7:$R$2292,15,0)</f>
        <v>11.176299999999999</v>
      </c>
      <c r="Q19" s="61">
        <f t="shared" si="6"/>
        <v>17</v>
      </c>
      <c r="R19" s="60">
        <f>VLOOKUP($A19,'Return Data'!$B$7:$R$2292,16,0)</f>
        <v>12.651300000000001</v>
      </c>
      <c r="S19" s="62">
        <f t="shared" si="7"/>
        <v>22</v>
      </c>
    </row>
    <row r="20" spans="1:19" x14ac:dyDescent="0.3">
      <c r="A20" s="58" t="s">
        <v>926</v>
      </c>
      <c r="B20" s="59">
        <f>VLOOKUP($A20,'Return Data'!$B$7:$R$2292,3,0)</f>
        <v>44888</v>
      </c>
      <c r="C20" s="60">
        <f>VLOOKUP($A20,'Return Data'!$B$7:$R$2292,4,0)</f>
        <v>34.99</v>
      </c>
      <c r="D20" s="60">
        <f>VLOOKUP($A20,'Return Data'!$B$7:$R$2292,10,0)</f>
        <v>4.9489999999999998</v>
      </c>
      <c r="E20" s="61">
        <f t="shared" si="0"/>
        <v>2</v>
      </c>
      <c r="F20" s="60">
        <f>VLOOKUP($A20,'Return Data'!$B$7:$R$2292,11,0)</f>
        <v>14.571099999999999</v>
      </c>
      <c r="G20" s="61">
        <f t="shared" si="1"/>
        <v>4</v>
      </c>
      <c r="H20" s="60">
        <f>VLOOKUP($A20,'Return Data'!$B$7:$R$2292,12,0)</f>
        <v>9.3095999999999997</v>
      </c>
      <c r="I20" s="61">
        <f t="shared" si="2"/>
        <v>4</v>
      </c>
      <c r="J20" s="60">
        <f>VLOOKUP($A20,'Return Data'!$B$7:$R$2292,13,0)</f>
        <v>4.6978</v>
      </c>
      <c r="K20" s="61">
        <f t="shared" si="3"/>
        <v>8</v>
      </c>
      <c r="L20" s="60">
        <f>VLOOKUP($A20,'Return Data'!$B$7:$R$2292,17,0)</f>
        <v>16.096599999999999</v>
      </c>
      <c r="M20" s="61">
        <f t="shared" si="4"/>
        <v>25</v>
      </c>
      <c r="N20" s="60">
        <f>VLOOKUP($A20,'Return Data'!$B$7:$R$2292,14,0)</f>
        <v>12.528600000000001</v>
      </c>
      <c r="O20" s="61">
        <f t="shared" si="5"/>
        <v>26</v>
      </c>
      <c r="P20" s="60">
        <f>VLOOKUP($A20,'Return Data'!$B$7:$R$2292,15,0)</f>
        <v>10.3169</v>
      </c>
      <c r="Q20" s="61">
        <f t="shared" si="6"/>
        <v>23</v>
      </c>
      <c r="R20" s="60">
        <f>VLOOKUP($A20,'Return Data'!$B$7:$R$2292,16,0)</f>
        <v>12.704700000000001</v>
      </c>
      <c r="S20" s="62">
        <f t="shared" si="7"/>
        <v>21</v>
      </c>
    </row>
    <row r="21" spans="1:19" x14ac:dyDescent="0.3">
      <c r="A21" s="58" t="s">
        <v>928</v>
      </c>
      <c r="B21" s="59">
        <f>VLOOKUP($A21,'Return Data'!$B$7:$R$2292,3,0)</f>
        <v>44888</v>
      </c>
      <c r="C21" s="60">
        <f>VLOOKUP($A21,'Return Data'!$B$7:$R$2292,4,0)</f>
        <v>51.5</v>
      </c>
      <c r="D21" s="60">
        <f>VLOOKUP($A21,'Return Data'!$B$7:$R$2292,10,0)</f>
        <v>2.3856999999999999</v>
      </c>
      <c r="E21" s="61">
        <f t="shared" si="0"/>
        <v>24</v>
      </c>
      <c r="F21" s="60">
        <f>VLOOKUP($A21,'Return Data'!$B$7:$R$2292,11,0)</f>
        <v>11.6168</v>
      </c>
      <c r="G21" s="61">
        <f t="shared" si="1"/>
        <v>25</v>
      </c>
      <c r="H21" s="60">
        <f>VLOOKUP($A21,'Return Data'!$B$7:$R$2292,12,0)</f>
        <v>3.2271000000000001</v>
      </c>
      <c r="I21" s="61">
        <f t="shared" si="2"/>
        <v>25</v>
      </c>
      <c r="J21" s="60">
        <f>VLOOKUP($A21,'Return Data'!$B$7:$R$2292,13,0)</f>
        <v>-0.57920000000000005</v>
      </c>
      <c r="K21" s="61">
        <f t="shared" si="3"/>
        <v>25</v>
      </c>
      <c r="L21" s="60">
        <f>VLOOKUP($A21,'Return Data'!$B$7:$R$2292,17,0)</f>
        <v>19.922699999999999</v>
      </c>
      <c r="M21" s="61">
        <f t="shared" si="4"/>
        <v>10</v>
      </c>
      <c r="N21" s="60">
        <f>VLOOKUP($A21,'Return Data'!$B$7:$R$2292,14,0)</f>
        <v>16.575900000000001</v>
      </c>
      <c r="O21" s="61">
        <f t="shared" si="5"/>
        <v>11</v>
      </c>
      <c r="P21" s="60">
        <f>VLOOKUP($A21,'Return Data'!$B$7:$R$2292,15,0)</f>
        <v>12.6023</v>
      </c>
      <c r="Q21" s="61">
        <f t="shared" si="6"/>
        <v>9</v>
      </c>
      <c r="R21" s="60">
        <f>VLOOKUP($A21,'Return Data'!$B$7:$R$2292,16,0)</f>
        <v>14.903</v>
      </c>
      <c r="S21" s="62">
        <f t="shared" si="7"/>
        <v>8</v>
      </c>
    </row>
    <row r="22" spans="1:19" x14ac:dyDescent="0.3">
      <c r="A22" s="58" t="s">
        <v>929</v>
      </c>
      <c r="B22" s="59">
        <f>VLOOKUP($A22,'Return Data'!$B$7:$R$2292,3,0)</f>
        <v>44888</v>
      </c>
      <c r="C22" s="60">
        <f>VLOOKUP($A22,'Return Data'!$B$7:$R$2292,4,0)</f>
        <v>113.58880000000001</v>
      </c>
      <c r="D22" s="60">
        <f>VLOOKUP($A22,'Return Data'!$B$7:$R$2292,10,0)</f>
        <v>4.6836000000000002</v>
      </c>
      <c r="E22" s="61">
        <f t="shared" si="0"/>
        <v>5</v>
      </c>
      <c r="F22" s="60">
        <f>VLOOKUP($A22,'Return Data'!$B$7:$R$2292,11,0)</f>
        <v>13.508699999999999</v>
      </c>
      <c r="G22" s="61">
        <f t="shared" si="1"/>
        <v>14</v>
      </c>
      <c r="H22" s="60">
        <f>VLOOKUP($A22,'Return Data'!$B$7:$R$2292,12,0)</f>
        <v>8.3796999999999997</v>
      </c>
      <c r="I22" s="61">
        <f t="shared" si="2"/>
        <v>8</v>
      </c>
      <c r="J22" s="60">
        <f>VLOOKUP($A22,'Return Data'!$B$7:$R$2292,13,0)</f>
        <v>3.2907999999999999</v>
      </c>
      <c r="K22" s="61">
        <f t="shared" si="3"/>
        <v>12</v>
      </c>
      <c r="L22" s="60">
        <f>VLOOKUP($A22,'Return Data'!$B$7:$R$2292,17,0)</f>
        <v>16.866099999999999</v>
      </c>
      <c r="M22" s="61">
        <f t="shared" si="4"/>
        <v>23</v>
      </c>
      <c r="N22" s="60">
        <f>VLOOKUP($A22,'Return Data'!$B$7:$R$2292,14,0)</f>
        <v>15.9413</v>
      </c>
      <c r="O22" s="61">
        <f t="shared" si="5"/>
        <v>14</v>
      </c>
      <c r="P22" s="60">
        <f>VLOOKUP($A22,'Return Data'!$B$7:$R$2292,15,0)</f>
        <v>11.1012</v>
      </c>
      <c r="Q22" s="61">
        <f t="shared" si="6"/>
        <v>18</v>
      </c>
      <c r="R22" s="60">
        <f>VLOOKUP($A22,'Return Data'!$B$7:$R$2292,16,0)</f>
        <v>12.2484</v>
      </c>
      <c r="S22" s="62">
        <f t="shared" si="7"/>
        <v>24</v>
      </c>
    </row>
    <row r="23" spans="1:19" x14ac:dyDescent="0.3">
      <c r="A23" s="58" t="s">
        <v>1771</v>
      </c>
      <c r="B23" s="59">
        <f>VLOOKUP($A23,'Return Data'!$B$7:$R$2292,3,0)</f>
        <v>44888</v>
      </c>
      <c r="C23" s="60">
        <f>VLOOKUP($A23,'Return Data'!$B$7:$R$2292,4,0)</f>
        <v>427.61700000000002</v>
      </c>
      <c r="D23" s="60">
        <f>VLOOKUP($A23,'Return Data'!$B$7:$R$2292,10,0)</f>
        <v>2.4931999999999999</v>
      </c>
      <c r="E23" s="61">
        <f t="shared" si="0"/>
        <v>22</v>
      </c>
      <c r="F23" s="60">
        <f>VLOOKUP($A23,'Return Data'!$B$7:$R$2292,11,0)</f>
        <v>12.6096</v>
      </c>
      <c r="G23" s="61">
        <f t="shared" si="1"/>
        <v>19</v>
      </c>
      <c r="H23" s="60">
        <f>VLOOKUP($A23,'Return Data'!$B$7:$R$2292,12,0)</f>
        <v>6.6227999999999998</v>
      </c>
      <c r="I23" s="61">
        <f t="shared" si="2"/>
        <v>18</v>
      </c>
      <c r="J23" s="60">
        <f>VLOOKUP($A23,'Return Data'!$B$7:$R$2292,13,0)</f>
        <v>2.6827000000000001</v>
      </c>
      <c r="K23" s="61">
        <f t="shared" si="3"/>
        <v>18</v>
      </c>
      <c r="L23" s="60">
        <f>VLOOKUP($A23,'Return Data'!$B$7:$R$2292,17,0)</f>
        <v>19.9922</v>
      </c>
      <c r="M23" s="61">
        <f t="shared" si="4"/>
        <v>9</v>
      </c>
      <c r="N23" s="60">
        <f>VLOOKUP($A23,'Return Data'!$B$7:$R$2292,14,0)</f>
        <v>17.248699999999999</v>
      </c>
      <c r="O23" s="61">
        <f t="shared" si="5"/>
        <v>6</v>
      </c>
      <c r="P23" s="60">
        <f>VLOOKUP($A23,'Return Data'!$B$7:$R$2292,15,0)</f>
        <v>13.075900000000001</v>
      </c>
      <c r="Q23" s="61">
        <f t="shared" si="6"/>
        <v>5</v>
      </c>
      <c r="R23" s="60">
        <f>VLOOKUP($A23,'Return Data'!$B$7:$R$2292,16,0)</f>
        <v>14.5862</v>
      </c>
      <c r="S23" s="62">
        <f t="shared" si="7"/>
        <v>10</v>
      </c>
    </row>
    <row r="24" spans="1:19" x14ac:dyDescent="0.3">
      <c r="A24" s="58" t="s">
        <v>930</v>
      </c>
      <c r="B24" s="59">
        <f>VLOOKUP($A24,'Return Data'!$B$7:$R$2292,3,0)</f>
        <v>44888</v>
      </c>
      <c r="C24" s="60">
        <f>VLOOKUP($A24,'Return Data'!$B$7:$R$2292,4,0)</f>
        <v>45.197200000000002</v>
      </c>
      <c r="D24" s="60">
        <f>VLOOKUP($A24,'Return Data'!$B$7:$R$2292,10,0)</f>
        <v>3.5446</v>
      </c>
      <c r="E24" s="61">
        <f t="shared" si="0"/>
        <v>15</v>
      </c>
      <c r="F24" s="60">
        <f>VLOOKUP($A24,'Return Data'!$B$7:$R$2292,11,0)</f>
        <v>14.3451</v>
      </c>
      <c r="G24" s="61">
        <f t="shared" si="1"/>
        <v>5</v>
      </c>
      <c r="H24" s="60">
        <f>VLOOKUP($A24,'Return Data'!$B$7:$R$2292,12,0)</f>
        <v>7.2091000000000003</v>
      </c>
      <c r="I24" s="61">
        <f t="shared" si="2"/>
        <v>15</v>
      </c>
      <c r="J24" s="60">
        <f>VLOOKUP($A24,'Return Data'!$B$7:$R$2292,13,0)</f>
        <v>2.9853999999999998</v>
      </c>
      <c r="K24" s="61">
        <f t="shared" si="3"/>
        <v>15</v>
      </c>
      <c r="L24" s="60">
        <f>VLOOKUP($A24,'Return Data'!$B$7:$R$2292,17,0)</f>
        <v>18.598800000000001</v>
      </c>
      <c r="M24" s="61">
        <f t="shared" si="4"/>
        <v>18</v>
      </c>
      <c r="N24" s="60">
        <f>VLOOKUP($A24,'Return Data'!$B$7:$R$2292,14,0)</f>
        <v>14.693899999999999</v>
      </c>
      <c r="O24" s="61">
        <f t="shared" si="5"/>
        <v>20</v>
      </c>
      <c r="P24" s="60">
        <f>VLOOKUP($A24,'Return Data'!$B$7:$R$2292,15,0)</f>
        <v>11.274800000000001</v>
      </c>
      <c r="Q24" s="61">
        <f t="shared" si="6"/>
        <v>16</v>
      </c>
      <c r="R24" s="60">
        <f>VLOOKUP($A24,'Return Data'!$B$7:$R$2292,16,0)</f>
        <v>13.439</v>
      </c>
      <c r="S24" s="62">
        <f t="shared" si="7"/>
        <v>18</v>
      </c>
    </row>
    <row r="25" spans="1:19" x14ac:dyDescent="0.3">
      <c r="A25" s="58" t="s">
        <v>932</v>
      </c>
      <c r="B25" s="59">
        <f>VLOOKUP($A25,'Return Data'!$B$7:$R$2292,3,0)</f>
        <v>44888</v>
      </c>
      <c r="C25" s="60">
        <f>VLOOKUP($A25,'Return Data'!$B$7:$R$2292,4,0)</f>
        <v>45.1327</v>
      </c>
      <c r="D25" s="60">
        <f>VLOOKUP($A25,'Return Data'!$B$7:$R$2292,10,0)</f>
        <v>2.5920000000000001</v>
      </c>
      <c r="E25" s="61">
        <f t="shared" si="0"/>
        <v>21</v>
      </c>
      <c r="F25" s="60">
        <f>VLOOKUP($A25,'Return Data'!$B$7:$R$2292,11,0)</f>
        <v>11.9313</v>
      </c>
      <c r="G25" s="61">
        <f t="shared" si="1"/>
        <v>24</v>
      </c>
      <c r="H25" s="60">
        <f>VLOOKUP($A25,'Return Data'!$B$7:$R$2292,12,0)</f>
        <v>2.6947999999999999</v>
      </c>
      <c r="I25" s="61">
        <f t="shared" si="2"/>
        <v>26</v>
      </c>
      <c r="J25" s="60">
        <f>VLOOKUP($A25,'Return Data'!$B$7:$R$2292,13,0)</f>
        <v>-0.1754</v>
      </c>
      <c r="K25" s="61">
        <f t="shared" si="3"/>
        <v>23</v>
      </c>
      <c r="L25" s="60">
        <f>VLOOKUP($A25,'Return Data'!$B$7:$R$2292,17,0)</f>
        <v>16.783000000000001</v>
      </c>
      <c r="M25" s="61">
        <f t="shared" si="4"/>
        <v>24</v>
      </c>
      <c r="N25" s="60">
        <f>VLOOKUP($A25,'Return Data'!$B$7:$R$2292,14,0)</f>
        <v>14.3965</v>
      </c>
      <c r="O25" s="61">
        <f t="shared" si="5"/>
        <v>22</v>
      </c>
      <c r="P25" s="60">
        <f>VLOOKUP($A25,'Return Data'!$B$7:$R$2292,15,0)</f>
        <v>11.919499999999999</v>
      </c>
      <c r="Q25" s="61">
        <f t="shared" si="6"/>
        <v>13</v>
      </c>
      <c r="R25" s="60">
        <f>VLOOKUP($A25,'Return Data'!$B$7:$R$2292,16,0)</f>
        <v>13.036099999999999</v>
      </c>
      <c r="S25" s="62">
        <f t="shared" si="7"/>
        <v>19</v>
      </c>
    </row>
    <row r="26" spans="1:19" x14ac:dyDescent="0.3">
      <c r="A26" s="58" t="s">
        <v>933</v>
      </c>
      <c r="B26" s="59">
        <f>VLOOKUP($A26,'Return Data'!$B$7:$R$2292,3,0)</f>
        <v>44888</v>
      </c>
      <c r="C26" s="60">
        <f>VLOOKUP($A26,'Return Data'!$B$7:$R$2292,4,0)</f>
        <v>17.247800000000002</v>
      </c>
      <c r="D26" s="60">
        <f>VLOOKUP($A26,'Return Data'!$B$7:$R$2292,10,0)</f>
        <v>3.9864000000000002</v>
      </c>
      <c r="E26" s="61">
        <f t="shared" si="0"/>
        <v>11</v>
      </c>
      <c r="F26" s="60">
        <f>VLOOKUP($A26,'Return Data'!$B$7:$R$2292,11,0)</f>
        <v>12.054</v>
      </c>
      <c r="G26" s="61">
        <f t="shared" si="1"/>
        <v>23</v>
      </c>
      <c r="H26" s="60">
        <f>VLOOKUP($A26,'Return Data'!$B$7:$R$2292,12,0)</f>
        <v>6.8836000000000004</v>
      </c>
      <c r="I26" s="61">
        <f t="shared" si="2"/>
        <v>17</v>
      </c>
      <c r="J26" s="60">
        <f>VLOOKUP($A26,'Return Data'!$B$7:$R$2292,13,0)</f>
        <v>3.1023999999999998</v>
      </c>
      <c r="K26" s="61">
        <f t="shared" si="3"/>
        <v>13</v>
      </c>
      <c r="L26" s="60">
        <f>VLOOKUP($A26,'Return Data'!$B$7:$R$2292,17,0)</f>
        <v>22.221900000000002</v>
      </c>
      <c r="M26" s="61">
        <f t="shared" si="4"/>
        <v>6</v>
      </c>
      <c r="N26" s="60">
        <f>VLOOKUP($A26,'Return Data'!$B$7:$R$2292,14,0)</f>
        <v>16.857299999999999</v>
      </c>
      <c r="O26" s="61">
        <f t="shared" si="5"/>
        <v>9</v>
      </c>
      <c r="P26" s="60"/>
      <c r="Q26" s="61"/>
      <c r="R26" s="60">
        <f>VLOOKUP($A26,'Return Data'!$B$7:$R$2292,16,0)</f>
        <v>15.8919</v>
      </c>
      <c r="S26" s="62">
        <f t="shared" si="7"/>
        <v>2</v>
      </c>
    </row>
    <row r="27" spans="1:19" x14ac:dyDescent="0.3">
      <c r="A27" s="58" t="s">
        <v>935</v>
      </c>
      <c r="B27" s="59">
        <f>VLOOKUP($A27,'Return Data'!$B$7:$R$2292,3,0)</f>
        <v>44888</v>
      </c>
      <c r="C27" s="60">
        <f>VLOOKUP($A27,'Return Data'!$B$7:$R$2292,4,0)</f>
        <v>88.631</v>
      </c>
      <c r="D27" s="60">
        <f>VLOOKUP($A27,'Return Data'!$B$7:$R$2292,10,0)</f>
        <v>3.4731999999999998</v>
      </c>
      <c r="E27" s="61">
        <f t="shared" si="0"/>
        <v>16</v>
      </c>
      <c r="F27" s="60">
        <f>VLOOKUP($A27,'Return Data'!$B$7:$R$2292,11,0)</f>
        <v>12.2864</v>
      </c>
      <c r="G27" s="61">
        <f t="shared" si="1"/>
        <v>21</v>
      </c>
      <c r="H27" s="60">
        <f>VLOOKUP($A27,'Return Data'!$B$7:$R$2292,12,0)</f>
        <v>6.8848000000000003</v>
      </c>
      <c r="I27" s="61">
        <f t="shared" si="2"/>
        <v>16</v>
      </c>
      <c r="J27" s="60">
        <f>VLOOKUP($A27,'Return Data'!$B$7:$R$2292,13,0)</f>
        <v>3.0857000000000001</v>
      </c>
      <c r="K27" s="61">
        <f t="shared" si="3"/>
        <v>14</v>
      </c>
      <c r="L27" s="60">
        <f>VLOOKUP($A27,'Return Data'!$B$7:$R$2292,17,0)</f>
        <v>19.7225</v>
      </c>
      <c r="M27" s="61">
        <f t="shared" si="4"/>
        <v>12</v>
      </c>
      <c r="N27" s="60">
        <f>VLOOKUP($A27,'Return Data'!$B$7:$R$2292,14,0)</f>
        <v>16.055099999999999</v>
      </c>
      <c r="O27" s="61">
        <f t="shared" si="5"/>
        <v>13</v>
      </c>
      <c r="P27" s="60">
        <f>VLOOKUP($A27,'Return Data'!$B$7:$R$2292,15,0)</f>
        <v>12.4224</v>
      </c>
      <c r="Q27" s="61">
        <f t="shared" ref="Q27:Q34" si="8">RANK(P27,P$8:P$34,0)</f>
        <v>10</v>
      </c>
      <c r="R27" s="60">
        <f>VLOOKUP($A27,'Return Data'!$B$7:$R$2292,16,0)</f>
        <v>16.950500000000002</v>
      </c>
      <c r="S27" s="62">
        <f t="shared" si="7"/>
        <v>1</v>
      </c>
    </row>
    <row r="28" spans="1:19" x14ac:dyDescent="0.3">
      <c r="A28" s="58" t="s">
        <v>938</v>
      </c>
      <c r="B28" s="59">
        <f>VLOOKUP($A28,'Return Data'!$B$7:$R$2292,3,0)</f>
        <v>44888</v>
      </c>
      <c r="C28" s="60">
        <f>VLOOKUP($A28,'Return Data'!$B$7:$R$2292,4,0)</f>
        <v>60.3964</v>
      </c>
      <c r="D28" s="60">
        <f>VLOOKUP($A28,'Return Data'!$B$7:$R$2292,10,0)</f>
        <v>4.7229000000000001</v>
      </c>
      <c r="E28" s="61">
        <f t="shared" si="0"/>
        <v>4</v>
      </c>
      <c r="F28" s="60">
        <f>VLOOKUP($A28,'Return Data'!$B$7:$R$2292,11,0)</f>
        <v>17.937999999999999</v>
      </c>
      <c r="G28" s="61">
        <f t="shared" si="1"/>
        <v>1</v>
      </c>
      <c r="H28" s="60">
        <f>VLOOKUP($A28,'Return Data'!$B$7:$R$2292,12,0)</f>
        <v>13.713200000000001</v>
      </c>
      <c r="I28" s="61">
        <f t="shared" si="2"/>
        <v>1</v>
      </c>
      <c r="J28" s="60">
        <f>VLOOKUP($A28,'Return Data'!$B$7:$R$2292,13,0)</f>
        <v>10.401</v>
      </c>
      <c r="K28" s="61">
        <f t="shared" si="3"/>
        <v>1</v>
      </c>
      <c r="L28" s="60">
        <f>VLOOKUP($A28,'Return Data'!$B$7:$R$2292,17,0)</f>
        <v>28.4786</v>
      </c>
      <c r="M28" s="61">
        <f t="shared" si="4"/>
        <v>1</v>
      </c>
      <c r="N28" s="60">
        <f>VLOOKUP($A28,'Return Data'!$B$7:$R$2292,14,0)</f>
        <v>17.4954</v>
      </c>
      <c r="O28" s="61">
        <f t="shared" si="5"/>
        <v>5</v>
      </c>
      <c r="P28" s="60">
        <f>VLOOKUP($A28,'Return Data'!$B$7:$R$2292,15,0)</f>
        <v>12.2204</v>
      </c>
      <c r="Q28" s="61">
        <f t="shared" si="8"/>
        <v>11</v>
      </c>
      <c r="R28" s="60">
        <f>VLOOKUP($A28,'Return Data'!$B$7:$R$2292,16,0)</f>
        <v>15.4389</v>
      </c>
      <c r="S28" s="62">
        <f t="shared" si="7"/>
        <v>4</v>
      </c>
    </row>
    <row r="29" spans="1:19" x14ac:dyDescent="0.3">
      <c r="A29" s="58" t="s">
        <v>940</v>
      </c>
      <c r="B29" s="59">
        <f>VLOOKUP($A29,'Return Data'!$B$7:$R$2292,3,0)</f>
        <v>44888</v>
      </c>
      <c r="C29" s="60">
        <f>VLOOKUP($A29,'Return Data'!$B$7:$R$2292,4,0)</f>
        <v>285.19</v>
      </c>
      <c r="D29" s="60">
        <f>VLOOKUP($A29,'Return Data'!$B$7:$R$2292,10,0)</f>
        <v>4.9728000000000003</v>
      </c>
      <c r="E29" s="61">
        <f t="shared" si="0"/>
        <v>1</v>
      </c>
      <c r="F29" s="60">
        <f>VLOOKUP($A29,'Return Data'!$B$7:$R$2292,11,0)</f>
        <v>14.222200000000001</v>
      </c>
      <c r="G29" s="61">
        <f t="shared" si="1"/>
        <v>10</v>
      </c>
      <c r="H29" s="60">
        <f>VLOOKUP($A29,'Return Data'!$B$7:$R$2292,12,0)</f>
        <v>8.6148000000000007</v>
      </c>
      <c r="I29" s="61">
        <f t="shared" si="2"/>
        <v>7</v>
      </c>
      <c r="J29" s="60">
        <f>VLOOKUP($A29,'Return Data'!$B$7:$R$2292,13,0)</f>
        <v>2.6454</v>
      </c>
      <c r="K29" s="61">
        <f t="shared" si="3"/>
        <v>20</v>
      </c>
      <c r="L29" s="60">
        <f>VLOOKUP($A29,'Return Data'!$B$7:$R$2292,17,0)</f>
        <v>17.043600000000001</v>
      </c>
      <c r="M29" s="61">
        <f t="shared" si="4"/>
        <v>22</v>
      </c>
      <c r="N29" s="60">
        <f>VLOOKUP($A29,'Return Data'!$B$7:$R$2292,14,0)</f>
        <v>14.0922</v>
      </c>
      <c r="O29" s="61">
        <f t="shared" si="5"/>
        <v>23</v>
      </c>
      <c r="P29" s="60">
        <f>VLOOKUP($A29,'Return Data'!$B$7:$R$2292,15,0)</f>
        <v>10.9513</v>
      </c>
      <c r="Q29" s="61">
        <f t="shared" si="8"/>
        <v>21</v>
      </c>
      <c r="R29" s="60">
        <f>VLOOKUP($A29,'Return Data'!$B$7:$R$2292,16,0)</f>
        <v>14.0114</v>
      </c>
      <c r="S29" s="62">
        <f t="shared" si="7"/>
        <v>14</v>
      </c>
    </row>
    <row r="30" spans="1:19" x14ac:dyDescent="0.3">
      <c r="A30" s="58" t="s">
        <v>941</v>
      </c>
      <c r="B30" s="59">
        <f>VLOOKUP($A30,'Return Data'!$B$7:$R$2292,3,0)</f>
        <v>44888</v>
      </c>
      <c r="C30" s="60">
        <f>VLOOKUP($A30,'Return Data'!$B$7:$R$2292,4,0)</f>
        <v>69.601699999999994</v>
      </c>
      <c r="D30" s="60">
        <f>VLOOKUP($A30,'Return Data'!$B$7:$R$2292,10,0)</f>
        <v>3.5491000000000001</v>
      </c>
      <c r="E30" s="61">
        <f t="shared" si="0"/>
        <v>14</v>
      </c>
      <c r="F30" s="60">
        <f>VLOOKUP($A30,'Return Data'!$B$7:$R$2292,11,0)</f>
        <v>14.3185</v>
      </c>
      <c r="G30" s="61">
        <f t="shared" si="1"/>
        <v>7</v>
      </c>
      <c r="H30" s="60">
        <f>VLOOKUP($A30,'Return Data'!$B$7:$R$2292,12,0)</f>
        <v>8.8932000000000002</v>
      </c>
      <c r="I30" s="61">
        <f t="shared" si="2"/>
        <v>5</v>
      </c>
      <c r="J30" s="60">
        <f>VLOOKUP($A30,'Return Data'!$B$7:$R$2292,13,0)</f>
        <v>4.3731</v>
      </c>
      <c r="K30" s="61">
        <f t="shared" si="3"/>
        <v>9</v>
      </c>
      <c r="L30" s="60">
        <f>VLOOKUP($A30,'Return Data'!$B$7:$R$2292,17,0)</f>
        <v>20.614100000000001</v>
      </c>
      <c r="M30" s="61">
        <f t="shared" si="4"/>
        <v>8</v>
      </c>
      <c r="N30" s="60">
        <f>VLOOKUP($A30,'Return Data'!$B$7:$R$2292,14,0)</f>
        <v>16.902000000000001</v>
      </c>
      <c r="O30" s="61">
        <f t="shared" si="5"/>
        <v>8</v>
      </c>
      <c r="P30" s="60">
        <f>VLOOKUP($A30,'Return Data'!$B$7:$R$2292,15,0)</f>
        <v>11.9421</v>
      </c>
      <c r="Q30" s="61">
        <f t="shared" si="8"/>
        <v>12</v>
      </c>
      <c r="R30" s="60">
        <f>VLOOKUP($A30,'Return Data'!$B$7:$R$2292,16,0)</f>
        <v>15.4975</v>
      </c>
      <c r="S30" s="62">
        <f t="shared" si="7"/>
        <v>3</v>
      </c>
    </row>
    <row r="31" spans="1:19" x14ac:dyDescent="0.3">
      <c r="A31" s="58" t="s">
        <v>944</v>
      </c>
      <c r="B31" s="59">
        <f>VLOOKUP($A31,'Return Data'!$B$7:$R$2292,3,0)</f>
        <v>44888</v>
      </c>
      <c r="C31" s="60">
        <f>VLOOKUP($A31,'Return Data'!$B$7:$R$2292,4,0)</f>
        <v>385.22030000000001</v>
      </c>
      <c r="D31" s="60">
        <f>VLOOKUP($A31,'Return Data'!$B$7:$R$2292,10,0)</f>
        <v>4.3757999999999999</v>
      </c>
      <c r="E31" s="61">
        <f t="shared" si="0"/>
        <v>8</v>
      </c>
      <c r="F31" s="60">
        <f>VLOOKUP($A31,'Return Data'!$B$7:$R$2292,11,0)</f>
        <v>13.4796</v>
      </c>
      <c r="G31" s="61">
        <f t="shared" si="1"/>
        <v>15</v>
      </c>
      <c r="H31" s="60">
        <f>VLOOKUP($A31,'Return Data'!$B$7:$R$2292,12,0)</f>
        <v>7.6807999999999996</v>
      </c>
      <c r="I31" s="61">
        <f t="shared" si="2"/>
        <v>12</v>
      </c>
      <c r="J31" s="60">
        <f>VLOOKUP($A31,'Return Data'!$B$7:$R$2292,13,0)</f>
        <v>4.1805000000000003</v>
      </c>
      <c r="K31" s="61">
        <f t="shared" si="3"/>
        <v>10</v>
      </c>
      <c r="L31" s="60">
        <f>VLOOKUP($A31,'Return Data'!$B$7:$R$2292,17,0)</f>
        <v>23.258299999999998</v>
      </c>
      <c r="M31" s="61">
        <f t="shared" si="4"/>
        <v>3</v>
      </c>
      <c r="N31" s="60">
        <f>VLOOKUP($A31,'Return Data'!$B$7:$R$2292,14,0)</f>
        <v>15.6328</v>
      </c>
      <c r="O31" s="61">
        <f t="shared" si="5"/>
        <v>17</v>
      </c>
      <c r="P31" s="60">
        <f>VLOOKUP($A31,'Return Data'!$B$7:$R$2292,15,0)</f>
        <v>11.432600000000001</v>
      </c>
      <c r="Q31" s="61">
        <f t="shared" si="8"/>
        <v>14</v>
      </c>
      <c r="R31" s="60">
        <f>VLOOKUP($A31,'Return Data'!$B$7:$R$2292,16,0)</f>
        <v>13.646000000000001</v>
      </c>
      <c r="S31" s="62">
        <f t="shared" si="7"/>
        <v>17</v>
      </c>
    </row>
    <row r="32" spans="1:19" x14ac:dyDescent="0.3">
      <c r="A32" s="58" t="s">
        <v>945</v>
      </c>
      <c r="B32" s="59">
        <f>VLOOKUP($A32,'Return Data'!$B$7:$R$2292,3,0)</f>
        <v>44888</v>
      </c>
      <c r="C32" s="60">
        <f>VLOOKUP($A32,'Return Data'!$B$7:$R$2292,4,0)</f>
        <v>114.65</v>
      </c>
      <c r="D32" s="60">
        <f>VLOOKUP($A32,'Return Data'!$B$7:$R$2292,10,0)</f>
        <v>1.7032</v>
      </c>
      <c r="E32" s="61">
        <f t="shared" si="0"/>
        <v>25</v>
      </c>
      <c r="F32" s="60">
        <f>VLOOKUP($A32,'Return Data'!$B$7:$R$2292,11,0)</f>
        <v>12.9557</v>
      </c>
      <c r="G32" s="61">
        <f t="shared" si="1"/>
        <v>18</v>
      </c>
      <c r="H32" s="60">
        <f>VLOOKUP($A32,'Return Data'!$B$7:$R$2292,12,0)</f>
        <v>10.198</v>
      </c>
      <c r="I32" s="61">
        <f t="shared" si="2"/>
        <v>3</v>
      </c>
      <c r="J32" s="60">
        <f>VLOOKUP($A32,'Return Data'!$B$7:$R$2292,13,0)</f>
        <v>5.7462</v>
      </c>
      <c r="K32" s="61">
        <f t="shared" si="3"/>
        <v>4</v>
      </c>
      <c r="L32" s="60">
        <f>VLOOKUP($A32,'Return Data'!$B$7:$R$2292,17,0)</f>
        <v>17.107299999999999</v>
      </c>
      <c r="M32" s="61">
        <f t="shared" si="4"/>
        <v>21</v>
      </c>
      <c r="N32" s="60">
        <f>VLOOKUP($A32,'Return Data'!$B$7:$R$2292,14,0)</f>
        <v>12.6401</v>
      </c>
      <c r="O32" s="61">
        <f t="shared" si="5"/>
        <v>25</v>
      </c>
      <c r="P32" s="60">
        <f>VLOOKUP($A32,'Return Data'!$B$7:$R$2292,15,0)</f>
        <v>8.2570999999999994</v>
      </c>
      <c r="Q32" s="61">
        <f t="shared" si="8"/>
        <v>26</v>
      </c>
      <c r="R32" s="60">
        <f>VLOOKUP($A32,'Return Data'!$B$7:$R$2292,16,0)</f>
        <v>10.098000000000001</v>
      </c>
      <c r="S32" s="62">
        <f t="shared" si="7"/>
        <v>27</v>
      </c>
    </row>
    <row r="33" spans="1:19" x14ac:dyDescent="0.3">
      <c r="A33" s="58" t="s">
        <v>947</v>
      </c>
      <c r="B33" s="59">
        <f>VLOOKUP($A33,'Return Data'!$B$7:$R$2292,3,0)</f>
        <v>44888</v>
      </c>
      <c r="C33" s="60">
        <f>VLOOKUP($A33,'Return Data'!$B$7:$R$2292,4,0)</f>
        <v>17.510000000000002</v>
      </c>
      <c r="D33" s="60">
        <f>VLOOKUP($A33,'Return Data'!$B$7:$R$2292,10,0)</f>
        <v>2.879</v>
      </c>
      <c r="E33" s="61">
        <f t="shared" si="0"/>
        <v>20</v>
      </c>
      <c r="F33" s="60">
        <f>VLOOKUP($A33,'Return Data'!$B$7:$R$2292,11,0)</f>
        <v>12.243600000000001</v>
      </c>
      <c r="G33" s="61">
        <f t="shared" si="1"/>
        <v>22</v>
      </c>
      <c r="H33" s="60">
        <f>VLOOKUP($A33,'Return Data'!$B$7:$R$2292,12,0)</f>
        <v>5.4819000000000004</v>
      </c>
      <c r="I33" s="61">
        <f t="shared" si="2"/>
        <v>21</v>
      </c>
      <c r="J33" s="60">
        <f>VLOOKUP($A33,'Return Data'!$B$7:$R$2292,13,0)</f>
        <v>-0.34150000000000003</v>
      </c>
      <c r="K33" s="61">
        <f t="shared" si="3"/>
        <v>24</v>
      </c>
      <c r="L33" s="60">
        <f>VLOOKUP($A33,'Return Data'!$B$7:$R$2292,17,0)</f>
        <v>18.783799999999999</v>
      </c>
      <c r="M33" s="61">
        <f t="shared" si="4"/>
        <v>17</v>
      </c>
      <c r="N33" s="60">
        <f>VLOOKUP($A33,'Return Data'!$B$7:$R$2292,14,0)</f>
        <v>15.484</v>
      </c>
      <c r="O33" s="61">
        <f t="shared" si="5"/>
        <v>18</v>
      </c>
      <c r="P33" s="60">
        <f>VLOOKUP($A33,'Return Data'!$B$7:$R$2292,15,0)</f>
        <v>10.742000000000001</v>
      </c>
      <c r="Q33" s="61">
        <f t="shared" si="8"/>
        <v>22</v>
      </c>
      <c r="R33" s="60">
        <f>VLOOKUP($A33,'Return Data'!$B$7:$R$2292,16,0)</f>
        <v>10.6411</v>
      </c>
      <c r="S33" s="62">
        <f t="shared" si="7"/>
        <v>26</v>
      </c>
    </row>
    <row r="34" spans="1:19" x14ac:dyDescent="0.3">
      <c r="A34" s="58" t="s">
        <v>1774</v>
      </c>
      <c r="B34" s="59">
        <f>VLOOKUP($A34,'Return Data'!$B$7:$R$2292,3,0)</f>
        <v>44888</v>
      </c>
      <c r="C34" s="60">
        <f>VLOOKUP($A34,'Return Data'!$B$7:$R$2292,4,0)</f>
        <v>212.209</v>
      </c>
      <c r="D34" s="60">
        <f>VLOOKUP($A34,'Return Data'!$B$7:$R$2292,10,0)</f>
        <v>2.9601000000000002</v>
      </c>
      <c r="E34" s="61">
        <f t="shared" si="0"/>
        <v>19</v>
      </c>
      <c r="F34" s="60">
        <f>VLOOKUP($A34,'Return Data'!$B$7:$R$2292,11,0)</f>
        <v>12.343500000000001</v>
      </c>
      <c r="G34" s="61">
        <f t="shared" si="1"/>
        <v>20</v>
      </c>
      <c r="H34" s="60">
        <f>VLOOKUP($A34,'Return Data'!$B$7:$R$2292,12,0)</f>
        <v>4.9394999999999998</v>
      </c>
      <c r="I34" s="61">
        <f t="shared" si="2"/>
        <v>22</v>
      </c>
      <c r="J34" s="60">
        <f>VLOOKUP($A34,'Return Data'!$B$7:$R$2292,13,0)</f>
        <v>-5.62E-2</v>
      </c>
      <c r="K34" s="61">
        <f t="shared" si="3"/>
        <v>22</v>
      </c>
      <c r="L34" s="60">
        <f>VLOOKUP($A34,'Return Data'!$B$7:$R$2292,17,0)</f>
        <v>19.403700000000001</v>
      </c>
      <c r="M34" s="61">
        <f t="shared" si="4"/>
        <v>14</v>
      </c>
      <c r="N34" s="60">
        <f>VLOOKUP($A34,'Return Data'!$B$7:$R$2292,14,0)</f>
        <v>17.507300000000001</v>
      </c>
      <c r="O34" s="61">
        <f t="shared" si="5"/>
        <v>4</v>
      </c>
      <c r="P34" s="60">
        <f>VLOOKUP($A34,'Return Data'!$B$7:$R$2292,15,0)</f>
        <v>12.8451</v>
      </c>
      <c r="Q34" s="61">
        <f t="shared" si="8"/>
        <v>7</v>
      </c>
      <c r="R34" s="60">
        <f>VLOOKUP($A34,'Return Data'!$B$7:$R$2292,16,0)</f>
        <v>14.007400000000001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3.487848148148148</v>
      </c>
      <c r="E36" s="69"/>
      <c r="F36" s="70">
        <f>AVERAGE(F8:F34)</f>
        <v>13.455440740740741</v>
      </c>
      <c r="G36" s="69"/>
      <c r="H36" s="70">
        <f>AVERAGE(H8:H34)</f>
        <v>7.0565777777777789</v>
      </c>
      <c r="I36" s="69"/>
      <c r="J36" s="70">
        <f>AVERAGE(J8:J34)</f>
        <v>3.1108370370370362</v>
      </c>
      <c r="K36" s="69"/>
      <c r="L36" s="70">
        <f>AVERAGE(L8:L34)</f>
        <v>19.559651851851854</v>
      </c>
      <c r="M36" s="69"/>
      <c r="N36" s="70">
        <f>AVERAGE(N8:N34)</f>
        <v>15.770125925925925</v>
      </c>
      <c r="O36" s="69"/>
      <c r="P36" s="70">
        <f>AVERAGE(P8:P34)</f>
        <v>11.782599999999999</v>
      </c>
      <c r="Q36" s="69"/>
      <c r="R36" s="70">
        <f>AVERAGE(R8:R34)</f>
        <v>13.850392592592593</v>
      </c>
      <c r="S36" s="71"/>
    </row>
    <row r="37" spans="1:19" x14ac:dyDescent="0.3">
      <c r="A37" s="68" t="s">
        <v>28</v>
      </c>
      <c r="B37" s="69"/>
      <c r="C37" s="69"/>
      <c r="D37" s="70">
        <f>MIN(D8:D34)</f>
        <v>1.1373</v>
      </c>
      <c r="E37" s="69"/>
      <c r="F37" s="70">
        <f>MIN(F8:F34)</f>
        <v>10.503</v>
      </c>
      <c r="G37" s="69"/>
      <c r="H37" s="70">
        <f>MIN(H8:H34)</f>
        <v>1.0142</v>
      </c>
      <c r="I37" s="69"/>
      <c r="J37" s="70">
        <f>MIN(J8:J34)</f>
        <v>-4.0831999999999997</v>
      </c>
      <c r="K37" s="69"/>
      <c r="L37" s="70">
        <f>MIN(L8:L34)</f>
        <v>13.218999999999999</v>
      </c>
      <c r="M37" s="69"/>
      <c r="N37" s="70">
        <f>MIN(N8:N34)</f>
        <v>11.1713</v>
      </c>
      <c r="O37" s="69"/>
      <c r="P37" s="70">
        <f>MIN(P8:P34)</f>
        <v>8.2570999999999994</v>
      </c>
      <c r="Q37" s="69"/>
      <c r="R37" s="70">
        <f>MIN(R8:R34)</f>
        <v>10.098000000000001</v>
      </c>
      <c r="S37" s="71"/>
    </row>
    <row r="38" spans="1:19" ht="15" thickBot="1" x14ac:dyDescent="0.35">
      <c r="A38" s="72" t="s">
        <v>29</v>
      </c>
      <c r="B38" s="73"/>
      <c r="C38" s="73"/>
      <c r="D38" s="74">
        <f>MAX(D8:D34)</f>
        <v>4.9728000000000003</v>
      </c>
      <c r="E38" s="73"/>
      <c r="F38" s="74">
        <f>MAX(F8:F34)</f>
        <v>17.937999999999999</v>
      </c>
      <c r="G38" s="73"/>
      <c r="H38" s="74">
        <f>MAX(H8:H34)</f>
        <v>13.713200000000001</v>
      </c>
      <c r="I38" s="73"/>
      <c r="J38" s="74">
        <f>MAX(J8:J34)</f>
        <v>10.401</v>
      </c>
      <c r="K38" s="73"/>
      <c r="L38" s="74">
        <f>MAX(L8:L34)</f>
        <v>28.4786</v>
      </c>
      <c r="M38" s="73"/>
      <c r="N38" s="74">
        <f>MAX(N8:N34)</f>
        <v>18.8492</v>
      </c>
      <c r="O38" s="73"/>
      <c r="P38" s="74">
        <f>MAX(P8:P34)</f>
        <v>15.3813</v>
      </c>
      <c r="Q38" s="73"/>
      <c r="R38" s="74">
        <f>MAX(R8:R34)</f>
        <v>16.950500000000002</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44888</v>
      </c>
      <c r="C8" s="60">
        <f>VLOOKUP($A8,'Return Data'!$B$7:$R$2292,4,0)</f>
        <v>70.460999999999999</v>
      </c>
      <c r="D8" s="60">
        <f>VLOOKUP($A8,'Return Data'!$B$7:$R$2292,9,0)</f>
        <v>12.2623</v>
      </c>
      <c r="E8" s="61">
        <f t="shared" ref="E8:E31" si="0">RANK(D8,D$8:D$31,0)</f>
        <v>16</v>
      </c>
      <c r="F8" s="60">
        <f>VLOOKUP($A8,'Return Data'!$B$7:$R$2292,10,0)</f>
        <v>3.5741000000000001</v>
      </c>
      <c r="G8" s="61">
        <f t="shared" ref="G8:G31" si="1">RANK(F8,F$8:F$31,0)</f>
        <v>21</v>
      </c>
      <c r="H8" s="60">
        <f>VLOOKUP($A8,'Return Data'!$B$7:$R$2292,11,0)</f>
        <v>6.4142999999999999</v>
      </c>
      <c r="I8" s="61">
        <f t="shared" ref="I8:I31" si="2">RANK(H8,H$8:H$31,0)</f>
        <v>15</v>
      </c>
      <c r="J8" s="60">
        <f>VLOOKUP($A8,'Return Data'!$B$7:$R$2292,12,0)</f>
        <v>1.8887</v>
      </c>
      <c r="K8" s="61">
        <f t="shared" ref="K8:K31" si="3">RANK(J8,J$8:J$31,0)</f>
        <v>20</v>
      </c>
      <c r="L8" s="60">
        <f>VLOOKUP($A8,'Return Data'!$B$7:$R$2292,13,0)</f>
        <v>1.9996</v>
      </c>
      <c r="M8" s="61">
        <f t="shared" ref="M8:M31" si="4">RANK(L8,L$8:L$31,0)</f>
        <v>17</v>
      </c>
      <c r="N8" s="60">
        <f>VLOOKUP($A8,'Return Data'!$B$7:$R$2292,17,0)</f>
        <v>3.3452999999999999</v>
      </c>
      <c r="O8" s="61">
        <f t="shared" ref="O8:O31" si="5">RANK(N8,N$8:N$31,0)</f>
        <v>7</v>
      </c>
      <c r="P8" s="60">
        <f>VLOOKUP($A8,'Return Data'!$B$7:$R$2292,14,0)</f>
        <v>6.1783999999999999</v>
      </c>
      <c r="Q8" s="61">
        <f t="shared" ref="Q8:Q31" si="6">RANK(P8,P$8:P$31,0)</f>
        <v>8</v>
      </c>
      <c r="R8" s="60">
        <f>VLOOKUP($A8,'Return Data'!$B$7:$R$2292,16,0)</f>
        <v>8.9475999999999996</v>
      </c>
      <c r="S8" s="62">
        <f t="shared" ref="S8:S31" si="7">RANK(R8,R$8:R$31,0)</f>
        <v>6</v>
      </c>
    </row>
    <row r="9" spans="1:19" x14ac:dyDescent="0.3">
      <c r="A9" s="77" t="s">
        <v>1261</v>
      </c>
      <c r="B9" s="59">
        <f>VLOOKUP($A9,'Return Data'!$B$7:$R$2292,3,0)</f>
        <v>44888</v>
      </c>
      <c r="C9" s="60">
        <f>VLOOKUP($A9,'Return Data'!$B$7:$R$2292,4,0)</f>
        <v>21.895199999999999</v>
      </c>
      <c r="D9" s="60">
        <f>VLOOKUP($A9,'Return Data'!$B$7:$R$2292,9,0)</f>
        <v>9.6615000000000002</v>
      </c>
      <c r="E9" s="61">
        <f t="shared" si="0"/>
        <v>22</v>
      </c>
      <c r="F9" s="60">
        <f>VLOOKUP($A9,'Return Data'!$B$7:$R$2292,10,0)</f>
        <v>4.4896000000000003</v>
      </c>
      <c r="G9" s="61">
        <f t="shared" si="1"/>
        <v>18</v>
      </c>
      <c r="H9" s="60">
        <f>VLOOKUP($A9,'Return Data'!$B$7:$R$2292,11,0)</f>
        <v>5.9085999999999999</v>
      </c>
      <c r="I9" s="61">
        <f t="shared" si="2"/>
        <v>19</v>
      </c>
      <c r="J9" s="60">
        <f>VLOOKUP($A9,'Return Data'!$B$7:$R$2292,12,0)</f>
        <v>3.1852999999999998</v>
      </c>
      <c r="K9" s="61">
        <f t="shared" si="3"/>
        <v>12</v>
      </c>
      <c r="L9" s="60">
        <f>VLOOKUP($A9,'Return Data'!$B$7:$R$2292,13,0)</f>
        <v>2.5876999999999999</v>
      </c>
      <c r="M9" s="61">
        <f t="shared" si="4"/>
        <v>10</v>
      </c>
      <c r="N9" s="60">
        <f>VLOOKUP($A9,'Return Data'!$B$7:$R$2292,17,0)</f>
        <v>3.2225999999999999</v>
      </c>
      <c r="O9" s="61">
        <f t="shared" si="5"/>
        <v>8</v>
      </c>
      <c r="P9" s="60">
        <f>VLOOKUP($A9,'Return Data'!$B$7:$R$2292,14,0)</f>
        <v>6.4695999999999998</v>
      </c>
      <c r="Q9" s="61">
        <f t="shared" si="6"/>
        <v>6</v>
      </c>
      <c r="R9" s="60">
        <f>VLOOKUP($A9,'Return Data'!$B$7:$R$2292,16,0)</f>
        <v>7.5159000000000002</v>
      </c>
      <c r="S9" s="62">
        <f t="shared" si="7"/>
        <v>20</v>
      </c>
    </row>
    <row r="10" spans="1:19" x14ac:dyDescent="0.3">
      <c r="A10" s="77" t="s">
        <v>1982</v>
      </c>
      <c r="B10" s="59">
        <f>VLOOKUP($A10,'Return Data'!$B$7:$R$2292,3,0)</f>
        <v>44888</v>
      </c>
      <c r="C10" s="60">
        <f>VLOOKUP($A10,'Return Data'!$B$7:$R$2292,4,0)</f>
        <v>37.4313</v>
      </c>
      <c r="D10" s="60">
        <f>VLOOKUP($A10,'Return Data'!$B$7:$R$2292,9,0)</f>
        <v>10.536199999999999</v>
      </c>
      <c r="E10" s="61">
        <f t="shared" si="0"/>
        <v>18</v>
      </c>
      <c r="F10" s="60">
        <f>VLOOKUP($A10,'Return Data'!$B$7:$R$2292,10,0)</f>
        <v>4.9405999999999999</v>
      </c>
      <c r="G10" s="61">
        <f t="shared" si="1"/>
        <v>13</v>
      </c>
      <c r="H10" s="60">
        <f>VLOOKUP($A10,'Return Data'!$B$7:$R$2292,11,0)</f>
        <v>6.4474</v>
      </c>
      <c r="I10" s="61">
        <f t="shared" si="2"/>
        <v>14</v>
      </c>
      <c r="J10" s="60">
        <f>VLOOKUP($A10,'Return Data'!$B$7:$R$2292,12,0)</f>
        <v>2.202</v>
      </c>
      <c r="K10" s="61">
        <f t="shared" si="3"/>
        <v>16</v>
      </c>
      <c r="L10" s="60">
        <f>VLOOKUP($A10,'Return Data'!$B$7:$R$2292,13,0)</f>
        <v>1.4947999999999999</v>
      </c>
      <c r="M10" s="61">
        <f t="shared" si="4"/>
        <v>19</v>
      </c>
      <c r="N10" s="60">
        <f>VLOOKUP($A10,'Return Data'!$B$7:$R$2292,17,0)</f>
        <v>2.3613</v>
      </c>
      <c r="O10" s="61">
        <f t="shared" si="5"/>
        <v>19</v>
      </c>
      <c r="P10" s="60">
        <f>VLOOKUP($A10,'Return Data'!$B$7:$R$2292,14,0)</f>
        <v>4.9272</v>
      </c>
      <c r="Q10" s="61">
        <f t="shared" si="6"/>
        <v>20</v>
      </c>
      <c r="R10" s="60">
        <f>VLOOKUP($A10,'Return Data'!$B$7:$R$2292,16,0)</f>
        <v>7.6708999999999996</v>
      </c>
      <c r="S10" s="62">
        <f t="shared" si="7"/>
        <v>16</v>
      </c>
    </row>
    <row r="11" spans="1:19" x14ac:dyDescent="0.3">
      <c r="A11" s="77" t="s">
        <v>1875</v>
      </c>
      <c r="B11" s="59">
        <f>VLOOKUP($A11,'Return Data'!$B$7:$R$2292,3,0)</f>
        <v>44888</v>
      </c>
      <c r="C11" s="60">
        <f>VLOOKUP($A11,'Return Data'!$B$7:$R$2292,4,0)</f>
        <v>66.135000000000005</v>
      </c>
      <c r="D11" s="60">
        <f>VLOOKUP($A11,'Return Data'!$B$7:$R$2292,9,0)</f>
        <v>14.2669</v>
      </c>
      <c r="E11" s="61">
        <f t="shared" si="0"/>
        <v>11</v>
      </c>
      <c r="F11" s="60">
        <f>VLOOKUP($A11,'Return Data'!$B$7:$R$2292,10,0)</f>
        <v>4.5140000000000002</v>
      </c>
      <c r="G11" s="61">
        <f t="shared" si="1"/>
        <v>17</v>
      </c>
      <c r="H11" s="60">
        <f>VLOOKUP($A11,'Return Data'!$B$7:$R$2292,11,0)</f>
        <v>6.2526999999999999</v>
      </c>
      <c r="I11" s="61">
        <f t="shared" si="2"/>
        <v>16</v>
      </c>
      <c r="J11" s="60">
        <f>VLOOKUP($A11,'Return Data'!$B$7:$R$2292,12,0)</f>
        <v>2.8809</v>
      </c>
      <c r="K11" s="61">
        <f t="shared" si="3"/>
        <v>14</v>
      </c>
      <c r="L11" s="60">
        <f>VLOOKUP($A11,'Return Data'!$B$7:$R$2292,13,0)</f>
        <v>2.5705</v>
      </c>
      <c r="M11" s="61">
        <f t="shared" si="4"/>
        <v>11</v>
      </c>
      <c r="N11" s="60">
        <f>VLOOKUP($A11,'Return Data'!$B$7:$R$2292,17,0)</f>
        <v>2.7187999999999999</v>
      </c>
      <c r="O11" s="61">
        <f t="shared" si="5"/>
        <v>13</v>
      </c>
      <c r="P11" s="60">
        <f>VLOOKUP($A11,'Return Data'!$B$7:$R$2292,14,0)</f>
        <v>5.2887000000000004</v>
      </c>
      <c r="Q11" s="61">
        <f t="shared" si="6"/>
        <v>16</v>
      </c>
      <c r="R11" s="60">
        <f>VLOOKUP($A11,'Return Data'!$B$7:$R$2292,16,0)</f>
        <v>8.1480999999999995</v>
      </c>
      <c r="S11" s="62">
        <f t="shared" si="7"/>
        <v>14</v>
      </c>
    </row>
    <row r="12" spans="1:19" x14ac:dyDescent="0.3">
      <c r="A12" s="77" t="s">
        <v>1263</v>
      </c>
      <c r="B12" s="59">
        <f>VLOOKUP($A12,'Return Data'!$B$7:$R$2292,3,0)</f>
        <v>44888</v>
      </c>
      <c r="C12" s="60">
        <f>VLOOKUP($A12,'Return Data'!$B$7:$R$2292,4,0)</f>
        <v>81.811199999999999</v>
      </c>
      <c r="D12" s="60">
        <f>VLOOKUP($A12,'Return Data'!$B$7:$R$2292,9,0)</f>
        <v>13.966900000000001</v>
      </c>
      <c r="E12" s="61">
        <f t="shared" si="0"/>
        <v>12</v>
      </c>
      <c r="F12" s="60">
        <f>VLOOKUP($A12,'Return Data'!$B$7:$R$2292,10,0)</f>
        <v>6.1673999999999998</v>
      </c>
      <c r="G12" s="61">
        <f t="shared" si="1"/>
        <v>7</v>
      </c>
      <c r="H12" s="60">
        <f>VLOOKUP($A12,'Return Data'!$B$7:$R$2292,11,0)</f>
        <v>6.6421999999999999</v>
      </c>
      <c r="I12" s="61">
        <f t="shared" si="2"/>
        <v>12</v>
      </c>
      <c r="J12" s="60">
        <f>VLOOKUP($A12,'Return Data'!$B$7:$R$2292,12,0)</f>
        <v>3.6993999999999998</v>
      </c>
      <c r="K12" s="61">
        <f t="shared" si="3"/>
        <v>9</v>
      </c>
      <c r="L12" s="60">
        <f>VLOOKUP($A12,'Return Data'!$B$7:$R$2292,13,0)</f>
        <v>2.8502000000000001</v>
      </c>
      <c r="M12" s="61">
        <f t="shared" si="4"/>
        <v>6</v>
      </c>
      <c r="N12" s="60">
        <f>VLOOKUP($A12,'Return Data'!$B$7:$R$2292,17,0)</f>
        <v>3.4630999999999998</v>
      </c>
      <c r="O12" s="61">
        <f t="shared" si="5"/>
        <v>5</v>
      </c>
      <c r="P12" s="60">
        <f>VLOOKUP($A12,'Return Data'!$B$7:$R$2292,14,0)</f>
        <v>6.7488000000000001</v>
      </c>
      <c r="Q12" s="61">
        <f t="shared" si="6"/>
        <v>5</v>
      </c>
      <c r="R12" s="60">
        <f>VLOOKUP($A12,'Return Data'!$B$7:$R$2292,16,0)</f>
        <v>8.2317</v>
      </c>
      <c r="S12" s="62">
        <f t="shared" si="7"/>
        <v>13</v>
      </c>
    </row>
    <row r="13" spans="1:19" x14ac:dyDescent="0.3">
      <c r="A13" s="77" t="s">
        <v>1265</v>
      </c>
      <c r="B13" s="59">
        <f>VLOOKUP($A13,'Return Data'!$B$7:$R$2292,3,0)</f>
        <v>44888</v>
      </c>
      <c r="C13" s="60">
        <f>VLOOKUP($A13,'Return Data'!$B$7:$R$2292,4,0)</f>
        <v>21.1706</v>
      </c>
      <c r="D13" s="60">
        <f>VLOOKUP($A13,'Return Data'!$B$7:$R$2292,9,0)</f>
        <v>17.222799999999999</v>
      </c>
      <c r="E13" s="61">
        <f t="shared" si="0"/>
        <v>5</v>
      </c>
      <c r="F13" s="60">
        <f>VLOOKUP($A13,'Return Data'!$B$7:$R$2292,10,0)</f>
        <v>6.0869</v>
      </c>
      <c r="G13" s="61">
        <f t="shared" si="1"/>
        <v>9</v>
      </c>
      <c r="H13" s="60">
        <f>VLOOKUP($A13,'Return Data'!$B$7:$R$2292,11,0)</f>
        <v>6.7533000000000003</v>
      </c>
      <c r="I13" s="61">
        <f t="shared" si="2"/>
        <v>11</v>
      </c>
      <c r="J13" s="60">
        <f>VLOOKUP($A13,'Return Data'!$B$7:$R$2292,12,0)</f>
        <v>3.2480000000000002</v>
      </c>
      <c r="K13" s="61">
        <f t="shared" si="3"/>
        <v>11</v>
      </c>
      <c r="L13" s="60">
        <f>VLOOKUP($A13,'Return Data'!$B$7:$R$2292,13,0)</f>
        <v>2.9198</v>
      </c>
      <c r="M13" s="61">
        <f t="shared" si="4"/>
        <v>4</v>
      </c>
      <c r="N13" s="60">
        <f>VLOOKUP($A13,'Return Data'!$B$7:$R$2292,17,0)</f>
        <v>4.3045</v>
      </c>
      <c r="O13" s="61">
        <f t="shared" si="5"/>
        <v>2</v>
      </c>
      <c r="P13" s="60">
        <f>VLOOKUP($A13,'Return Data'!$B$7:$R$2292,14,0)</f>
        <v>7.1756000000000002</v>
      </c>
      <c r="Q13" s="61">
        <f t="shared" si="6"/>
        <v>2</v>
      </c>
      <c r="R13" s="60">
        <f>VLOOKUP($A13,'Return Data'!$B$7:$R$2292,16,0)</f>
        <v>8.9170999999999996</v>
      </c>
      <c r="S13" s="62">
        <f t="shared" si="7"/>
        <v>7</v>
      </c>
    </row>
    <row r="14" spans="1:19" x14ac:dyDescent="0.3">
      <c r="A14" s="77" t="s">
        <v>1268</v>
      </c>
      <c r="B14" s="59">
        <f>VLOOKUP($A14,'Return Data'!$B$7:$R$2292,3,0)</f>
        <v>44888</v>
      </c>
      <c r="C14" s="60">
        <f>VLOOKUP($A14,'Return Data'!$B$7:$R$2292,4,0)</f>
        <v>53.689799999999998</v>
      </c>
      <c r="D14" s="60">
        <f>VLOOKUP($A14,'Return Data'!$B$7:$R$2292,9,0)</f>
        <v>15.8688</v>
      </c>
      <c r="E14" s="61">
        <f t="shared" si="0"/>
        <v>8</v>
      </c>
      <c r="F14" s="60">
        <f>VLOOKUP($A14,'Return Data'!$B$7:$R$2292,10,0)</f>
        <v>3.2789999999999999</v>
      </c>
      <c r="G14" s="61">
        <f t="shared" si="1"/>
        <v>22</v>
      </c>
      <c r="H14" s="60">
        <f>VLOOKUP($A14,'Return Data'!$B$7:$R$2292,11,0)</f>
        <v>5.7412999999999998</v>
      </c>
      <c r="I14" s="61">
        <f t="shared" si="2"/>
        <v>21</v>
      </c>
      <c r="J14" s="60">
        <f>VLOOKUP($A14,'Return Data'!$B$7:$R$2292,12,0)</f>
        <v>2.7799</v>
      </c>
      <c r="K14" s="61">
        <f t="shared" si="3"/>
        <v>15</v>
      </c>
      <c r="L14" s="60">
        <f>VLOOKUP($A14,'Return Data'!$B$7:$R$2292,13,0)</f>
        <v>2.7745000000000002</v>
      </c>
      <c r="M14" s="61">
        <f t="shared" si="4"/>
        <v>7</v>
      </c>
      <c r="N14" s="60">
        <f>VLOOKUP($A14,'Return Data'!$B$7:$R$2292,17,0)</f>
        <v>2.8898999999999999</v>
      </c>
      <c r="O14" s="61">
        <f t="shared" si="5"/>
        <v>11</v>
      </c>
      <c r="P14" s="60">
        <f>VLOOKUP($A14,'Return Data'!$B$7:$R$2292,14,0)</f>
        <v>4.7027999999999999</v>
      </c>
      <c r="Q14" s="61">
        <f t="shared" si="6"/>
        <v>22</v>
      </c>
      <c r="R14" s="60">
        <f>VLOOKUP($A14,'Return Data'!$B$7:$R$2292,16,0)</f>
        <v>7.2614999999999998</v>
      </c>
      <c r="S14" s="62">
        <f t="shared" si="7"/>
        <v>23</v>
      </c>
    </row>
    <row r="15" spans="1:19" x14ac:dyDescent="0.3">
      <c r="A15" s="77" t="s">
        <v>1270</v>
      </c>
      <c r="B15" s="59">
        <f>VLOOKUP($A15,'Return Data'!$B$7:$R$2292,3,0)</f>
        <v>44888</v>
      </c>
      <c r="C15" s="60">
        <f>VLOOKUP($A15,'Return Data'!$B$7:$R$2292,4,0)</f>
        <v>47.242699999999999</v>
      </c>
      <c r="D15" s="60">
        <f>VLOOKUP($A15,'Return Data'!$B$7:$R$2292,9,0)</f>
        <v>14.723100000000001</v>
      </c>
      <c r="E15" s="61">
        <f t="shared" si="0"/>
        <v>9</v>
      </c>
      <c r="F15" s="60">
        <f>VLOOKUP($A15,'Return Data'!$B$7:$R$2292,10,0)</f>
        <v>4.718</v>
      </c>
      <c r="G15" s="61">
        <f t="shared" si="1"/>
        <v>15</v>
      </c>
      <c r="H15" s="60">
        <f>VLOOKUP($A15,'Return Data'!$B$7:$R$2292,11,0)</f>
        <v>6.2088999999999999</v>
      </c>
      <c r="I15" s="61">
        <f t="shared" si="2"/>
        <v>17</v>
      </c>
      <c r="J15" s="60">
        <f>VLOOKUP($A15,'Return Data'!$B$7:$R$2292,12,0)</f>
        <v>2.0525000000000002</v>
      </c>
      <c r="K15" s="61">
        <f t="shared" si="3"/>
        <v>19</v>
      </c>
      <c r="L15" s="60">
        <f>VLOOKUP($A15,'Return Data'!$B$7:$R$2292,13,0)</f>
        <v>1.4251</v>
      </c>
      <c r="M15" s="61">
        <f t="shared" si="4"/>
        <v>20</v>
      </c>
      <c r="N15" s="60">
        <f>VLOOKUP($A15,'Return Data'!$B$7:$R$2292,17,0)</f>
        <v>2.4799000000000002</v>
      </c>
      <c r="O15" s="61">
        <f t="shared" si="5"/>
        <v>17</v>
      </c>
      <c r="P15" s="60">
        <f>VLOOKUP($A15,'Return Data'!$B$7:$R$2292,14,0)</f>
        <v>5.0948000000000002</v>
      </c>
      <c r="Q15" s="61">
        <f t="shared" si="6"/>
        <v>18</v>
      </c>
      <c r="R15" s="60">
        <f>VLOOKUP($A15,'Return Data'!$B$7:$R$2292,16,0)</f>
        <v>7.6163999999999996</v>
      </c>
      <c r="S15" s="62">
        <f t="shared" si="7"/>
        <v>18</v>
      </c>
    </row>
    <row r="16" spans="1:19" x14ac:dyDescent="0.3">
      <c r="A16" s="77" t="s">
        <v>1272</v>
      </c>
      <c r="B16" s="59">
        <f>VLOOKUP($A16,'Return Data'!$B$7:$R$2292,3,0)</f>
        <v>44888</v>
      </c>
      <c r="C16" s="60">
        <f>VLOOKUP($A16,'Return Data'!$B$7:$R$2292,4,0)</f>
        <v>88.639099999999999</v>
      </c>
      <c r="D16" s="60">
        <f>VLOOKUP($A16,'Return Data'!$B$7:$R$2292,9,0)</f>
        <v>10.123100000000001</v>
      </c>
      <c r="E16" s="61">
        <f t="shared" si="0"/>
        <v>20</v>
      </c>
      <c r="F16" s="60">
        <f>VLOOKUP($A16,'Return Data'!$B$7:$R$2292,10,0)</f>
        <v>8.9351000000000003</v>
      </c>
      <c r="G16" s="61">
        <f t="shared" si="1"/>
        <v>2</v>
      </c>
      <c r="H16" s="60">
        <f>VLOOKUP($A16,'Return Data'!$B$7:$R$2292,11,0)</f>
        <v>8.2482000000000006</v>
      </c>
      <c r="I16" s="61">
        <f t="shared" si="2"/>
        <v>3</v>
      </c>
      <c r="J16" s="60">
        <f>VLOOKUP($A16,'Return Data'!$B$7:$R$2292,12,0)</f>
        <v>5.1612999999999998</v>
      </c>
      <c r="K16" s="61">
        <f t="shared" si="3"/>
        <v>2</v>
      </c>
      <c r="L16" s="60">
        <f>VLOOKUP($A16,'Return Data'!$B$7:$R$2292,13,0)</f>
        <v>3.0478999999999998</v>
      </c>
      <c r="M16" s="61">
        <f t="shared" si="4"/>
        <v>2</v>
      </c>
      <c r="N16" s="60">
        <f>VLOOKUP($A16,'Return Data'!$B$7:$R$2292,17,0)</f>
        <v>4.4409999999999998</v>
      </c>
      <c r="O16" s="61">
        <f t="shared" si="5"/>
        <v>1</v>
      </c>
      <c r="P16" s="60">
        <f>VLOOKUP($A16,'Return Data'!$B$7:$R$2292,14,0)</f>
        <v>7.4702999999999999</v>
      </c>
      <c r="Q16" s="61">
        <f t="shared" si="6"/>
        <v>1</v>
      </c>
      <c r="R16" s="60">
        <f>VLOOKUP($A16,'Return Data'!$B$7:$R$2292,16,0)</f>
        <v>8.6538000000000004</v>
      </c>
      <c r="S16" s="62">
        <f t="shared" si="7"/>
        <v>10</v>
      </c>
    </row>
    <row r="17" spans="1:19" x14ac:dyDescent="0.3">
      <c r="A17" s="77" t="s">
        <v>1274</v>
      </c>
      <c r="B17" s="59">
        <f>VLOOKUP($A17,'Return Data'!$B$7:$R$2292,3,0)</f>
        <v>44888</v>
      </c>
      <c r="C17" s="60">
        <f>VLOOKUP($A17,'Return Data'!$B$7:$R$2292,4,0)</f>
        <v>19.142399999999999</v>
      </c>
      <c r="D17" s="60">
        <f>VLOOKUP($A17,'Return Data'!$B$7:$R$2292,9,0)</f>
        <v>16.9665</v>
      </c>
      <c r="E17" s="61">
        <f t="shared" si="0"/>
        <v>6</v>
      </c>
      <c r="F17" s="60">
        <f>VLOOKUP($A17,'Return Data'!$B$7:$R$2292,10,0)</f>
        <v>7.6086</v>
      </c>
      <c r="G17" s="61">
        <f t="shared" si="1"/>
        <v>4</v>
      </c>
      <c r="H17" s="60">
        <f>VLOOKUP($A17,'Return Data'!$B$7:$R$2292,11,0)</f>
        <v>8.8257999999999992</v>
      </c>
      <c r="I17" s="61">
        <f t="shared" si="2"/>
        <v>1</v>
      </c>
      <c r="J17" s="60">
        <f>VLOOKUP($A17,'Return Data'!$B$7:$R$2292,12,0)</f>
        <v>4.7332000000000001</v>
      </c>
      <c r="K17" s="61">
        <f t="shared" si="3"/>
        <v>3</v>
      </c>
      <c r="L17" s="60">
        <f>VLOOKUP($A17,'Return Data'!$B$7:$R$2292,13,0)</f>
        <v>2.9028999999999998</v>
      </c>
      <c r="M17" s="61">
        <f t="shared" si="4"/>
        <v>5</v>
      </c>
      <c r="N17" s="60">
        <f>VLOOKUP($A17,'Return Data'!$B$7:$R$2292,17,0)</f>
        <v>3.0110000000000001</v>
      </c>
      <c r="O17" s="61">
        <f t="shared" si="5"/>
        <v>10</v>
      </c>
      <c r="P17" s="60">
        <f>VLOOKUP($A17,'Return Data'!$B$7:$R$2292,14,0)</f>
        <v>4.8728999999999996</v>
      </c>
      <c r="Q17" s="61">
        <f t="shared" si="6"/>
        <v>21</v>
      </c>
      <c r="R17" s="60">
        <f>VLOOKUP($A17,'Return Data'!$B$7:$R$2292,16,0)</f>
        <v>6.7145000000000001</v>
      </c>
      <c r="S17" s="62">
        <f t="shared" si="7"/>
        <v>24</v>
      </c>
    </row>
    <row r="18" spans="1:19" x14ac:dyDescent="0.3">
      <c r="A18" s="77" t="s">
        <v>1275</v>
      </c>
      <c r="B18" s="59">
        <f>VLOOKUP($A18,'Return Data'!$B$7:$R$2292,3,0)</f>
        <v>44888</v>
      </c>
      <c r="C18" s="60">
        <f>VLOOKUP($A18,'Return Data'!$B$7:$R$2292,4,0)</f>
        <v>30.598500000000001</v>
      </c>
      <c r="D18" s="60">
        <f>VLOOKUP($A18,'Return Data'!$B$7:$R$2292,9,0)</f>
        <v>14.565200000000001</v>
      </c>
      <c r="E18" s="61">
        <f t="shared" si="0"/>
        <v>10</v>
      </c>
      <c r="F18" s="60">
        <f>VLOOKUP($A18,'Return Data'!$B$7:$R$2292,10,0)</f>
        <v>3.2115</v>
      </c>
      <c r="G18" s="61">
        <f t="shared" si="1"/>
        <v>23</v>
      </c>
      <c r="H18" s="60">
        <f>VLOOKUP($A18,'Return Data'!$B$7:$R$2292,11,0)</f>
        <v>5.8128000000000002</v>
      </c>
      <c r="I18" s="61">
        <f t="shared" si="2"/>
        <v>20</v>
      </c>
      <c r="J18" s="60">
        <f>VLOOKUP($A18,'Return Data'!$B$7:$R$2292,12,0)</f>
        <v>1.0201</v>
      </c>
      <c r="K18" s="61">
        <f t="shared" si="3"/>
        <v>24</v>
      </c>
      <c r="L18" s="60">
        <f>VLOOKUP($A18,'Return Data'!$B$7:$R$2292,13,0)</f>
        <v>1.5468</v>
      </c>
      <c r="M18" s="61">
        <f t="shared" si="4"/>
        <v>18</v>
      </c>
      <c r="N18" s="60">
        <f>VLOOKUP($A18,'Return Data'!$B$7:$R$2292,17,0)</f>
        <v>2.4531999999999998</v>
      </c>
      <c r="O18" s="61">
        <f t="shared" si="5"/>
        <v>18</v>
      </c>
      <c r="P18" s="60">
        <f>VLOOKUP($A18,'Return Data'!$B$7:$R$2292,14,0)</f>
        <v>6.3552999999999997</v>
      </c>
      <c r="Q18" s="61">
        <f t="shared" si="6"/>
        <v>7</v>
      </c>
      <c r="R18" s="60">
        <f>VLOOKUP($A18,'Return Data'!$B$7:$R$2292,16,0)</f>
        <v>8.9138000000000002</v>
      </c>
      <c r="S18" s="62">
        <f t="shared" si="7"/>
        <v>8</v>
      </c>
    </row>
    <row r="19" spans="1:19" x14ac:dyDescent="0.3">
      <c r="A19" s="77" t="s">
        <v>1278</v>
      </c>
      <c r="B19" s="59">
        <f>VLOOKUP($A19,'Return Data'!$B$7:$R$2292,3,0)</f>
        <v>44888</v>
      </c>
      <c r="C19" s="60">
        <f>VLOOKUP($A19,'Return Data'!$B$7:$R$2292,4,0)</f>
        <v>2519.0488</v>
      </c>
      <c r="D19" s="60">
        <f>VLOOKUP($A19,'Return Data'!$B$7:$R$2292,9,0)</f>
        <v>12.653600000000001</v>
      </c>
      <c r="E19" s="61">
        <f t="shared" si="0"/>
        <v>14</v>
      </c>
      <c r="F19" s="60">
        <f>VLOOKUP($A19,'Return Data'!$B$7:$R$2292,10,0)</f>
        <v>4.7606999999999999</v>
      </c>
      <c r="G19" s="61">
        <f t="shared" si="1"/>
        <v>14</v>
      </c>
      <c r="H19" s="60">
        <f>VLOOKUP($A19,'Return Data'!$B$7:$R$2292,11,0)</f>
        <v>5.1238999999999999</v>
      </c>
      <c r="I19" s="61">
        <f t="shared" si="2"/>
        <v>23</v>
      </c>
      <c r="J19" s="60">
        <f>VLOOKUP($A19,'Return Data'!$B$7:$R$2292,12,0)</f>
        <v>4.3230000000000004</v>
      </c>
      <c r="K19" s="61">
        <f t="shared" si="3"/>
        <v>5</v>
      </c>
      <c r="L19" s="60">
        <f>VLOOKUP($A19,'Return Data'!$B$7:$R$2292,13,0)</f>
        <v>2.7221000000000002</v>
      </c>
      <c r="M19" s="61">
        <f t="shared" si="4"/>
        <v>9</v>
      </c>
      <c r="N19" s="60">
        <f>VLOOKUP($A19,'Return Data'!$B$7:$R$2292,17,0)</f>
        <v>2.2761999999999998</v>
      </c>
      <c r="O19" s="61">
        <f t="shared" si="5"/>
        <v>20</v>
      </c>
      <c r="P19" s="60">
        <f>VLOOKUP($A19,'Return Data'!$B$7:$R$2292,14,0)</f>
        <v>4.3608000000000002</v>
      </c>
      <c r="Q19" s="61">
        <f t="shared" si="6"/>
        <v>23</v>
      </c>
      <c r="R19" s="60">
        <f>VLOOKUP($A19,'Return Data'!$B$7:$R$2292,16,0)</f>
        <v>7.3783000000000003</v>
      </c>
      <c r="S19" s="62">
        <f t="shared" si="7"/>
        <v>22</v>
      </c>
    </row>
    <row r="20" spans="1:19" x14ac:dyDescent="0.3">
      <c r="A20" s="77" t="s">
        <v>1279</v>
      </c>
      <c r="B20" s="59">
        <f>VLOOKUP($A20,'Return Data'!$B$7:$R$2292,3,0)</f>
        <v>44888</v>
      </c>
      <c r="C20" s="60">
        <f>VLOOKUP($A20,'Return Data'!$B$7:$R$2292,4,0)</f>
        <v>90.379499999999993</v>
      </c>
      <c r="D20" s="60">
        <f>VLOOKUP($A20,'Return Data'!$B$7:$R$2292,9,0)</f>
        <v>12.6302</v>
      </c>
      <c r="E20" s="61">
        <f t="shared" si="0"/>
        <v>15</v>
      </c>
      <c r="F20" s="60">
        <f>VLOOKUP($A20,'Return Data'!$B$7:$R$2292,10,0)</f>
        <v>8.1128</v>
      </c>
      <c r="G20" s="61">
        <f t="shared" si="1"/>
        <v>3</v>
      </c>
      <c r="H20" s="60">
        <f>VLOOKUP($A20,'Return Data'!$B$7:$R$2292,11,0)</f>
        <v>7.5396999999999998</v>
      </c>
      <c r="I20" s="61">
        <f t="shared" si="2"/>
        <v>9</v>
      </c>
      <c r="J20" s="60">
        <f>VLOOKUP($A20,'Return Data'!$B$7:$R$2292,12,0)</f>
        <v>3.9550000000000001</v>
      </c>
      <c r="K20" s="61">
        <f t="shared" si="3"/>
        <v>7</v>
      </c>
      <c r="L20" s="60">
        <f>VLOOKUP($A20,'Return Data'!$B$7:$R$2292,13,0)</f>
        <v>2.7423000000000002</v>
      </c>
      <c r="M20" s="61">
        <f t="shared" si="4"/>
        <v>8</v>
      </c>
      <c r="N20" s="60">
        <f>VLOOKUP($A20,'Return Data'!$B$7:$R$2292,17,0)</f>
        <v>3.839</v>
      </c>
      <c r="O20" s="61">
        <f t="shared" si="5"/>
        <v>4</v>
      </c>
      <c r="P20" s="60">
        <f>VLOOKUP($A20,'Return Data'!$B$7:$R$2292,14,0)</f>
        <v>6.9234</v>
      </c>
      <c r="Q20" s="61">
        <f t="shared" si="6"/>
        <v>3</v>
      </c>
      <c r="R20" s="60">
        <f>VLOOKUP($A20,'Return Data'!$B$7:$R$2292,16,0)</f>
        <v>8.3793000000000006</v>
      </c>
      <c r="S20" s="62">
        <f t="shared" si="7"/>
        <v>12</v>
      </c>
    </row>
    <row r="21" spans="1:19" x14ac:dyDescent="0.3">
      <c r="A21" s="77" t="s">
        <v>1281</v>
      </c>
      <c r="B21" s="59">
        <f>VLOOKUP($A21,'Return Data'!$B$7:$R$2292,3,0)</f>
        <v>44888</v>
      </c>
      <c r="C21" s="60">
        <f>VLOOKUP($A21,'Return Data'!$B$7:$R$2292,4,0)</f>
        <v>61.818100000000001</v>
      </c>
      <c r="D21" s="60">
        <f>VLOOKUP($A21,'Return Data'!$B$7:$R$2292,9,0)</f>
        <v>9.8726000000000003</v>
      </c>
      <c r="E21" s="61">
        <f t="shared" si="0"/>
        <v>21</v>
      </c>
      <c r="F21" s="60">
        <f>VLOOKUP($A21,'Return Data'!$B$7:$R$2292,10,0)</f>
        <v>4.5479000000000003</v>
      </c>
      <c r="G21" s="61">
        <f t="shared" si="1"/>
        <v>16</v>
      </c>
      <c r="H21" s="60">
        <f>VLOOKUP($A21,'Return Data'!$B$7:$R$2292,11,0)</f>
        <v>6.6043000000000003</v>
      </c>
      <c r="I21" s="61">
        <f t="shared" si="2"/>
        <v>13</v>
      </c>
      <c r="J21" s="60">
        <f>VLOOKUP($A21,'Return Data'!$B$7:$R$2292,12,0)</f>
        <v>4.2477</v>
      </c>
      <c r="K21" s="61">
        <f t="shared" si="3"/>
        <v>6</v>
      </c>
      <c r="L21" s="60">
        <f>VLOOKUP($A21,'Return Data'!$B$7:$R$2292,13,0)</f>
        <v>2.5112999999999999</v>
      </c>
      <c r="M21" s="61">
        <f t="shared" si="4"/>
        <v>13</v>
      </c>
      <c r="N21" s="60">
        <f>VLOOKUP($A21,'Return Data'!$B$7:$R$2292,17,0)</f>
        <v>2.6225000000000001</v>
      </c>
      <c r="O21" s="61">
        <f t="shared" si="5"/>
        <v>15</v>
      </c>
      <c r="P21" s="60">
        <f>VLOOKUP($A21,'Return Data'!$B$7:$R$2292,14,0)</f>
        <v>5.8266</v>
      </c>
      <c r="Q21" s="61">
        <f t="shared" si="6"/>
        <v>11</v>
      </c>
      <c r="R21" s="60">
        <f>VLOOKUP($A21,'Return Data'!$B$7:$R$2292,16,0)</f>
        <v>8.8867999999999991</v>
      </c>
      <c r="S21" s="62">
        <f t="shared" si="7"/>
        <v>9</v>
      </c>
    </row>
    <row r="22" spans="1:19" x14ac:dyDescent="0.3">
      <c r="A22" s="77" t="s">
        <v>1283</v>
      </c>
      <c r="B22" s="59">
        <f>VLOOKUP($A22,'Return Data'!$B$7:$R$2292,3,0)</f>
        <v>44888</v>
      </c>
      <c r="C22" s="60">
        <f>VLOOKUP($A22,'Return Data'!$B$7:$R$2292,4,0)</f>
        <v>53.710999999999999</v>
      </c>
      <c r="D22" s="60">
        <f>VLOOKUP($A22,'Return Data'!$B$7:$R$2292,9,0)</f>
        <v>8.4034999999999993</v>
      </c>
      <c r="E22" s="61">
        <f t="shared" si="0"/>
        <v>23</v>
      </c>
      <c r="F22" s="60">
        <f>VLOOKUP($A22,'Return Data'!$B$7:$R$2292,10,0)</f>
        <v>1.909</v>
      </c>
      <c r="G22" s="61">
        <f t="shared" si="1"/>
        <v>24</v>
      </c>
      <c r="H22" s="60">
        <f>VLOOKUP($A22,'Return Data'!$B$7:$R$2292,11,0)</f>
        <v>3.875</v>
      </c>
      <c r="I22" s="61">
        <f t="shared" si="2"/>
        <v>24</v>
      </c>
      <c r="J22" s="60">
        <f>VLOOKUP($A22,'Return Data'!$B$7:$R$2292,12,0)</f>
        <v>2.1583999999999999</v>
      </c>
      <c r="K22" s="61">
        <f t="shared" si="3"/>
        <v>17</v>
      </c>
      <c r="L22" s="60">
        <f>VLOOKUP($A22,'Return Data'!$B$7:$R$2292,13,0)</f>
        <v>2.0916000000000001</v>
      </c>
      <c r="M22" s="61">
        <f t="shared" si="4"/>
        <v>16</v>
      </c>
      <c r="N22" s="60">
        <f>VLOOKUP($A22,'Return Data'!$B$7:$R$2292,17,0)</f>
        <v>2.5394000000000001</v>
      </c>
      <c r="O22" s="61">
        <f t="shared" si="5"/>
        <v>16</v>
      </c>
      <c r="P22" s="60">
        <f>VLOOKUP($A22,'Return Data'!$B$7:$R$2292,14,0)</f>
        <v>5.37</v>
      </c>
      <c r="Q22" s="61">
        <f t="shared" si="6"/>
        <v>14</v>
      </c>
      <c r="R22" s="60">
        <f>VLOOKUP($A22,'Return Data'!$B$7:$R$2292,16,0)</f>
        <v>7.5427</v>
      </c>
      <c r="S22" s="62">
        <f t="shared" si="7"/>
        <v>19</v>
      </c>
    </row>
    <row r="23" spans="1:19" x14ac:dyDescent="0.3">
      <c r="A23" s="77" t="s">
        <v>1286</v>
      </c>
      <c r="B23" s="59">
        <f>VLOOKUP($A23,'Return Data'!$B$7:$R$2292,3,0)</f>
        <v>44888</v>
      </c>
      <c r="C23" s="60">
        <f>VLOOKUP($A23,'Return Data'!$B$7:$R$2292,4,0)</f>
        <v>34.816200000000002</v>
      </c>
      <c r="D23" s="60">
        <f>VLOOKUP($A23,'Return Data'!$B$7:$R$2292,9,0)</f>
        <v>16.122299999999999</v>
      </c>
      <c r="E23" s="61">
        <f t="shared" si="0"/>
        <v>7</v>
      </c>
      <c r="F23" s="60">
        <f>VLOOKUP($A23,'Return Data'!$B$7:$R$2292,10,0)</f>
        <v>7.5987</v>
      </c>
      <c r="G23" s="61">
        <f t="shared" si="1"/>
        <v>5</v>
      </c>
      <c r="H23" s="60">
        <f>VLOOKUP($A23,'Return Data'!$B$7:$R$2292,11,0)</f>
        <v>7.5289000000000001</v>
      </c>
      <c r="I23" s="61">
        <f t="shared" si="2"/>
        <v>10</v>
      </c>
      <c r="J23" s="60">
        <f>VLOOKUP($A23,'Return Data'!$B$7:$R$2292,12,0)</f>
        <v>3.0849000000000002</v>
      </c>
      <c r="K23" s="61">
        <f t="shared" si="3"/>
        <v>13</v>
      </c>
      <c r="L23" s="60">
        <f>VLOOKUP($A23,'Return Data'!$B$7:$R$2292,13,0)</f>
        <v>2.3792</v>
      </c>
      <c r="M23" s="61">
        <f t="shared" si="4"/>
        <v>14</v>
      </c>
      <c r="N23" s="60">
        <f>VLOOKUP($A23,'Return Data'!$B$7:$R$2292,17,0)</f>
        <v>3.0348999999999999</v>
      </c>
      <c r="O23" s="61">
        <f t="shared" si="5"/>
        <v>9</v>
      </c>
      <c r="P23" s="60">
        <f>VLOOKUP($A23,'Return Data'!$B$7:$R$2292,14,0)</f>
        <v>5.9935999999999998</v>
      </c>
      <c r="Q23" s="61">
        <f t="shared" si="6"/>
        <v>9</v>
      </c>
      <c r="R23" s="60">
        <f>VLOOKUP($A23,'Return Data'!$B$7:$R$2292,16,0)</f>
        <v>9.5614000000000008</v>
      </c>
      <c r="S23" s="62">
        <f t="shared" si="7"/>
        <v>1</v>
      </c>
    </row>
    <row r="24" spans="1:19" x14ac:dyDescent="0.3">
      <c r="A24" s="77" t="s">
        <v>1288</v>
      </c>
      <c r="B24" s="59">
        <f>VLOOKUP($A24,'Return Data'!$B$7:$R$2292,3,0)</f>
        <v>44888</v>
      </c>
      <c r="C24" s="60">
        <f>VLOOKUP($A24,'Return Data'!$B$7:$R$2292,4,0)</f>
        <v>26.330500000000001</v>
      </c>
      <c r="D24" s="60">
        <f>VLOOKUP($A24,'Return Data'!$B$7:$R$2292,9,0)</f>
        <v>12.1244</v>
      </c>
      <c r="E24" s="61">
        <f t="shared" si="0"/>
        <v>17</v>
      </c>
      <c r="F24" s="60">
        <f>VLOOKUP($A24,'Return Data'!$B$7:$R$2292,10,0)</f>
        <v>3.9843000000000002</v>
      </c>
      <c r="G24" s="61">
        <f t="shared" si="1"/>
        <v>19</v>
      </c>
      <c r="H24" s="60">
        <f>VLOOKUP($A24,'Return Data'!$B$7:$R$2292,11,0)</f>
        <v>5.4447000000000001</v>
      </c>
      <c r="I24" s="61">
        <f t="shared" si="2"/>
        <v>22</v>
      </c>
      <c r="J24" s="60">
        <f>VLOOKUP($A24,'Return Data'!$B$7:$R$2292,12,0)</f>
        <v>3.3067000000000002</v>
      </c>
      <c r="K24" s="61">
        <f t="shared" si="3"/>
        <v>10</v>
      </c>
      <c r="L24" s="60">
        <f>VLOOKUP($A24,'Return Data'!$B$7:$R$2292,13,0)</f>
        <v>2.5259</v>
      </c>
      <c r="M24" s="61">
        <f t="shared" si="4"/>
        <v>12</v>
      </c>
      <c r="N24" s="60">
        <f>VLOOKUP($A24,'Return Data'!$B$7:$R$2292,17,0)</f>
        <v>3.4319000000000002</v>
      </c>
      <c r="O24" s="61">
        <f t="shared" si="5"/>
        <v>6</v>
      </c>
      <c r="P24" s="60">
        <f>VLOOKUP($A24,'Return Data'!$B$7:$R$2292,14,0)</f>
        <v>5.6868999999999996</v>
      </c>
      <c r="Q24" s="61">
        <f t="shared" si="6"/>
        <v>12</v>
      </c>
      <c r="R24" s="60">
        <f>VLOOKUP($A24,'Return Data'!$B$7:$R$2292,16,0)</f>
        <v>7.6600999999999999</v>
      </c>
      <c r="S24" s="62">
        <f t="shared" si="7"/>
        <v>17</v>
      </c>
    </row>
    <row r="25" spans="1:19" x14ac:dyDescent="0.3">
      <c r="A25" s="77" t="s">
        <v>1289</v>
      </c>
      <c r="B25" s="59">
        <f>VLOOKUP($A25,'Return Data'!$B$7:$R$2292,3,0)</f>
        <v>44888</v>
      </c>
      <c r="C25" s="60">
        <f>VLOOKUP($A25,'Return Data'!$B$7:$R$2292,4,0)</f>
        <v>56.309199999999997</v>
      </c>
      <c r="D25" s="60">
        <f>VLOOKUP($A25,'Return Data'!$B$7:$R$2292,9,0)</f>
        <v>13.890700000000001</v>
      </c>
      <c r="E25" s="61">
        <f t="shared" si="0"/>
        <v>13</v>
      </c>
      <c r="F25" s="60">
        <f>VLOOKUP($A25,'Return Data'!$B$7:$R$2292,10,0)</f>
        <v>9.8644999999999996</v>
      </c>
      <c r="G25" s="61">
        <f t="shared" si="1"/>
        <v>1</v>
      </c>
      <c r="H25" s="60">
        <f>VLOOKUP($A25,'Return Data'!$B$7:$R$2292,11,0)</f>
        <v>8.1265000000000001</v>
      </c>
      <c r="I25" s="61">
        <f t="shared" si="2"/>
        <v>4</v>
      </c>
      <c r="J25" s="60">
        <f>VLOOKUP($A25,'Return Data'!$B$7:$R$2292,12,0)</f>
        <v>5.2446999999999999</v>
      </c>
      <c r="K25" s="61">
        <f t="shared" si="3"/>
        <v>1</v>
      </c>
      <c r="L25" s="60">
        <f>VLOOKUP($A25,'Return Data'!$B$7:$R$2292,13,0)</f>
        <v>4.3148999999999997</v>
      </c>
      <c r="M25" s="61">
        <f t="shared" si="4"/>
        <v>1</v>
      </c>
      <c r="N25" s="60">
        <f>VLOOKUP($A25,'Return Data'!$B$7:$R$2292,17,0)</f>
        <v>4.0907999999999998</v>
      </c>
      <c r="O25" s="61">
        <f t="shared" si="5"/>
        <v>3</v>
      </c>
      <c r="P25" s="60">
        <f>VLOOKUP($A25,'Return Data'!$B$7:$R$2292,14,0)</f>
        <v>6.7976000000000001</v>
      </c>
      <c r="Q25" s="61">
        <f t="shared" si="6"/>
        <v>4</v>
      </c>
      <c r="R25" s="60">
        <f>VLOOKUP($A25,'Return Data'!$B$7:$R$2292,16,0)</f>
        <v>9.4108999999999998</v>
      </c>
      <c r="S25" s="62">
        <f t="shared" si="7"/>
        <v>2</v>
      </c>
    </row>
    <row r="26" spans="1:19" x14ac:dyDescent="0.3">
      <c r="A26" s="77" t="s">
        <v>1291</v>
      </c>
      <c r="B26" s="59">
        <f>VLOOKUP($A26,'Return Data'!$B$7:$R$2292,3,0)</f>
        <v>44888</v>
      </c>
      <c r="C26" s="60">
        <f>VLOOKUP($A26,'Return Data'!$B$7:$R$2292,4,0)</f>
        <v>70.140699999999995</v>
      </c>
      <c r="D26" s="60">
        <f>VLOOKUP($A26,'Return Data'!$B$7:$R$2292,9,0)</f>
        <v>4.1247999999999996</v>
      </c>
      <c r="E26" s="61">
        <f t="shared" si="0"/>
        <v>24</v>
      </c>
      <c r="F26" s="60">
        <f>VLOOKUP($A26,'Return Data'!$B$7:$R$2292,10,0)</f>
        <v>3.7311999999999999</v>
      </c>
      <c r="G26" s="61">
        <f t="shared" si="1"/>
        <v>20</v>
      </c>
      <c r="H26" s="60">
        <f>VLOOKUP($A26,'Return Data'!$B$7:$R$2292,11,0)</f>
        <v>7.8192000000000004</v>
      </c>
      <c r="I26" s="61">
        <f t="shared" si="2"/>
        <v>7</v>
      </c>
      <c r="J26" s="60">
        <f>VLOOKUP($A26,'Return Data'!$B$7:$R$2292,12,0)</f>
        <v>4.3723999999999998</v>
      </c>
      <c r="K26" s="61">
        <f t="shared" si="3"/>
        <v>4</v>
      </c>
      <c r="L26" s="60">
        <f>VLOOKUP($A26,'Return Data'!$B$7:$R$2292,13,0)</f>
        <v>2.9247999999999998</v>
      </c>
      <c r="M26" s="61">
        <f t="shared" si="4"/>
        <v>3</v>
      </c>
      <c r="N26" s="60">
        <f>VLOOKUP($A26,'Return Data'!$B$7:$R$2292,17,0)</f>
        <v>2.6427999999999998</v>
      </c>
      <c r="O26" s="61">
        <f t="shared" si="5"/>
        <v>14</v>
      </c>
      <c r="P26" s="60">
        <f>VLOOKUP($A26,'Return Data'!$B$7:$R$2292,14,0)</f>
        <v>4.9747000000000003</v>
      </c>
      <c r="Q26" s="61">
        <f t="shared" si="6"/>
        <v>19</v>
      </c>
      <c r="R26" s="60">
        <f>VLOOKUP($A26,'Return Data'!$B$7:$R$2292,16,0)</f>
        <v>8.0742999999999991</v>
      </c>
      <c r="S26" s="62">
        <f t="shared" si="7"/>
        <v>15</v>
      </c>
    </row>
    <row r="27" spans="1:19" x14ac:dyDescent="0.3">
      <c r="A27" s="77" t="s">
        <v>1293</v>
      </c>
      <c r="B27" s="59">
        <f>VLOOKUP($A27,'Return Data'!$B$7:$R$2292,3,0)</f>
        <v>44888</v>
      </c>
      <c r="C27" s="60">
        <f>VLOOKUP($A27,'Return Data'!$B$7:$R$2292,4,0)</f>
        <v>53.1068</v>
      </c>
      <c r="D27" s="60">
        <f>VLOOKUP($A27,'Return Data'!$B$7:$R$2292,9,0)</f>
        <v>10.130599999999999</v>
      </c>
      <c r="E27" s="61">
        <f t="shared" si="0"/>
        <v>19</v>
      </c>
      <c r="F27" s="60">
        <f>VLOOKUP($A27,'Return Data'!$B$7:$R$2292,10,0)</f>
        <v>6.7683</v>
      </c>
      <c r="G27" s="61">
        <f t="shared" si="1"/>
        <v>6</v>
      </c>
      <c r="H27" s="60">
        <f>VLOOKUP($A27,'Return Data'!$B$7:$R$2292,11,0)</f>
        <v>5.9363999999999999</v>
      </c>
      <c r="I27" s="61">
        <f t="shared" si="2"/>
        <v>18</v>
      </c>
      <c r="J27" s="60">
        <f>VLOOKUP($A27,'Return Data'!$B$7:$R$2292,12,0)</f>
        <v>3.9491000000000001</v>
      </c>
      <c r="K27" s="61">
        <f t="shared" si="3"/>
        <v>8</v>
      </c>
      <c r="L27" s="60">
        <f>VLOOKUP($A27,'Return Data'!$B$7:$R$2292,13,0)</f>
        <v>2.3473000000000002</v>
      </c>
      <c r="M27" s="61">
        <f t="shared" si="4"/>
        <v>15</v>
      </c>
      <c r="N27" s="60">
        <f>VLOOKUP($A27,'Return Data'!$B$7:$R$2292,17,0)</f>
        <v>2.7934999999999999</v>
      </c>
      <c r="O27" s="61">
        <f t="shared" si="5"/>
        <v>12</v>
      </c>
      <c r="P27" s="60">
        <f>VLOOKUP($A27,'Return Data'!$B$7:$R$2292,14,0)</f>
        <v>5.2178000000000004</v>
      </c>
      <c r="Q27" s="61">
        <f t="shared" si="6"/>
        <v>17</v>
      </c>
      <c r="R27" s="60">
        <f>VLOOKUP($A27,'Return Data'!$B$7:$R$2292,16,0)</f>
        <v>8.43</v>
      </c>
      <c r="S27" s="62">
        <f t="shared" si="7"/>
        <v>11</v>
      </c>
    </row>
    <row r="28" spans="1:19" x14ac:dyDescent="0.3">
      <c r="A28" s="77" t="s">
        <v>825</v>
      </c>
      <c r="B28" s="59">
        <f>VLOOKUP($A28,'Return Data'!$B$7:$R$2292,3,0)</f>
        <v>44888</v>
      </c>
      <c r="C28" s="60">
        <f>VLOOKUP($A28,'Return Data'!$B$7:$R$2292,4,0)</f>
        <v>17.9773</v>
      </c>
      <c r="D28" s="60">
        <f>VLOOKUP($A28,'Return Data'!$B$7:$R$2292,9,0)</f>
        <v>23.473700000000001</v>
      </c>
      <c r="E28" s="61">
        <f t="shared" si="0"/>
        <v>2</v>
      </c>
      <c r="F28" s="60">
        <f>VLOOKUP($A28,'Return Data'!$B$7:$R$2292,10,0)</f>
        <v>5.5860000000000003</v>
      </c>
      <c r="G28" s="61">
        <f t="shared" si="1"/>
        <v>12</v>
      </c>
      <c r="H28" s="60">
        <f>VLOOKUP($A28,'Return Data'!$B$7:$R$2292,11,0)</f>
        <v>7.6090999999999998</v>
      </c>
      <c r="I28" s="61">
        <f t="shared" si="2"/>
        <v>8</v>
      </c>
      <c r="J28" s="60">
        <f>VLOOKUP($A28,'Return Data'!$B$7:$R$2292,12,0)</f>
        <v>1.3696999999999999</v>
      </c>
      <c r="K28" s="61">
        <f t="shared" si="3"/>
        <v>23</v>
      </c>
      <c r="L28" s="60">
        <f>VLOOKUP($A28,'Return Data'!$B$7:$R$2292,13,0)</f>
        <v>-0.13220000000000001</v>
      </c>
      <c r="M28" s="61">
        <f t="shared" si="4"/>
        <v>24</v>
      </c>
      <c r="N28" s="60">
        <f>VLOOKUP($A28,'Return Data'!$B$7:$R$2292,17,0)</f>
        <v>0.68479999999999996</v>
      </c>
      <c r="O28" s="61">
        <f t="shared" si="5"/>
        <v>24</v>
      </c>
      <c r="P28" s="60">
        <f>VLOOKUP($A28,'Return Data'!$B$7:$R$2292,14,0)</f>
        <v>4.2507000000000001</v>
      </c>
      <c r="Q28" s="61">
        <f t="shared" si="6"/>
        <v>24</v>
      </c>
      <c r="R28" s="60">
        <f>VLOOKUP($A28,'Return Data'!$B$7:$R$2292,16,0)</f>
        <v>7.4482999999999997</v>
      </c>
      <c r="S28" s="62">
        <f t="shared" si="7"/>
        <v>21</v>
      </c>
    </row>
    <row r="29" spans="1:19" x14ac:dyDescent="0.3">
      <c r="A29" s="77" t="s">
        <v>828</v>
      </c>
      <c r="B29" s="59">
        <f>VLOOKUP($A29,'Return Data'!$B$7:$R$2292,3,0)</f>
        <v>44888</v>
      </c>
      <c r="C29" s="60">
        <f>VLOOKUP($A29,'Return Data'!$B$7:$R$2292,4,0)</f>
        <v>20.200800000000001</v>
      </c>
      <c r="D29" s="60">
        <f>VLOOKUP($A29,'Return Data'!$B$7:$R$2292,9,0)</f>
        <v>22.999500000000001</v>
      </c>
      <c r="E29" s="61">
        <f t="shared" si="0"/>
        <v>3</v>
      </c>
      <c r="F29" s="60">
        <f>VLOOKUP($A29,'Return Data'!$B$7:$R$2292,10,0)</f>
        <v>5.7906000000000004</v>
      </c>
      <c r="G29" s="61">
        <f t="shared" si="1"/>
        <v>11</v>
      </c>
      <c r="H29" s="60">
        <f>VLOOKUP($A29,'Return Data'!$B$7:$R$2292,11,0)</f>
        <v>7.9543999999999997</v>
      </c>
      <c r="I29" s="61">
        <f t="shared" si="2"/>
        <v>5</v>
      </c>
      <c r="J29" s="60">
        <f>VLOOKUP($A29,'Return Data'!$B$7:$R$2292,12,0)</f>
        <v>1.6095999999999999</v>
      </c>
      <c r="K29" s="61">
        <f t="shared" si="3"/>
        <v>21</v>
      </c>
      <c r="L29" s="60">
        <f>VLOOKUP($A29,'Return Data'!$B$7:$R$2292,13,0)</f>
        <v>0.70940000000000003</v>
      </c>
      <c r="M29" s="61">
        <f t="shared" si="4"/>
        <v>22</v>
      </c>
      <c r="N29" s="60">
        <f>VLOOKUP($A29,'Return Data'!$B$7:$R$2292,17,0)</f>
        <v>2.2233999999999998</v>
      </c>
      <c r="O29" s="61">
        <f t="shared" si="5"/>
        <v>22</v>
      </c>
      <c r="P29" s="60">
        <f>VLOOKUP($A29,'Return Data'!$B$7:$R$2292,14,0)</f>
        <v>5.9343000000000004</v>
      </c>
      <c r="Q29" s="61">
        <f t="shared" si="6"/>
        <v>10</v>
      </c>
      <c r="R29" s="60">
        <f>VLOOKUP($A29,'Return Data'!$B$7:$R$2292,16,0)</f>
        <v>8.9501000000000008</v>
      </c>
      <c r="S29" s="62">
        <f t="shared" si="7"/>
        <v>5</v>
      </c>
    </row>
    <row r="30" spans="1:19" x14ac:dyDescent="0.3">
      <c r="A30" s="77" t="s">
        <v>829</v>
      </c>
      <c r="B30" s="59">
        <f>VLOOKUP($A30,'Return Data'!$B$7:$R$2292,3,0)</f>
        <v>44888</v>
      </c>
      <c r="C30" s="60">
        <f>VLOOKUP($A30,'Return Data'!$B$7:$R$2292,4,0)</f>
        <v>37.164700000000003</v>
      </c>
      <c r="D30" s="60">
        <f>VLOOKUP($A30,'Return Data'!$B$7:$R$2292,9,0)</f>
        <v>23.711300000000001</v>
      </c>
      <c r="E30" s="61">
        <f t="shared" si="0"/>
        <v>1</v>
      </c>
      <c r="F30" s="60">
        <f>VLOOKUP($A30,'Return Data'!$B$7:$R$2292,10,0)</f>
        <v>6.0960000000000001</v>
      </c>
      <c r="G30" s="61">
        <f t="shared" si="1"/>
        <v>8</v>
      </c>
      <c r="H30" s="60">
        <f>VLOOKUP($A30,'Return Data'!$B$7:$R$2292,11,0)</f>
        <v>7.9382000000000001</v>
      </c>
      <c r="I30" s="61">
        <f t="shared" si="2"/>
        <v>6</v>
      </c>
      <c r="J30" s="60">
        <f>VLOOKUP($A30,'Return Data'!$B$7:$R$2292,12,0)</f>
        <v>1.5058</v>
      </c>
      <c r="K30" s="61">
        <f t="shared" si="3"/>
        <v>22</v>
      </c>
      <c r="L30" s="60">
        <f>VLOOKUP($A30,'Return Data'!$B$7:$R$2292,13,0)</f>
        <v>0.42830000000000001</v>
      </c>
      <c r="M30" s="61">
        <f t="shared" si="4"/>
        <v>23</v>
      </c>
      <c r="N30" s="60">
        <f>VLOOKUP($A30,'Return Data'!$B$7:$R$2292,17,0)</f>
        <v>1.5094000000000001</v>
      </c>
      <c r="O30" s="61">
        <f t="shared" si="5"/>
        <v>23</v>
      </c>
      <c r="P30" s="60">
        <f>VLOOKUP($A30,'Return Data'!$B$7:$R$2292,14,0)</f>
        <v>5.3814000000000002</v>
      </c>
      <c r="Q30" s="61">
        <f t="shared" si="6"/>
        <v>13</v>
      </c>
      <c r="R30" s="60">
        <f>VLOOKUP($A30,'Return Data'!$B$7:$R$2292,16,0)</f>
        <v>9.0774000000000008</v>
      </c>
      <c r="S30" s="62">
        <f t="shared" si="7"/>
        <v>3</v>
      </c>
    </row>
    <row r="31" spans="1:19" x14ac:dyDescent="0.3">
      <c r="A31" s="77" t="s">
        <v>831</v>
      </c>
      <c r="B31" s="59">
        <f>VLOOKUP($A31,'Return Data'!$B$7:$R$2292,3,0)</f>
        <v>44888</v>
      </c>
      <c r="C31" s="60">
        <f>VLOOKUP($A31,'Return Data'!$B$7:$R$2292,4,0)</f>
        <v>53.153199999999998</v>
      </c>
      <c r="D31" s="60">
        <f>VLOOKUP($A31,'Return Data'!$B$7:$R$2292,9,0)</f>
        <v>22.915900000000001</v>
      </c>
      <c r="E31" s="61">
        <f t="shared" si="0"/>
        <v>4</v>
      </c>
      <c r="F31" s="60">
        <f>VLOOKUP($A31,'Return Data'!$B$7:$R$2292,10,0)</f>
        <v>5.8064999999999998</v>
      </c>
      <c r="G31" s="61">
        <f t="shared" si="1"/>
        <v>10</v>
      </c>
      <c r="H31" s="60">
        <f>VLOOKUP($A31,'Return Data'!$B$7:$R$2292,11,0)</f>
        <v>8.4120000000000008</v>
      </c>
      <c r="I31" s="61">
        <f t="shared" si="2"/>
        <v>2</v>
      </c>
      <c r="J31" s="60">
        <f>VLOOKUP($A31,'Return Data'!$B$7:$R$2292,12,0)</f>
        <v>2.1577000000000002</v>
      </c>
      <c r="K31" s="61">
        <f t="shared" si="3"/>
        <v>18</v>
      </c>
      <c r="L31" s="60">
        <f>VLOOKUP($A31,'Return Data'!$B$7:$R$2292,13,0)</f>
        <v>1.0823</v>
      </c>
      <c r="M31" s="61">
        <f t="shared" si="4"/>
        <v>21</v>
      </c>
      <c r="N31" s="60">
        <f>VLOOKUP($A31,'Return Data'!$B$7:$R$2292,17,0)</f>
        <v>2.2490999999999999</v>
      </c>
      <c r="O31" s="61">
        <f t="shared" si="5"/>
        <v>21</v>
      </c>
      <c r="P31" s="60">
        <f>VLOOKUP($A31,'Return Data'!$B$7:$R$2292,14,0)</f>
        <v>5.2937000000000003</v>
      </c>
      <c r="Q31" s="61">
        <f t="shared" si="6"/>
        <v>15</v>
      </c>
      <c r="R31" s="60">
        <f>VLOOKUP($A31,'Return Data'!$B$7:$R$2292,16,0)</f>
        <v>8.9578000000000007</v>
      </c>
      <c r="S31" s="62">
        <f t="shared" si="7"/>
        <v>4</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14.300683333333337</v>
      </c>
      <c r="E33" s="83"/>
      <c r="F33" s="84">
        <f>AVERAGE(F8:F31)</f>
        <v>5.5033874999999997</v>
      </c>
      <c r="G33" s="83"/>
      <c r="H33" s="84">
        <f>AVERAGE(H8:H31)</f>
        <v>6.798658333333333</v>
      </c>
      <c r="I33" s="83"/>
      <c r="J33" s="84">
        <f>AVERAGE(J8:J31)</f>
        <v>3.089</v>
      </c>
      <c r="K33" s="83"/>
      <c r="L33" s="84">
        <f>AVERAGE(L8:L31)</f>
        <v>2.1986249999999998</v>
      </c>
      <c r="M33" s="83"/>
      <c r="N33" s="84">
        <f>AVERAGE(N8:N31)</f>
        <v>2.8595125000000006</v>
      </c>
      <c r="O33" s="83"/>
      <c r="P33" s="84">
        <f>AVERAGE(P8:P31)</f>
        <v>5.7206625000000004</v>
      </c>
      <c r="Q33" s="83"/>
      <c r="R33" s="84">
        <f>AVERAGE(R8:R31)</f>
        <v>8.2645291666666658</v>
      </c>
      <c r="S33" s="85"/>
    </row>
    <row r="34" spans="1:19" x14ac:dyDescent="0.3">
      <c r="A34" s="82" t="s">
        <v>28</v>
      </c>
      <c r="B34" s="83"/>
      <c r="C34" s="83"/>
      <c r="D34" s="84">
        <f>MIN(D8:D31)</f>
        <v>4.1247999999999996</v>
      </c>
      <c r="E34" s="83"/>
      <c r="F34" s="84">
        <f>MIN(F8:F31)</f>
        <v>1.909</v>
      </c>
      <c r="G34" s="83"/>
      <c r="H34" s="84">
        <f>MIN(H8:H31)</f>
        <v>3.875</v>
      </c>
      <c r="I34" s="83"/>
      <c r="J34" s="84">
        <f>MIN(J8:J31)</f>
        <v>1.0201</v>
      </c>
      <c r="K34" s="83"/>
      <c r="L34" s="84">
        <f>MIN(L8:L31)</f>
        <v>-0.13220000000000001</v>
      </c>
      <c r="M34" s="83"/>
      <c r="N34" s="84">
        <f>MIN(N8:N31)</f>
        <v>0.68479999999999996</v>
      </c>
      <c r="O34" s="83"/>
      <c r="P34" s="84">
        <f>MIN(P8:P31)</f>
        <v>4.2507000000000001</v>
      </c>
      <c r="Q34" s="83"/>
      <c r="R34" s="84">
        <f>MIN(R8:R31)</f>
        <v>6.7145000000000001</v>
      </c>
      <c r="S34" s="85"/>
    </row>
    <row r="35" spans="1:19" ht="15" thickBot="1" x14ac:dyDescent="0.35">
      <c r="A35" s="86" t="s">
        <v>29</v>
      </c>
      <c r="B35" s="87"/>
      <c r="C35" s="87"/>
      <c r="D35" s="88">
        <f>MAX(D8:D31)</f>
        <v>23.711300000000001</v>
      </c>
      <c r="E35" s="87"/>
      <c r="F35" s="88">
        <f>MAX(F8:F31)</f>
        <v>9.8644999999999996</v>
      </c>
      <c r="G35" s="87"/>
      <c r="H35" s="88">
        <f>MAX(H8:H31)</f>
        <v>8.8257999999999992</v>
      </c>
      <c r="I35" s="87"/>
      <c r="J35" s="88">
        <f>MAX(J8:J31)</f>
        <v>5.2446999999999999</v>
      </c>
      <c r="K35" s="87"/>
      <c r="L35" s="88">
        <f>MAX(L8:L31)</f>
        <v>4.3148999999999997</v>
      </c>
      <c r="M35" s="87"/>
      <c r="N35" s="88">
        <f>MAX(N8:N31)</f>
        <v>4.4409999999999998</v>
      </c>
      <c r="O35" s="87"/>
      <c r="P35" s="88">
        <f>MAX(P8:P31)</f>
        <v>7.4702999999999999</v>
      </c>
      <c r="Q35" s="87"/>
      <c r="R35" s="88">
        <f>MAX(R8:R31)</f>
        <v>9.5614000000000008</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44888</v>
      </c>
      <c r="C8" s="60">
        <f>VLOOKUP($A8,'Return Data'!$B$7:$R$2292,4,0)</f>
        <v>66.693100000000001</v>
      </c>
      <c r="D8" s="60">
        <f>VLOOKUP($A8,'Return Data'!$B$7:$R$2292,9,0)</f>
        <v>11.6035</v>
      </c>
      <c r="E8" s="61">
        <f t="shared" ref="E8:E34" si="0">RANK(D8,D$8:D$34,0)</f>
        <v>18</v>
      </c>
      <c r="F8" s="60">
        <f>VLOOKUP($A8,'Return Data'!$B$7:$R$2292,10,0)</f>
        <v>2.9182999999999999</v>
      </c>
      <c r="G8" s="61">
        <f t="shared" ref="G8:G34" si="1">RANK(F8,F$8:F$34,0)</f>
        <v>23</v>
      </c>
      <c r="H8" s="60">
        <f>VLOOKUP($A8,'Return Data'!$B$7:$R$2292,11,0)</f>
        <v>5.742</v>
      </c>
      <c r="I8" s="61">
        <f t="shared" ref="I8:I34" si="2">RANK(H8,H$8:H$34,0)</f>
        <v>17</v>
      </c>
      <c r="J8" s="60">
        <f>VLOOKUP($A8,'Return Data'!$B$7:$R$2292,12,0)</f>
        <v>1.2293000000000001</v>
      </c>
      <c r="K8" s="61">
        <f t="shared" ref="K8:K34" si="3">RANK(J8,J$8:J$34,0)</f>
        <v>25</v>
      </c>
      <c r="L8" s="60">
        <f>VLOOKUP($A8,'Return Data'!$B$7:$R$2292,13,0)</f>
        <v>1.3376999999999999</v>
      </c>
      <c r="M8" s="61">
        <f t="shared" ref="M8:M34" si="4">RANK(L8,L$8:L$34,0)</f>
        <v>16</v>
      </c>
      <c r="N8" s="60">
        <f>VLOOKUP($A8,'Return Data'!$B$7:$R$2292,17,0)</f>
        <v>2.6743999999999999</v>
      </c>
      <c r="O8" s="61">
        <f t="shared" ref="O8:O34" si="5">RANK(N8,N$8:N$34,0)</f>
        <v>6</v>
      </c>
      <c r="P8" s="60">
        <f>VLOOKUP($A8,'Return Data'!$B$7:$R$2292,14,0)</f>
        <v>5.508</v>
      </c>
      <c r="Q8" s="61">
        <f t="shared" ref="Q8:Q34" si="6">RANK(P8,P$8:P$34,0)</f>
        <v>9</v>
      </c>
      <c r="R8" s="60">
        <f>VLOOKUP($A8,'Return Data'!$B$7:$R$2292,16,0)</f>
        <v>8.548</v>
      </c>
      <c r="S8" s="62">
        <f t="shared" ref="S8:S34" si="7">RANK(R8,R$8:R$34,0)</f>
        <v>5</v>
      </c>
    </row>
    <row r="9" spans="1:19" x14ac:dyDescent="0.3">
      <c r="A9" s="77" t="s">
        <v>1262</v>
      </c>
      <c r="B9" s="59">
        <f>VLOOKUP($A9,'Return Data'!$B$7:$R$2292,3,0)</f>
        <v>44888</v>
      </c>
      <c r="C9" s="60">
        <f>VLOOKUP($A9,'Return Data'!$B$7:$R$2292,4,0)</f>
        <v>20.7849</v>
      </c>
      <c r="D9" s="60">
        <f>VLOOKUP($A9,'Return Data'!$B$7:$R$2292,9,0)</f>
        <v>9.0508000000000006</v>
      </c>
      <c r="E9" s="61">
        <f t="shared" si="0"/>
        <v>24</v>
      </c>
      <c r="F9" s="60">
        <f>VLOOKUP($A9,'Return Data'!$B$7:$R$2292,10,0)</f>
        <v>3.88</v>
      </c>
      <c r="G9" s="61">
        <f t="shared" si="1"/>
        <v>19</v>
      </c>
      <c r="H9" s="60">
        <f>VLOOKUP($A9,'Return Data'!$B$7:$R$2292,11,0)</f>
        <v>5.2881999999999998</v>
      </c>
      <c r="I9" s="61">
        <f t="shared" si="2"/>
        <v>23</v>
      </c>
      <c r="J9" s="60">
        <f>VLOOKUP($A9,'Return Data'!$B$7:$R$2292,12,0)</f>
        <v>2.5693999999999999</v>
      </c>
      <c r="K9" s="61">
        <f t="shared" si="3"/>
        <v>11</v>
      </c>
      <c r="L9" s="60">
        <f>VLOOKUP($A9,'Return Data'!$B$7:$R$2292,13,0)</f>
        <v>1.9706999999999999</v>
      </c>
      <c r="M9" s="61">
        <f t="shared" si="4"/>
        <v>9</v>
      </c>
      <c r="N9" s="60">
        <f>VLOOKUP($A9,'Return Data'!$B$7:$R$2292,17,0)</f>
        <v>2.6021000000000001</v>
      </c>
      <c r="O9" s="61">
        <f t="shared" si="5"/>
        <v>7</v>
      </c>
      <c r="P9" s="60">
        <f>VLOOKUP($A9,'Return Data'!$B$7:$R$2292,14,0)</f>
        <v>5.8701999999999996</v>
      </c>
      <c r="Q9" s="61">
        <f t="shared" si="6"/>
        <v>5</v>
      </c>
      <c r="R9" s="60">
        <f>VLOOKUP($A9,'Return Data'!$B$7:$R$2292,16,0)</f>
        <v>6.9817</v>
      </c>
      <c r="S9" s="62">
        <f t="shared" si="7"/>
        <v>19</v>
      </c>
    </row>
    <row r="10" spans="1:19" x14ac:dyDescent="0.3">
      <c r="A10" s="77" t="s">
        <v>2000</v>
      </c>
      <c r="B10" s="59">
        <f>VLOOKUP($A10,'Return Data'!$B$7:$R$2292,3,0)</f>
        <v>44888</v>
      </c>
      <c r="C10" s="60">
        <f>VLOOKUP($A10,'Return Data'!$B$7:$R$2292,4,0)</f>
        <v>34.424100000000003</v>
      </c>
      <c r="D10" s="60">
        <f>VLOOKUP($A10,'Return Data'!$B$7:$R$2292,9,0)</f>
        <v>9.7566000000000006</v>
      </c>
      <c r="E10" s="61">
        <f t="shared" si="0"/>
        <v>22</v>
      </c>
      <c r="F10" s="60">
        <f>VLOOKUP($A10,'Return Data'!$B$7:$R$2292,10,0)</f>
        <v>4.1081000000000003</v>
      </c>
      <c r="G10" s="61">
        <f t="shared" si="1"/>
        <v>17</v>
      </c>
      <c r="H10" s="60">
        <f>VLOOKUP($A10,'Return Data'!$B$7:$R$2292,11,0)</f>
        <v>5.6266999999999996</v>
      </c>
      <c r="I10" s="61">
        <f t="shared" si="2"/>
        <v>19</v>
      </c>
      <c r="J10" s="60">
        <f>VLOOKUP($A10,'Return Data'!$B$7:$R$2292,12,0)</f>
        <v>1.4205000000000001</v>
      </c>
      <c r="K10" s="61">
        <f t="shared" si="3"/>
        <v>23</v>
      </c>
      <c r="L10" s="60">
        <f>VLOOKUP($A10,'Return Data'!$B$7:$R$2292,13,0)</f>
        <v>0.71360000000000001</v>
      </c>
      <c r="M10" s="61">
        <f t="shared" si="4"/>
        <v>21</v>
      </c>
      <c r="N10" s="60">
        <f>VLOOKUP($A10,'Return Data'!$B$7:$R$2292,17,0)</f>
        <v>1.5784</v>
      </c>
      <c r="O10" s="61">
        <f t="shared" si="5"/>
        <v>20</v>
      </c>
      <c r="P10" s="60">
        <f>VLOOKUP($A10,'Return Data'!$B$7:$R$2292,14,0)</f>
        <v>4.1159999999999997</v>
      </c>
      <c r="Q10" s="61">
        <f t="shared" si="6"/>
        <v>23</v>
      </c>
      <c r="R10" s="60">
        <f>VLOOKUP($A10,'Return Data'!$B$7:$R$2292,16,0)</f>
        <v>6.1566999999999998</v>
      </c>
      <c r="S10" s="62">
        <f t="shared" si="7"/>
        <v>24</v>
      </c>
    </row>
    <row r="11" spans="1:19" x14ac:dyDescent="0.3">
      <c r="A11" s="77" t="s">
        <v>1876</v>
      </c>
      <c r="B11" s="59">
        <f>VLOOKUP($A11,'Return Data'!$B$7:$R$2292,3,0)</f>
        <v>44888</v>
      </c>
      <c r="C11" s="60">
        <f>VLOOKUP($A11,'Return Data'!$B$7:$R$2292,4,0)</f>
        <v>62.561199999999999</v>
      </c>
      <c r="D11" s="60">
        <f>VLOOKUP($A11,'Return Data'!$B$7:$R$2292,9,0)</f>
        <v>13.549200000000001</v>
      </c>
      <c r="E11" s="61">
        <f t="shared" si="0"/>
        <v>14</v>
      </c>
      <c r="F11" s="60">
        <f>VLOOKUP($A11,'Return Data'!$B$7:$R$2292,10,0)</f>
        <v>3.7913999999999999</v>
      </c>
      <c r="G11" s="61">
        <f t="shared" si="1"/>
        <v>20</v>
      </c>
      <c r="H11" s="60">
        <f>VLOOKUP($A11,'Return Data'!$B$7:$R$2292,11,0)</f>
        <v>5.5098000000000003</v>
      </c>
      <c r="I11" s="61">
        <f t="shared" si="2"/>
        <v>20</v>
      </c>
      <c r="J11" s="60">
        <f>VLOOKUP($A11,'Return Data'!$B$7:$R$2292,12,0)</f>
        <v>2.1800000000000002</v>
      </c>
      <c r="K11" s="61">
        <f t="shared" si="3"/>
        <v>14</v>
      </c>
      <c r="L11" s="60">
        <f>VLOOKUP($A11,'Return Data'!$B$7:$R$2292,13,0)</f>
        <v>1.8972</v>
      </c>
      <c r="M11" s="61">
        <f t="shared" si="4"/>
        <v>11</v>
      </c>
      <c r="N11" s="60">
        <f>VLOOKUP($A11,'Return Data'!$B$7:$R$2292,17,0)</f>
        <v>1.9991000000000001</v>
      </c>
      <c r="O11" s="61">
        <f t="shared" si="5"/>
        <v>15</v>
      </c>
      <c r="P11" s="60">
        <f>VLOOKUP($A11,'Return Data'!$B$7:$R$2292,14,0)</f>
        <v>4.5614999999999997</v>
      </c>
      <c r="Q11" s="61">
        <f t="shared" si="6"/>
        <v>18</v>
      </c>
      <c r="R11" s="60">
        <f>VLOOKUP($A11,'Return Data'!$B$7:$R$2292,16,0)</f>
        <v>8.3292999999999999</v>
      </c>
      <c r="S11" s="62">
        <f t="shared" si="7"/>
        <v>9</v>
      </c>
    </row>
    <row r="12" spans="1:19" x14ac:dyDescent="0.3">
      <c r="A12" s="77" t="s">
        <v>1264</v>
      </c>
      <c r="B12" s="59">
        <f>VLOOKUP($A12,'Return Data'!$B$7:$R$2292,3,0)</f>
        <v>44888</v>
      </c>
      <c r="C12" s="60">
        <f>VLOOKUP($A12,'Return Data'!$B$7:$R$2292,4,0)</f>
        <v>77.962000000000003</v>
      </c>
      <c r="D12" s="60">
        <f>VLOOKUP($A12,'Return Data'!$B$7:$R$2292,9,0)</f>
        <v>13.4391</v>
      </c>
      <c r="E12" s="61">
        <f t="shared" si="0"/>
        <v>15</v>
      </c>
      <c r="F12" s="60">
        <f>VLOOKUP($A12,'Return Data'!$B$7:$R$2292,10,0)</f>
        <v>5.6391</v>
      </c>
      <c r="G12" s="61">
        <f t="shared" si="1"/>
        <v>8</v>
      </c>
      <c r="H12" s="60">
        <f>VLOOKUP($A12,'Return Data'!$B$7:$R$2292,11,0)</f>
        <v>6.1055000000000001</v>
      </c>
      <c r="I12" s="61">
        <f t="shared" si="2"/>
        <v>14</v>
      </c>
      <c r="J12" s="60">
        <f>VLOOKUP($A12,'Return Data'!$B$7:$R$2292,12,0)</f>
        <v>3.1659000000000002</v>
      </c>
      <c r="K12" s="61">
        <f t="shared" si="3"/>
        <v>7</v>
      </c>
      <c r="L12" s="60">
        <f>VLOOKUP($A12,'Return Data'!$B$7:$R$2292,13,0)</f>
        <v>2.3113000000000001</v>
      </c>
      <c r="M12" s="61">
        <f t="shared" si="4"/>
        <v>4</v>
      </c>
      <c r="N12" s="60">
        <f>VLOOKUP($A12,'Return Data'!$B$7:$R$2292,17,0)</f>
        <v>2.9228999999999998</v>
      </c>
      <c r="O12" s="61">
        <f t="shared" si="5"/>
        <v>4</v>
      </c>
      <c r="P12" s="60">
        <f>VLOOKUP($A12,'Return Data'!$B$7:$R$2292,14,0)</f>
        <v>6.1744000000000003</v>
      </c>
      <c r="Q12" s="61">
        <f t="shared" si="6"/>
        <v>4</v>
      </c>
      <c r="R12" s="60">
        <f>VLOOKUP($A12,'Return Data'!$B$7:$R$2292,16,0)</f>
        <v>9.2704000000000004</v>
      </c>
      <c r="S12" s="62">
        <f t="shared" si="7"/>
        <v>2</v>
      </c>
    </row>
    <row r="13" spans="1:19" x14ac:dyDescent="0.3">
      <c r="A13" s="77" t="s">
        <v>1266</v>
      </c>
      <c r="B13" s="59">
        <f>VLOOKUP($A13,'Return Data'!$B$7:$R$2292,3,0)</f>
        <v>44888</v>
      </c>
      <c r="C13" s="60">
        <f>VLOOKUP($A13,'Return Data'!$B$7:$R$2292,4,0)</f>
        <v>20.244299999999999</v>
      </c>
      <c r="D13" s="60">
        <f>VLOOKUP($A13,'Return Data'!$B$7:$R$2292,9,0)</f>
        <v>16.558399999999999</v>
      </c>
      <c r="E13" s="61">
        <f t="shared" si="0"/>
        <v>8</v>
      </c>
      <c r="F13" s="60">
        <f>VLOOKUP($A13,'Return Data'!$B$7:$R$2292,10,0)</f>
        <v>5.4233000000000002</v>
      </c>
      <c r="G13" s="61">
        <f t="shared" si="1"/>
        <v>12</v>
      </c>
      <c r="H13" s="60">
        <f>VLOOKUP($A13,'Return Data'!$B$7:$R$2292,11,0)</f>
        <v>6.0796999999999999</v>
      </c>
      <c r="I13" s="61">
        <f t="shared" si="2"/>
        <v>15</v>
      </c>
      <c r="J13" s="60">
        <f>VLOOKUP($A13,'Return Data'!$B$7:$R$2292,12,0)</f>
        <v>2.5830000000000002</v>
      </c>
      <c r="K13" s="61">
        <f t="shared" si="3"/>
        <v>10</v>
      </c>
      <c r="L13" s="60">
        <f>VLOOKUP($A13,'Return Data'!$B$7:$R$2292,13,0)</f>
        <v>2.2517</v>
      </c>
      <c r="M13" s="61">
        <f t="shared" si="4"/>
        <v>5</v>
      </c>
      <c r="N13" s="60">
        <f>VLOOKUP($A13,'Return Data'!$B$7:$R$2292,17,0)</f>
        <v>3.6128999999999998</v>
      </c>
      <c r="O13" s="61">
        <f t="shared" si="5"/>
        <v>2</v>
      </c>
      <c r="P13" s="60">
        <f>VLOOKUP($A13,'Return Data'!$B$7:$R$2292,14,0)</f>
        <v>6.5456000000000003</v>
      </c>
      <c r="Q13" s="61">
        <f t="shared" si="6"/>
        <v>2</v>
      </c>
      <c r="R13" s="60">
        <f>VLOOKUP($A13,'Return Data'!$B$7:$R$2292,16,0)</f>
        <v>8.3635000000000002</v>
      </c>
      <c r="S13" s="62">
        <f t="shared" si="7"/>
        <v>7</v>
      </c>
    </row>
    <row r="14" spans="1:19" x14ac:dyDescent="0.3">
      <c r="A14" s="77" t="s">
        <v>1267</v>
      </c>
      <c r="B14" s="59">
        <f>VLOOKUP($A14,'Return Data'!$B$7:$R$2292,3,0)</f>
        <v>44888</v>
      </c>
      <c r="C14" s="60">
        <f>VLOOKUP($A14,'Return Data'!$B$7:$R$2292,4,0)</f>
        <v>49.6541</v>
      </c>
      <c r="D14" s="60">
        <f>VLOOKUP($A14,'Return Data'!$B$7:$R$2292,9,0)</f>
        <v>15.4468</v>
      </c>
      <c r="E14" s="61">
        <f t="shared" si="0"/>
        <v>10</v>
      </c>
      <c r="F14" s="60">
        <f>VLOOKUP($A14,'Return Data'!$B$7:$R$2292,10,0)</f>
        <v>2.8593000000000002</v>
      </c>
      <c r="G14" s="61">
        <f t="shared" si="1"/>
        <v>25</v>
      </c>
      <c r="H14" s="60">
        <f>VLOOKUP($A14,'Return Data'!$B$7:$R$2292,11,0)</f>
        <v>5.3129</v>
      </c>
      <c r="I14" s="61">
        <f t="shared" si="2"/>
        <v>22</v>
      </c>
      <c r="J14" s="60">
        <f>VLOOKUP($A14,'Return Data'!$B$7:$R$2292,12,0)</f>
        <v>2.3416999999999999</v>
      </c>
      <c r="K14" s="61">
        <f t="shared" si="3"/>
        <v>12</v>
      </c>
      <c r="L14" s="60">
        <f>VLOOKUP($A14,'Return Data'!$B$7:$R$2292,13,0)</f>
        <v>2.3264</v>
      </c>
      <c r="M14" s="61">
        <f t="shared" si="4"/>
        <v>3</v>
      </c>
      <c r="N14" s="60">
        <f>VLOOKUP($A14,'Return Data'!$B$7:$R$2292,17,0)</f>
        <v>2.4396</v>
      </c>
      <c r="O14" s="61">
        <f t="shared" si="5"/>
        <v>9</v>
      </c>
      <c r="P14" s="60">
        <f>VLOOKUP($A14,'Return Data'!$B$7:$R$2292,14,0)</f>
        <v>4.2186000000000003</v>
      </c>
      <c r="Q14" s="61">
        <f t="shared" si="6"/>
        <v>21</v>
      </c>
      <c r="R14" s="60">
        <f>VLOOKUP($A14,'Return Data'!$B$7:$R$2292,16,0)</f>
        <v>7.9393000000000002</v>
      </c>
      <c r="S14" s="62">
        <f t="shared" si="7"/>
        <v>12</v>
      </c>
    </row>
    <row r="15" spans="1:19" x14ac:dyDescent="0.3">
      <c r="A15" s="77" t="s">
        <v>1269</v>
      </c>
      <c r="B15" s="59">
        <f>VLOOKUP($A15,'Return Data'!$B$7:$R$2292,3,0)</f>
        <v>44888</v>
      </c>
      <c r="C15" s="60">
        <f>VLOOKUP($A15,'Return Data'!$B$7:$R$2292,4,0)</f>
        <v>45.386400000000002</v>
      </c>
      <c r="D15" s="60">
        <f>VLOOKUP($A15,'Return Data'!$B$7:$R$2292,9,0)</f>
        <v>14.3</v>
      </c>
      <c r="E15" s="61">
        <f t="shared" si="0"/>
        <v>12</v>
      </c>
      <c r="F15" s="60">
        <f>VLOOKUP($A15,'Return Data'!$B$7:$R$2292,10,0)</f>
        <v>4.2915999999999999</v>
      </c>
      <c r="G15" s="61">
        <f t="shared" si="1"/>
        <v>16</v>
      </c>
      <c r="H15" s="60">
        <f>VLOOKUP($A15,'Return Data'!$B$7:$R$2292,11,0)</f>
        <v>5.7735000000000003</v>
      </c>
      <c r="I15" s="61">
        <f t="shared" si="2"/>
        <v>16</v>
      </c>
      <c r="J15" s="60">
        <f>VLOOKUP($A15,'Return Data'!$B$7:$R$2292,12,0)</f>
        <v>1.6234999999999999</v>
      </c>
      <c r="K15" s="61">
        <f t="shared" si="3"/>
        <v>19</v>
      </c>
      <c r="L15" s="60">
        <f>VLOOKUP($A15,'Return Data'!$B$7:$R$2292,13,0)</f>
        <v>0.99</v>
      </c>
      <c r="M15" s="61">
        <f t="shared" si="4"/>
        <v>18</v>
      </c>
      <c r="N15" s="60">
        <f>VLOOKUP($A15,'Return Data'!$B$7:$R$2292,17,0)</f>
        <v>2.0283000000000002</v>
      </c>
      <c r="O15" s="61">
        <f t="shared" si="5"/>
        <v>14</v>
      </c>
      <c r="P15" s="60">
        <f>VLOOKUP($A15,'Return Data'!$B$7:$R$2292,14,0)</f>
        <v>4.6332000000000004</v>
      </c>
      <c r="Q15" s="61">
        <f t="shared" si="6"/>
        <v>16</v>
      </c>
      <c r="R15" s="60">
        <f>VLOOKUP($A15,'Return Data'!$B$7:$R$2292,16,0)</f>
        <v>7.3436000000000003</v>
      </c>
      <c r="S15" s="62">
        <f t="shared" si="7"/>
        <v>16</v>
      </c>
    </row>
    <row r="16" spans="1:19" x14ac:dyDescent="0.3">
      <c r="A16" s="77" t="s">
        <v>1271</v>
      </c>
      <c r="B16" s="59">
        <f>VLOOKUP($A16,'Return Data'!$B$7:$R$2292,3,0)</f>
        <v>44888</v>
      </c>
      <c r="C16" s="60">
        <f>VLOOKUP($A16,'Return Data'!$B$7:$R$2292,4,0)</f>
        <v>83.398300000000006</v>
      </c>
      <c r="D16" s="60">
        <f>VLOOKUP($A16,'Return Data'!$B$7:$R$2292,9,0)</f>
        <v>9.5375999999999994</v>
      </c>
      <c r="E16" s="61">
        <f t="shared" si="0"/>
        <v>23</v>
      </c>
      <c r="F16" s="60">
        <f>VLOOKUP($A16,'Return Data'!$B$7:$R$2292,10,0)</f>
        <v>8.3427000000000007</v>
      </c>
      <c r="G16" s="61">
        <f t="shared" si="1"/>
        <v>2</v>
      </c>
      <c r="H16" s="60">
        <f>VLOOKUP($A16,'Return Data'!$B$7:$R$2292,11,0)</f>
        <v>7.6448999999999998</v>
      </c>
      <c r="I16" s="61">
        <f t="shared" si="2"/>
        <v>8</v>
      </c>
      <c r="J16" s="60">
        <f>VLOOKUP($A16,'Return Data'!$B$7:$R$2292,12,0)</f>
        <v>4.5603999999999996</v>
      </c>
      <c r="K16" s="61">
        <f t="shared" si="3"/>
        <v>2</v>
      </c>
      <c r="L16" s="60">
        <f>VLOOKUP($A16,'Return Data'!$B$7:$R$2292,13,0)</f>
        <v>2.4460000000000002</v>
      </c>
      <c r="M16" s="61">
        <f t="shared" si="4"/>
        <v>2</v>
      </c>
      <c r="N16" s="60">
        <f>VLOOKUP($A16,'Return Data'!$B$7:$R$2292,17,0)</f>
        <v>3.8184999999999998</v>
      </c>
      <c r="O16" s="61">
        <f t="shared" si="5"/>
        <v>1</v>
      </c>
      <c r="P16" s="60">
        <f>VLOOKUP($A16,'Return Data'!$B$7:$R$2292,14,0)</f>
        <v>6.8701999999999996</v>
      </c>
      <c r="Q16" s="61">
        <f t="shared" si="6"/>
        <v>1</v>
      </c>
      <c r="R16" s="60">
        <f>VLOOKUP($A16,'Return Data'!$B$7:$R$2292,16,0)</f>
        <v>9.5391999999999992</v>
      </c>
      <c r="S16" s="62">
        <f t="shared" si="7"/>
        <v>1</v>
      </c>
    </row>
    <row r="17" spans="1:19" x14ac:dyDescent="0.3">
      <c r="A17" s="77" t="s">
        <v>1273</v>
      </c>
      <c r="B17" s="59">
        <f>VLOOKUP($A17,'Return Data'!$B$7:$R$2292,3,0)</f>
        <v>44888</v>
      </c>
      <c r="C17" s="60">
        <f>VLOOKUP($A17,'Return Data'!$B$7:$R$2292,4,0)</f>
        <v>17.876300000000001</v>
      </c>
      <c r="D17" s="60">
        <f>VLOOKUP($A17,'Return Data'!$B$7:$R$2292,9,0)</f>
        <v>16.1906</v>
      </c>
      <c r="E17" s="61">
        <f t="shared" si="0"/>
        <v>9</v>
      </c>
      <c r="F17" s="60">
        <f>VLOOKUP($A17,'Return Data'!$B$7:$R$2292,10,0)</f>
        <v>6.8268000000000004</v>
      </c>
      <c r="G17" s="61">
        <f t="shared" si="1"/>
        <v>4</v>
      </c>
      <c r="H17" s="60">
        <f>VLOOKUP($A17,'Return Data'!$B$7:$R$2292,11,0)</f>
        <v>8.0229999999999997</v>
      </c>
      <c r="I17" s="61">
        <f t="shared" si="2"/>
        <v>4</v>
      </c>
      <c r="J17" s="60">
        <f>VLOOKUP($A17,'Return Data'!$B$7:$R$2292,12,0)</f>
        <v>3.9390999999999998</v>
      </c>
      <c r="K17" s="61">
        <f t="shared" si="3"/>
        <v>3</v>
      </c>
      <c r="L17" s="60">
        <f>VLOOKUP($A17,'Return Data'!$B$7:$R$2292,13,0)</f>
        <v>2.1141000000000001</v>
      </c>
      <c r="M17" s="61">
        <f t="shared" si="4"/>
        <v>6</v>
      </c>
      <c r="N17" s="60">
        <f>VLOOKUP($A17,'Return Data'!$B$7:$R$2292,17,0)</f>
        <v>2.2229000000000001</v>
      </c>
      <c r="O17" s="61">
        <f t="shared" si="5"/>
        <v>11</v>
      </c>
      <c r="P17" s="60">
        <f>VLOOKUP($A17,'Return Data'!$B$7:$R$2292,14,0)</f>
        <v>4.0250000000000004</v>
      </c>
      <c r="Q17" s="61">
        <f t="shared" si="6"/>
        <v>25</v>
      </c>
      <c r="R17" s="60">
        <f>VLOOKUP($A17,'Return Data'!$B$7:$R$2292,16,0)</f>
        <v>6.0251000000000001</v>
      </c>
      <c r="S17" s="62">
        <f t="shared" si="7"/>
        <v>25</v>
      </c>
    </row>
    <row r="18" spans="1:19" x14ac:dyDescent="0.3">
      <c r="A18" s="77" t="s">
        <v>1276</v>
      </c>
      <c r="B18" s="59">
        <f>VLOOKUP($A18,'Return Data'!$B$7:$R$2292,3,0)</f>
        <v>44888</v>
      </c>
      <c r="C18" s="60">
        <f>VLOOKUP($A18,'Return Data'!$B$7:$R$2292,4,0)</f>
        <v>28.767600000000002</v>
      </c>
      <c r="D18" s="60">
        <f>VLOOKUP($A18,'Return Data'!$B$7:$R$2292,9,0)</f>
        <v>13.9339</v>
      </c>
      <c r="E18" s="61">
        <f t="shared" si="0"/>
        <v>13</v>
      </c>
      <c r="F18" s="60">
        <f>VLOOKUP($A18,'Return Data'!$B$7:$R$2292,10,0)</f>
        <v>2.5846</v>
      </c>
      <c r="G18" s="61">
        <f t="shared" si="1"/>
        <v>26</v>
      </c>
      <c r="H18" s="60">
        <f>VLOOKUP($A18,'Return Data'!$B$7:$R$2292,11,0)</f>
        <v>5.1727999999999996</v>
      </c>
      <c r="I18" s="61">
        <f t="shared" si="2"/>
        <v>24</v>
      </c>
      <c r="J18" s="60">
        <f>VLOOKUP($A18,'Return Data'!$B$7:$R$2292,12,0)</f>
        <v>0.39150000000000001</v>
      </c>
      <c r="K18" s="61">
        <f t="shared" si="3"/>
        <v>27</v>
      </c>
      <c r="L18" s="60">
        <f>VLOOKUP($A18,'Return Data'!$B$7:$R$2292,13,0)</f>
        <v>0.91269999999999996</v>
      </c>
      <c r="M18" s="61">
        <f t="shared" si="4"/>
        <v>19</v>
      </c>
      <c r="N18" s="60">
        <f>VLOOKUP($A18,'Return Data'!$B$7:$R$2292,17,0)</f>
        <v>1.8153999999999999</v>
      </c>
      <c r="O18" s="61">
        <f t="shared" si="5"/>
        <v>17</v>
      </c>
      <c r="P18" s="60">
        <f>VLOOKUP($A18,'Return Data'!$B$7:$R$2292,14,0)</f>
        <v>5.6985000000000001</v>
      </c>
      <c r="Q18" s="61">
        <f t="shared" si="6"/>
        <v>8</v>
      </c>
      <c r="R18" s="60">
        <f>VLOOKUP($A18,'Return Data'!$B$7:$R$2292,16,0)</f>
        <v>7.8571999999999997</v>
      </c>
      <c r="S18" s="62">
        <f t="shared" si="7"/>
        <v>14</v>
      </c>
    </row>
    <row r="19" spans="1:19" x14ac:dyDescent="0.3">
      <c r="A19" s="77" t="s">
        <v>1277</v>
      </c>
      <c r="B19" s="59">
        <f>VLOOKUP($A19,'Return Data'!$B$7:$R$2292,3,0)</f>
        <v>44888</v>
      </c>
      <c r="C19" s="60">
        <f>VLOOKUP($A19,'Return Data'!$B$7:$R$2292,4,0)</f>
        <v>2323.0619000000002</v>
      </c>
      <c r="D19" s="60">
        <f>VLOOKUP($A19,'Return Data'!$B$7:$R$2292,9,0)</f>
        <v>11.8751</v>
      </c>
      <c r="E19" s="61">
        <f t="shared" si="0"/>
        <v>17</v>
      </c>
      <c r="F19" s="60">
        <f>VLOOKUP($A19,'Return Data'!$B$7:$R$2292,10,0)</f>
        <v>3.9823</v>
      </c>
      <c r="G19" s="61">
        <f t="shared" si="1"/>
        <v>18</v>
      </c>
      <c r="H19" s="60">
        <f>VLOOKUP($A19,'Return Data'!$B$7:$R$2292,11,0)</f>
        <v>4.3354999999999997</v>
      </c>
      <c r="I19" s="61">
        <f t="shared" si="2"/>
        <v>26</v>
      </c>
      <c r="J19" s="60">
        <f>VLOOKUP($A19,'Return Data'!$B$7:$R$2292,12,0)</f>
        <v>3.5304000000000002</v>
      </c>
      <c r="K19" s="61">
        <f t="shared" si="3"/>
        <v>5</v>
      </c>
      <c r="L19" s="60">
        <f>VLOOKUP($A19,'Return Data'!$B$7:$R$2292,13,0)</f>
        <v>1.9341999999999999</v>
      </c>
      <c r="M19" s="61">
        <f t="shared" si="4"/>
        <v>10</v>
      </c>
      <c r="N19" s="60">
        <f>VLOOKUP($A19,'Return Data'!$B$7:$R$2292,17,0)</f>
        <v>1.4915</v>
      </c>
      <c r="O19" s="61">
        <f t="shared" si="5"/>
        <v>21</v>
      </c>
      <c r="P19" s="60">
        <f>VLOOKUP($A19,'Return Data'!$B$7:$R$2292,14,0)</f>
        <v>3.5367000000000002</v>
      </c>
      <c r="Q19" s="61">
        <f t="shared" si="6"/>
        <v>26</v>
      </c>
      <c r="R19" s="60">
        <f>VLOOKUP($A19,'Return Data'!$B$7:$R$2292,16,0)</f>
        <v>5.8616000000000001</v>
      </c>
      <c r="S19" s="62">
        <f t="shared" si="7"/>
        <v>26</v>
      </c>
    </row>
    <row r="20" spans="1:19" x14ac:dyDescent="0.3">
      <c r="A20" s="77" t="s">
        <v>1280</v>
      </c>
      <c r="B20" s="59">
        <f>VLOOKUP($A20,'Return Data'!$B$7:$R$2292,3,0)</f>
        <v>44888</v>
      </c>
      <c r="C20" s="60">
        <f>VLOOKUP($A20,'Return Data'!$B$7:$R$2292,4,0)</f>
        <v>79.8904</v>
      </c>
      <c r="D20" s="60">
        <f>VLOOKUP($A20,'Return Data'!$B$7:$R$2292,9,0)</f>
        <v>11.535399999999999</v>
      </c>
      <c r="E20" s="61">
        <f t="shared" si="0"/>
        <v>19</v>
      </c>
      <c r="F20" s="60">
        <f>VLOOKUP($A20,'Return Data'!$B$7:$R$2292,10,0)</f>
        <v>7.0091000000000001</v>
      </c>
      <c r="G20" s="61">
        <f t="shared" si="1"/>
        <v>3</v>
      </c>
      <c r="H20" s="60">
        <f>VLOOKUP($A20,'Return Data'!$B$7:$R$2292,11,0)</f>
        <v>6.4260999999999999</v>
      </c>
      <c r="I20" s="61">
        <f t="shared" si="2"/>
        <v>13</v>
      </c>
      <c r="J20" s="60">
        <f>VLOOKUP($A20,'Return Data'!$B$7:$R$2292,12,0)</f>
        <v>2.8578000000000001</v>
      </c>
      <c r="K20" s="61">
        <f t="shared" si="3"/>
        <v>9</v>
      </c>
      <c r="L20" s="60">
        <f>VLOOKUP($A20,'Return Data'!$B$7:$R$2292,13,0)</f>
        <v>1.6693</v>
      </c>
      <c r="M20" s="61">
        <f t="shared" si="4"/>
        <v>12</v>
      </c>
      <c r="N20" s="60">
        <f>VLOOKUP($A20,'Return Data'!$B$7:$R$2292,17,0)</f>
        <v>2.7690999999999999</v>
      </c>
      <c r="O20" s="61">
        <f t="shared" si="5"/>
        <v>5</v>
      </c>
      <c r="P20" s="60">
        <f>VLOOKUP($A20,'Return Data'!$B$7:$R$2292,14,0)</f>
        <v>5.8291000000000004</v>
      </c>
      <c r="Q20" s="61">
        <f t="shared" si="6"/>
        <v>6</v>
      </c>
      <c r="R20" s="60">
        <f>VLOOKUP($A20,'Return Data'!$B$7:$R$2292,16,0)</f>
        <v>9.077</v>
      </c>
      <c r="S20" s="62">
        <f t="shared" si="7"/>
        <v>3</v>
      </c>
    </row>
    <row r="21" spans="1:19" x14ac:dyDescent="0.3">
      <c r="A21" s="77" t="s">
        <v>1282</v>
      </c>
      <c r="B21" s="59">
        <f>VLOOKUP($A21,'Return Data'!$B$7:$R$2292,3,0)</f>
        <v>44888</v>
      </c>
      <c r="C21" s="60">
        <f>VLOOKUP($A21,'Return Data'!$B$7:$R$2292,4,0)</f>
        <v>55.640500000000003</v>
      </c>
      <c r="D21" s="60">
        <f>VLOOKUP($A21,'Return Data'!$B$7:$R$2292,9,0)</f>
        <v>8.6648999999999994</v>
      </c>
      <c r="E21" s="61">
        <f t="shared" si="0"/>
        <v>25</v>
      </c>
      <c r="F21" s="60">
        <f>VLOOKUP($A21,'Return Data'!$B$7:$R$2292,10,0)</f>
        <v>3.3363</v>
      </c>
      <c r="G21" s="61">
        <f t="shared" si="1"/>
        <v>21</v>
      </c>
      <c r="H21" s="60">
        <f>VLOOKUP($A21,'Return Data'!$B$7:$R$2292,11,0)</f>
        <v>5.3684000000000003</v>
      </c>
      <c r="I21" s="61">
        <f t="shared" si="2"/>
        <v>21</v>
      </c>
      <c r="J21" s="60">
        <f>VLOOKUP($A21,'Return Data'!$B$7:$R$2292,12,0)</f>
        <v>3.0150999999999999</v>
      </c>
      <c r="K21" s="61">
        <f t="shared" si="3"/>
        <v>8</v>
      </c>
      <c r="L21" s="60">
        <f>VLOOKUP($A21,'Return Data'!$B$7:$R$2292,13,0)</f>
        <v>1.2887</v>
      </c>
      <c r="M21" s="61">
        <f t="shared" si="4"/>
        <v>17</v>
      </c>
      <c r="N21" s="60">
        <f>VLOOKUP($A21,'Return Data'!$B$7:$R$2292,17,0)</f>
        <v>1.3991</v>
      </c>
      <c r="O21" s="61">
        <f t="shared" si="5"/>
        <v>22</v>
      </c>
      <c r="P21" s="60">
        <f>VLOOKUP($A21,'Return Data'!$B$7:$R$2292,14,0)</f>
        <v>4.5659000000000001</v>
      </c>
      <c r="Q21" s="61">
        <f t="shared" si="6"/>
        <v>17</v>
      </c>
      <c r="R21" s="60">
        <f>VLOOKUP($A21,'Return Data'!$B$7:$R$2292,16,0)</f>
        <v>7.8654000000000002</v>
      </c>
      <c r="S21" s="62">
        <f t="shared" si="7"/>
        <v>13</v>
      </c>
    </row>
    <row r="22" spans="1:19" x14ac:dyDescent="0.3">
      <c r="A22" s="77" t="s">
        <v>1284</v>
      </c>
      <c r="B22" s="59">
        <f>VLOOKUP($A22,'Return Data'!$B$7:$R$2292,3,0)</f>
        <v>44888</v>
      </c>
      <c r="C22" s="60">
        <f>VLOOKUP($A22,'Return Data'!$B$7:$R$2292,4,0)</f>
        <v>49.6751</v>
      </c>
      <c r="D22" s="60">
        <f>VLOOKUP($A22,'Return Data'!$B$7:$R$2292,9,0)</f>
        <v>7.6722000000000001</v>
      </c>
      <c r="E22" s="61">
        <f t="shared" si="0"/>
        <v>26</v>
      </c>
      <c r="F22" s="60">
        <f>VLOOKUP($A22,'Return Data'!$B$7:$R$2292,10,0)</f>
        <v>1.1798999999999999</v>
      </c>
      <c r="G22" s="61">
        <f t="shared" si="1"/>
        <v>27</v>
      </c>
      <c r="H22" s="60">
        <f>VLOOKUP($A22,'Return Data'!$B$7:$R$2292,11,0)</f>
        <v>3.1373000000000002</v>
      </c>
      <c r="I22" s="61">
        <f t="shared" si="2"/>
        <v>27</v>
      </c>
      <c r="J22" s="60">
        <f>VLOOKUP($A22,'Return Data'!$B$7:$R$2292,12,0)</f>
        <v>1.4242999999999999</v>
      </c>
      <c r="K22" s="61">
        <f t="shared" si="3"/>
        <v>22</v>
      </c>
      <c r="L22" s="60">
        <f>VLOOKUP($A22,'Return Data'!$B$7:$R$2292,13,0)</f>
        <v>1.3560000000000001</v>
      </c>
      <c r="M22" s="61">
        <f t="shared" si="4"/>
        <v>15</v>
      </c>
      <c r="N22" s="60">
        <f>VLOOKUP($A22,'Return Data'!$B$7:$R$2292,17,0)</f>
        <v>1.8027</v>
      </c>
      <c r="O22" s="61">
        <f t="shared" si="5"/>
        <v>18</v>
      </c>
      <c r="P22" s="60">
        <f>VLOOKUP($A22,'Return Data'!$B$7:$R$2292,14,0)</f>
        <v>4.6494</v>
      </c>
      <c r="Q22" s="61">
        <f t="shared" si="6"/>
        <v>14</v>
      </c>
      <c r="R22" s="60">
        <f>VLOOKUP($A22,'Return Data'!$B$7:$R$2292,16,0)</f>
        <v>7.2178000000000004</v>
      </c>
      <c r="S22" s="62">
        <f t="shared" si="7"/>
        <v>17</v>
      </c>
    </row>
    <row r="23" spans="1:19" x14ac:dyDescent="0.3">
      <c r="A23" s="77" t="s">
        <v>1285</v>
      </c>
      <c r="B23" s="59">
        <f>VLOOKUP($A23,'Return Data'!$B$7:$R$2292,3,0)</f>
        <v>44888</v>
      </c>
      <c r="C23" s="60">
        <f>VLOOKUP($A23,'Return Data'!$B$7:$R$2292,4,0)</f>
        <v>31.447600000000001</v>
      </c>
      <c r="D23" s="60">
        <f>VLOOKUP($A23,'Return Data'!$B$7:$R$2292,9,0)</f>
        <v>15.1708</v>
      </c>
      <c r="E23" s="61">
        <f t="shared" si="0"/>
        <v>11</v>
      </c>
      <c r="F23" s="60">
        <f>VLOOKUP($A23,'Return Data'!$B$7:$R$2292,10,0)</f>
        <v>6.6353</v>
      </c>
      <c r="G23" s="61">
        <f t="shared" si="1"/>
        <v>5</v>
      </c>
      <c r="H23" s="60">
        <f>VLOOKUP($A23,'Return Data'!$B$7:$R$2292,11,0)</f>
        <v>6.5427</v>
      </c>
      <c r="I23" s="61">
        <f t="shared" si="2"/>
        <v>12</v>
      </c>
      <c r="J23" s="60">
        <f>VLOOKUP($A23,'Return Data'!$B$7:$R$2292,12,0)</f>
        <v>2.1122999999999998</v>
      </c>
      <c r="K23" s="61">
        <f t="shared" si="3"/>
        <v>15</v>
      </c>
      <c r="L23" s="60">
        <f>VLOOKUP($A23,'Return Data'!$B$7:$R$2292,13,0)</f>
        <v>1.4058999999999999</v>
      </c>
      <c r="M23" s="61">
        <f t="shared" si="4"/>
        <v>14</v>
      </c>
      <c r="N23" s="60">
        <f>VLOOKUP($A23,'Return Data'!$B$7:$R$2292,17,0)</f>
        <v>2.0501</v>
      </c>
      <c r="O23" s="61">
        <f t="shared" si="5"/>
        <v>13</v>
      </c>
      <c r="P23" s="60">
        <f>VLOOKUP($A23,'Return Data'!$B$7:$R$2292,14,0)</f>
        <v>4.9862000000000002</v>
      </c>
      <c r="Q23" s="61">
        <f t="shared" si="6"/>
        <v>11</v>
      </c>
      <c r="R23" s="60">
        <f>VLOOKUP($A23,'Return Data'!$B$7:$R$2292,16,0)</f>
        <v>8.3643999999999998</v>
      </c>
      <c r="S23" s="62">
        <f t="shared" si="7"/>
        <v>6</v>
      </c>
    </row>
    <row r="24" spans="1:19" x14ac:dyDescent="0.3">
      <c r="A24" s="77" t="s">
        <v>1287</v>
      </c>
      <c r="B24" s="59">
        <f>VLOOKUP($A24,'Return Data'!$B$7:$R$2292,3,0)</f>
        <v>44888</v>
      </c>
      <c r="C24" s="60">
        <f>VLOOKUP($A24,'Return Data'!$B$7:$R$2292,4,0)</f>
        <v>24.982700000000001</v>
      </c>
      <c r="D24" s="60">
        <f>VLOOKUP($A24,'Return Data'!$B$7:$R$2292,9,0)</f>
        <v>11.0943</v>
      </c>
      <c r="E24" s="61">
        <f t="shared" si="0"/>
        <v>20</v>
      </c>
      <c r="F24" s="60">
        <f>VLOOKUP($A24,'Return Data'!$B$7:$R$2292,10,0)</f>
        <v>2.9405000000000001</v>
      </c>
      <c r="G24" s="61">
        <f t="shared" si="1"/>
        <v>22</v>
      </c>
      <c r="H24" s="60">
        <f>VLOOKUP($A24,'Return Data'!$B$7:$R$2292,11,0)</f>
        <v>4.4215</v>
      </c>
      <c r="I24" s="61">
        <f t="shared" si="2"/>
        <v>25</v>
      </c>
      <c r="J24" s="60">
        <f>VLOOKUP($A24,'Return Data'!$B$7:$R$2292,12,0)</f>
        <v>2.2845</v>
      </c>
      <c r="K24" s="61">
        <f t="shared" si="3"/>
        <v>13</v>
      </c>
      <c r="L24" s="60">
        <f>VLOOKUP($A24,'Return Data'!$B$7:$R$2292,13,0)</f>
        <v>1.4686999999999999</v>
      </c>
      <c r="M24" s="61">
        <f t="shared" si="4"/>
        <v>13</v>
      </c>
      <c r="N24" s="60">
        <f>VLOOKUP($A24,'Return Data'!$B$7:$R$2292,17,0)</f>
        <v>2.3068</v>
      </c>
      <c r="O24" s="61">
        <f t="shared" si="5"/>
        <v>10</v>
      </c>
      <c r="P24" s="60">
        <f>VLOOKUP($A24,'Return Data'!$B$7:$R$2292,14,0)</f>
        <v>4.6435000000000004</v>
      </c>
      <c r="Q24" s="61">
        <f t="shared" si="6"/>
        <v>15</v>
      </c>
      <c r="R24" s="60">
        <f>VLOOKUP($A24,'Return Data'!$B$7:$R$2292,16,0)</f>
        <v>6.7178000000000004</v>
      </c>
      <c r="S24" s="62">
        <f t="shared" si="7"/>
        <v>21</v>
      </c>
    </row>
    <row r="25" spans="1:19" x14ac:dyDescent="0.3">
      <c r="A25" s="77" t="s">
        <v>1290</v>
      </c>
      <c r="B25" s="59">
        <f>VLOOKUP($A25,'Return Data'!$B$7:$R$2292,3,0)</f>
        <v>44888</v>
      </c>
      <c r="C25" s="60">
        <f>VLOOKUP($A25,'Return Data'!$B$7:$R$2292,4,0)</f>
        <v>53.834899999999998</v>
      </c>
      <c r="D25" s="60">
        <f>VLOOKUP($A25,'Return Data'!$B$7:$R$2292,9,0)</f>
        <v>13.401999999999999</v>
      </c>
      <c r="E25" s="61">
        <f t="shared" si="0"/>
        <v>16</v>
      </c>
      <c r="F25" s="60">
        <f>VLOOKUP($A25,'Return Data'!$B$7:$R$2292,10,0)</f>
        <v>9.3714999999999993</v>
      </c>
      <c r="G25" s="61">
        <f t="shared" si="1"/>
        <v>1</v>
      </c>
      <c r="H25" s="60">
        <f>VLOOKUP($A25,'Return Data'!$B$7:$R$2292,11,0)</f>
        <v>7.6280999999999999</v>
      </c>
      <c r="I25" s="61">
        <f t="shared" si="2"/>
        <v>9</v>
      </c>
      <c r="J25" s="60">
        <f>VLOOKUP($A25,'Return Data'!$B$7:$R$2292,12,0)</f>
        <v>4.7470999999999997</v>
      </c>
      <c r="K25" s="61">
        <f t="shared" si="3"/>
        <v>1</v>
      </c>
      <c r="L25" s="60">
        <f>VLOOKUP($A25,'Return Data'!$B$7:$R$2292,13,0)</f>
        <v>3.8155000000000001</v>
      </c>
      <c r="M25" s="61">
        <f t="shared" si="4"/>
        <v>1</v>
      </c>
      <c r="N25" s="60">
        <f>VLOOKUP($A25,'Return Data'!$B$7:$R$2292,17,0)</f>
        <v>3.5928</v>
      </c>
      <c r="O25" s="61">
        <f t="shared" si="5"/>
        <v>3</v>
      </c>
      <c r="P25" s="60">
        <f>VLOOKUP($A25,'Return Data'!$B$7:$R$2292,14,0)</f>
        <v>6.2927</v>
      </c>
      <c r="Q25" s="61">
        <f t="shared" si="6"/>
        <v>3</v>
      </c>
      <c r="R25" s="60">
        <f>VLOOKUP($A25,'Return Data'!$B$7:$R$2292,16,0)</f>
        <v>7.9776999999999996</v>
      </c>
      <c r="S25" s="62">
        <f t="shared" si="7"/>
        <v>11</v>
      </c>
    </row>
    <row r="26" spans="1:19" x14ac:dyDescent="0.3">
      <c r="A26" s="77" t="s">
        <v>1292</v>
      </c>
      <c r="B26" s="59">
        <f>VLOOKUP($A26,'Return Data'!$B$7:$R$2292,3,0)</f>
        <v>44888</v>
      </c>
      <c r="C26" s="60">
        <f>VLOOKUP($A26,'Return Data'!$B$7:$R$2292,4,0)</f>
        <v>64.325599999999994</v>
      </c>
      <c r="D26" s="60">
        <f>VLOOKUP($A26,'Return Data'!$B$7:$R$2292,9,0)</f>
        <v>3.2749000000000001</v>
      </c>
      <c r="E26" s="61">
        <f t="shared" si="0"/>
        <v>27</v>
      </c>
      <c r="F26" s="60">
        <f>VLOOKUP($A26,'Return Data'!$B$7:$R$2292,10,0)</f>
        <v>2.8820000000000001</v>
      </c>
      <c r="G26" s="61">
        <f t="shared" si="1"/>
        <v>24</v>
      </c>
      <c r="H26" s="60">
        <f>VLOOKUP($A26,'Return Data'!$B$7:$R$2292,11,0)</f>
        <v>6.9459999999999997</v>
      </c>
      <c r="I26" s="61">
        <f t="shared" si="2"/>
        <v>11</v>
      </c>
      <c r="J26" s="60">
        <f>VLOOKUP($A26,'Return Data'!$B$7:$R$2292,12,0)</f>
        <v>3.4413999999999998</v>
      </c>
      <c r="K26" s="61">
        <f t="shared" si="3"/>
        <v>6</v>
      </c>
      <c r="L26" s="60">
        <f>VLOOKUP($A26,'Return Data'!$B$7:$R$2292,13,0)</f>
        <v>2.0339999999999998</v>
      </c>
      <c r="M26" s="61">
        <f t="shared" si="4"/>
        <v>8</v>
      </c>
      <c r="N26" s="60">
        <f>VLOOKUP($A26,'Return Data'!$B$7:$R$2292,17,0)</f>
        <v>1.7535000000000001</v>
      </c>
      <c r="O26" s="61">
        <f t="shared" si="5"/>
        <v>19</v>
      </c>
      <c r="P26" s="60">
        <f>VLOOKUP($A26,'Return Data'!$B$7:$R$2292,14,0)</f>
        <v>4.1294000000000004</v>
      </c>
      <c r="Q26" s="61">
        <f t="shared" si="6"/>
        <v>22</v>
      </c>
      <c r="R26" s="60">
        <f>VLOOKUP($A26,'Return Data'!$B$7:$R$2292,16,0)</f>
        <v>8.3405000000000005</v>
      </c>
      <c r="S26" s="62">
        <f t="shared" si="7"/>
        <v>8</v>
      </c>
    </row>
    <row r="27" spans="1:19" x14ac:dyDescent="0.3">
      <c r="A27" s="77" t="s">
        <v>1294</v>
      </c>
      <c r="B27" s="59">
        <f>VLOOKUP($A27,'Return Data'!$B$7:$R$2292,3,0)</f>
        <v>44888</v>
      </c>
      <c r="C27" s="60">
        <f>VLOOKUP($A27,'Return Data'!$B$7:$R$2292,4,0)</f>
        <v>51.648299999999999</v>
      </c>
      <c r="D27" s="60">
        <f>VLOOKUP($A27,'Return Data'!$B$7:$R$2292,9,0)</f>
        <v>9.8589000000000002</v>
      </c>
      <c r="E27" s="61">
        <f t="shared" si="0"/>
        <v>21</v>
      </c>
      <c r="F27" s="60">
        <f>VLOOKUP($A27,'Return Data'!$B$7:$R$2292,10,0)</f>
        <v>6.4941000000000004</v>
      </c>
      <c r="G27" s="61">
        <f t="shared" si="1"/>
        <v>6</v>
      </c>
      <c r="H27" s="60">
        <f>VLOOKUP($A27,'Return Data'!$B$7:$R$2292,11,0)</f>
        <v>5.6576000000000004</v>
      </c>
      <c r="I27" s="61">
        <f t="shared" si="2"/>
        <v>18</v>
      </c>
      <c r="J27" s="60">
        <f>VLOOKUP($A27,'Return Data'!$B$7:$R$2292,12,0)</f>
        <v>3.6674000000000002</v>
      </c>
      <c r="K27" s="61">
        <f t="shared" si="3"/>
        <v>4</v>
      </c>
      <c r="L27" s="60">
        <f>VLOOKUP($A27,'Return Data'!$B$7:$R$2292,13,0)</f>
        <v>2.0659000000000001</v>
      </c>
      <c r="M27" s="61">
        <f t="shared" si="4"/>
        <v>7</v>
      </c>
      <c r="N27" s="60">
        <f>VLOOKUP($A27,'Return Data'!$B$7:$R$2292,17,0)</f>
        <v>2.5036</v>
      </c>
      <c r="O27" s="61">
        <f t="shared" si="5"/>
        <v>8</v>
      </c>
      <c r="P27" s="60">
        <f>VLOOKUP($A27,'Return Data'!$B$7:$R$2292,14,0)</f>
        <v>4.9200999999999997</v>
      </c>
      <c r="Q27" s="61">
        <f t="shared" si="6"/>
        <v>13</v>
      </c>
      <c r="R27" s="60">
        <f>VLOOKUP($A27,'Return Data'!$B$7:$R$2292,16,0)</f>
        <v>8.1921999999999997</v>
      </c>
      <c r="S27" s="62">
        <f t="shared" si="7"/>
        <v>10</v>
      </c>
    </row>
    <row r="28" spans="1:19" x14ac:dyDescent="0.3">
      <c r="A28" s="77" t="s">
        <v>826</v>
      </c>
      <c r="B28" s="59">
        <f>VLOOKUP($A28,'Return Data'!$B$7:$R$2292,3,0)</f>
        <v>44888</v>
      </c>
      <c r="C28" s="60">
        <f>VLOOKUP($A28,'Return Data'!$B$7:$R$2292,4,0)</f>
        <v>17.641300000000001</v>
      </c>
      <c r="D28" s="60">
        <f>VLOOKUP($A28,'Return Data'!$B$7:$R$2292,9,0)</f>
        <v>23.263400000000001</v>
      </c>
      <c r="E28" s="61">
        <f t="shared" si="0"/>
        <v>3</v>
      </c>
      <c r="F28" s="60">
        <f>VLOOKUP($A28,'Return Data'!$B$7:$R$2292,10,0)</f>
        <v>5.3724999999999996</v>
      </c>
      <c r="G28" s="61">
        <f t="shared" si="1"/>
        <v>14</v>
      </c>
      <c r="H28" s="60">
        <f>VLOOKUP($A28,'Return Data'!$B$7:$R$2292,11,0)</f>
        <v>7.3852000000000002</v>
      </c>
      <c r="I28" s="61">
        <f t="shared" si="2"/>
        <v>10</v>
      </c>
      <c r="J28" s="60">
        <f>VLOOKUP($A28,'Return Data'!$B$7:$R$2292,12,0)</f>
        <v>1.155</v>
      </c>
      <c r="K28" s="61">
        <f t="shared" si="3"/>
        <v>26</v>
      </c>
      <c r="L28" s="60">
        <f>VLOOKUP($A28,'Return Data'!$B$7:$R$2292,13,0)</f>
        <v>-0.34289999999999998</v>
      </c>
      <c r="M28" s="61">
        <f t="shared" si="4"/>
        <v>27</v>
      </c>
      <c r="N28" s="60">
        <f>VLOOKUP($A28,'Return Data'!$B$7:$R$2292,17,0)</f>
        <v>0.4733</v>
      </c>
      <c r="O28" s="61">
        <f t="shared" si="5"/>
        <v>27</v>
      </c>
      <c r="P28" s="60">
        <f>VLOOKUP($A28,'Return Data'!$B$7:$R$2292,14,0)</f>
        <v>4.0357000000000003</v>
      </c>
      <c r="Q28" s="61">
        <f t="shared" si="6"/>
        <v>24</v>
      </c>
      <c r="R28" s="60">
        <f>VLOOKUP($A28,'Return Data'!$B$7:$R$2292,16,0)</f>
        <v>7.2003000000000004</v>
      </c>
      <c r="S28" s="62">
        <f t="shared" si="7"/>
        <v>18</v>
      </c>
    </row>
    <row r="29" spans="1:19" x14ac:dyDescent="0.3">
      <c r="A29" s="77" t="s">
        <v>827</v>
      </c>
      <c r="B29" s="59">
        <f>VLOOKUP($A29,'Return Data'!$B$7:$R$2292,3,0)</f>
        <v>44888</v>
      </c>
      <c r="C29" s="60">
        <f>VLOOKUP($A29,'Return Data'!$B$7:$R$2292,4,0)</f>
        <v>19.840900000000001</v>
      </c>
      <c r="D29" s="60">
        <f>VLOOKUP($A29,'Return Data'!$B$7:$R$2292,9,0)</f>
        <v>22.838699999999999</v>
      </c>
      <c r="E29" s="61">
        <f t="shared" si="0"/>
        <v>4</v>
      </c>
      <c r="F29" s="60">
        <f>VLOOKUP($A29,'Return Data'!$B$7:$R$2292,10,0)</f>
        <v>5.6276000000000002</v>
      </c>
      <c r="G29" s="61">
        <f t="shared" si="1"/>
        <v>9</v>
      </c>
      <c r="H29" s="60">
        <f>VLOOKUP($A29,'Return Data'!$B$7:$R$2292,11,0)</f>
        <v>7.7888000000000002</v>
      </c>
      <c r="I29" s="61">
        <f t="shared" si="2"/>
        <v>6</v>
      </c>
      <c r="J29" s="60">
        <f>VLOOKUP($A29,'Return Data'!$B$7:$R$2292,12,0)</f>
        <v>1.4480999999999999</v>
      </c>
      <c r="K29" s="61">
        <f t="shared" si="3"/>
        <v>20</v>
      </c>
      <c r="L29" s="60">
        <f>VLOOKUP($A29,'Return Data'!$B$7:$R$2292,13,0)</f>
        <v>0.54930000000000001</v>
      </c>
      <c r="M29" s="61">
        <f t="shared" si="4"/>
        <v>23</v>
      </c>
      <c r="N29" s="60">
        <f>VLOOKUP($A29,'Return Data'!$B$7:$R$2292,17,0)</f>
        <v>2.0604</v>
      </c>
      <c r="O29" s="61">
        <f t="shared" si="5"/>
        <v>12</v>
      </c>
      <c r="P29" s="60">
        <f>VLOOKUP($A29,'Return Data'!$B$7:$R$2292,14,0)</f>
        <v>5.7651000000000003</v>
      </c>
      <c r="Q29" s="61">
        <f t="shared" si="6"/>
        <v>7</v>
      </c>
      <c r="R29" s="60">
        <f>VLOOKUP($A29,'Return Data'!$B$7:$R$2292,16,0)</f>
        <v>8.7116000000000007</v>
      </c>
      <c r="S29" s="62">
        <f t="shared" si="7"/>
        <v>4</v>
      </c>
    </row>
    <row r="30" spans="1:19" x14ac:dyDescent="0.3">
      <c r="A30" s="77" t="s">
        <v>830</v>
      </c>
      <c r="B30" s="59">
        <f>VLOOKUP($A30,'Return Data'!$B$7:$R$2292,3,0)</f>
        <v>44888</v>
      </c>
      <c r="C30" s="60">
        <f>VLOOKUP($A30,'Return Data'!$B$7:$R$2292,4,0)</f>
        <v>36.749400000000001</v>
      </c>
      <c r="D30" s="60">
        <f>VLOOKUP($A30,'Return Data'!$B$7:$R$2292,9,0)</f>
        <v>23.5579</v>
      </c>
      <c r="E30" s="61">
        <f t="shared" si="0"/>
        <v>2</v>
      </c>
      <c r="F30" s="60">
        <f>VLOOKUP($A30,'Return Data'!$B$7:$R$2292,10,0)</f>
        <v>5.9534000000000002</v>
      </c>
      <c r="G30" s="61">
        <f t="shared" si="1"/>
        <v>7</v>
      </c>
      <c r="H30" s="60">
        <f>VLOOKUP($A30,'Return Data'!$B$7:$R$2292,11,0)</f>
        <v>7.7973999999999997</v>
      </c>
      <c r="I30" s="61">
        <f t="shared" si="2"/>
        <v>5</v>
      </c>
      <c r="J30" s="60">
        <f>VLOOKUP($A30,'Return Data'!$B$7:$R$2292,12,0)</f>
        <v>1.3669</v>
      </c>
      <c r="K30" s="61">
        <f t="shared" si="3"/>
        <v>24</v>
      </c>
      <c r="L30" s="60">
        <f>VLOOKUP($A30,'Return Data'!$B$7:$R$2292,13,0)</f>
        <v>0.2893</v>
      </c>
      <c r="M30" s="61">
        <f t="shared" si="4"/>
        <v>25</v>
      </c>
      <c r="N30" s="60">
        <f>VLOOKUP($A30,'Return Data'!$B$7:$R$2292,17,0)</f>
        <v>1.3732</v>
      </c>
      <c r="O30" s="61">
        <f t="shared" si="5"/>
        <v>23</v>
      </c>
      <c r="P30" s="60">
        <f>VLOOKUP($A30,'Return Data'!$B$7:$R$2292,14,0)</f>
        <v>5.2393999999999998</v>
      </c>
      <c r="Q30" s="61">
        <f t="shared" si="6"/>
        <v>10</v>
      </c>
      <c r="R30" s="60">
        <f>VLOOKUP($A30,'Return Data'!$B$7:$R$2292,16,0)</f>
        <v>6.4820000000000002</v>
      </c>
      <c r="S30" s="62">
        <f t="shared" si="7"/>
        <v>22</v>
      </c>
    </row>
    <row r="31" spans="1:19" x14ac:dyDescent="0.3">
      <c r="A31" s="77" t="s">
        <v>1944</v>
      </c>
      <c r="B31" s="59">
        <f>VLOOKUP($A31,'Return Data'!$B$7:$R$2292,3,0)</f>
        <v>44888</v>
      </c>
      <c r="C31" s="60">
        <f>VLOOKUP($A31,'Return Data'!$B$7:$R$2292,4,0)</f>
        <v>51.552</v>
      </c>
      <c r="D31" s="60">
        <f>VLOOKUP($A31,'Return Data'!$B$7:$R$2292,9,0)</f>
        <v>22.6008</v>
      </c>
      <c r="E31" s="61">
        <f t="shared" si="0"/>
        <v>5</v>
      </c>
      <c r="F31" s="60">
        <f>VLOOKUP($A31,'Return Data'!$B$7:$R$2292,10,0)</f>
        <v>5.4920999999999998</v>
      </c>
      <c r="G31" s="61">
        <f t="shared" si="1"/>
        <v>11</v>
      </c>
      <c r="H31" s="60">
        <f>VLOOKUP($A31,'Return Data'!$B$7:$R$2292,11,0)</f>
        <v>8.0907</v>
      </c>
      <c r="I31" s="61">
        <f t="shared" si="2"/>
        <v>3</v>
      </c>
      <c r="J31" s="60">
        <f>VLOOKUP($A31,'Return Data'!$B$7:$R$2292,12,0)</f>
        <v>1.8444</v>
      </c>
      <c r="K31" s="61">
        <f t="shared" si="3"/>
        <v>18</v>
      </c>
      <c r="L31" s="60">
        <f>VLOOKUP($A31,'Return Data'!$B$7:$R$2292,13,0)</f>
        <v>0.77039999999999997</v>
      </c>
      <c r="M31" s="61">
        <f t="shared" si="4"/>
        <v>20</v>
      </c>
      <c r="N31" s="60">
        <f>VLOOKUP($A31,'Return Data'!$B$7:$R$2292,17,0)</f>
        <v>1.9333</v>
      </c>
      <c r="O31" s="61">
        <f t="shared" si="5"/>
        <v>16</v>
      </c>
      <c r="P31" s="60">
        <f>VLOOKUP($A31,'Return Data'!$B$7:$R$2292,14,0)</f>
        <v>4.9710999999999999</v>
      </c>
      <c r="Q31" s="61">
        <f t="shared" si="6"/>
        <v>12</v>
      </c>
      <c r="R31" s="60">
        <f>VLOOKUP($A31,'Return Data'!$B$7:$R$2292,16,0)</f>
        <v>7.7666000000000004</v>
      </c>
      <c r="S31" s="62">
        <f t="shared" si="7"/>
        <v>15</v>
      </c>
    </row>
    <row r="32" spans="1:19" x14ac:dyDescent="0.3">
      <c r="A32" s="77" t="s">
        <v>2053</v>
      </c>
      <c r="B32" s="59">
        <f>VLOOKUP($A32,'Return Data'!$B$7:$R$2292,3,0)</f>
        <v>44888</v>
      </c>
      <c r="C32" s="60">
        <f>VLOOKUP($A32,'Return Data'!$B$7:$R$2292,4,0)</f>
        <v>22.560099999999998</v>
      </c>
      <c r="D32" s="60">
        <f>VLOOKUP($A32,'Return Data'!$B$7:$R$2292,9,0)</f>
        <v>21.756399999999999</v>
      </c>
      <c r="E32" s="61">
        <f t="shared" si="0"/>
        <v>7</v>
      </c>
      <c r="F32" s="60">
        <f>VLOOKUP($A32,'Return Data'!$B$7:$R$2292,10,0)</f>
        <v>5.4154999999999998</v>
      </c>
      <c r="G32" s="61">
        <f t="shared" si="1"/>
        <v>13</v>
      </c>
      <c r="H32" s="60">
        <f>VLOOKUP($A32,'Return Data'!$B$7:$R$2292,11,0)</f>
        <v>8.2090999999999994</v>
      </c>
      <c r="I32" s="61">
        <f t="shared" si="2"/>
        <v>2</v>
      </c>
      <c r="J32" s="60">
        <f>VLOOKUP($A32,'Return Data'!$B$7:$R$2292,12,0)</f>
        <v>1.9994000000000001</v>
      </c>
      <c r="K32" s="61">
        <f t="shared" si="3"/>
        <v>16</v>
      </c>
      <c r="L32" s="60">
        <f>VLOOKUP($A32,'Return Data'!$B$7:$R$2292,13,0)</f>
        <v>0.65410000000000001</v>
      </c>
      <c r="M32" s="61">
        <f t="shared" si="4"/>
        <v>22</v>
      </c>
      <c r="N32" s="60">
        <f>VLOOKUP($A32,'Return Data'!$B$7:$R$2292,17,0)</f>
        <v>1.3209</v>
      </c>
      <c r="O32" s="61">
        <f t="shared" si="5"/>
        <v>24</v>
      </c>
      <c r="P32" s="60">
        <f>VLOOKUP($A32,'Return Data'!$B$7:$R$2292,14,0)</f>
        <v>4.2786999999999997</v>
      </c>
      <c r="Q32" s="61">
        <f t="shared" si="6"/>
        <v>19</v>
      </c>
      <c r="R32" s="60">
        <f>VLOOKUP($A32,'Return Data'!$B$7:$R$2292,16,0)</f>
        <v>6.7882999999999996</v>
      </c>
      <c r="S32" s="62">
        <f t="shared" si="7"/>
        <v>20</v>
      </c>
    </row>
    <row r="33" spans="1:19" x14ac:dyDescent="0.3">
      <c r="A33" s="77" t="s">
        <v>2041</v>
      </c>
      <c r="B33" s="59">
        <f>VLOOKUP($A33,'Return Data'!$B$7:$R$2292,3,0)</f>
        <v>44888</v>
      </c>
      <c r="C33" s="60">
        <f>VLOOKUP($A33,'Return Data'!$B$7:$R$2292,4,0)</f>
        <v>22.888999999999999</v>
      </c>
      <c r="D33" s="60">
        <f>VLOOKUP($A33,'Return Data'!$B$7:$R$2292,9,0)</f>
        <v>22.226600000000001</v>
      </c>
      <c r="E33" s="61">
        <f t="shared" si="0"/>
        <v>6</v>
      </c>
      <c r="F33" s="60">
        <f>VLOOKUP($A33,'Return Data'!$B$7:$R$2292,10,0)</f>
        <v>5.5770999999999997</v>
      </c>
      <c r="G33" s="61">
        <f t="shared" si="1"/>
        <v>10</v>
      </c>
      <c r="H33" s="60">
        <f>VLOOKUP($A33,'Return Data'!$B$7:$R$2292,11,0)</f>
        <v>8.3552</v>
      </c>
      <c r="I33" s="61">
        <f t="shared" si="2"/>
        <v>1</v>
      </c>
      <c r="J33" s="60">
        <f>VLOOKUP($A33,'Return Data'!$B$7:$R$2292,12,0)</f>
        <v>1.9853000000000001</v>
      </c>
      <c r="K33" s="61">
        <f t="shared" si="3"/>
        <v>17</v>
      </c>
      <c r="L33" s="60">
        <f>VLOOKUP($A33,'Return Data'!$B$7:$R$2292,13,0)</f>
        <v>0.48820000000000002</v>
      </c>
      <c r="M33" s="61">
        <f t="shared" si="4"/>
        <v>24</v>
      </c>
      <c r="N33" s="60">
        <f>VLOOKUP($A33,'Return Data'!$B$7:$R$2292,17,0)</f>
        <v>1.2995000000000001</v>
      </c>
      <c r="O33" s="61">
        <f t="shared" si="5"/>
        <v>25</v>
      </c>
      <c r="P33" s="60">
        <f>VLOOKUP($A33,'Return Data'!$B$7:$R$2292,14,0)</f>
        <v>4.2739000000000003</v>
      </c>
      <c r="Q33" s="61">
        <f t="shared" si="6"/>
        <v>20</v>
      </c>
      <c r="R33" s="60">
        <f>VLOOKUP($A33,'Return Data'!$B$7:$R$2292,16,0)</f>
        <v>6.3906999999999998</v>
      </c>
      <c r="S33" s="62">
        <f t="shared" si="7"/>
        <v>23</v>
      </c>
    </row>
    <row r="34" spans="1:19" x14ac:dyDescent="0.3">
      <c r="A34" s="77" t="s">
        <v>2051</v>
      </c>
      <c r="B34" s="59">
        <f>VLOOKUP($A34,'Return Data'!$B$7:$R$2292,3,0)</f>
        <v>44888</v>
      </c>
      <c r="C34" s="60">
        <f>VLOOKUP($A34,'Return Data'!$B$7:$R$2292,4,0)</f>
        <v>205.0052</v>
      </c>
      <c r="D34" s="60">
        <f>VLOOKUP($A34,'Return Data'!$B$7:$R$2292,9,0)</f>
        <v>24.492100000000001</v>
      </c>
      <c r="E34" s="61">
        <f t="shared" si="0"/>
        <v>1</v>
      </c>
      <c r="F34" s="60">
        <f>VLOOKUP($A34,'Return Data'!$B$7:$R$2292,10,0)</f>
        <v>5.0510999999999999</v>
      </c>
      <c r="G34" s="61">
        <f t="shared" si="1"/>
        <v>15</v>
      </c>
      <c r="H34" s="60">
        <f>VLOOKUP($A34,'Return Data'!$B$7:$R$2292,11,0)</f>
        <v>7.6685999999999996</v>
      </c>
      <c r="I34" s="61">
        <f t="shared" si="2"/>
        <v>7</v>
      </c>
      <c r="J34" s="60">
        <f>VLOOKUP($A34,'Return Data'!$B$7:$R$2292,12,0)</f>
        <v>1.4470000000000001</v>
      </c>
      <c r="K34" s="61">
        <f t="shared" si="3"/>
        <v>21</v>
      </c>
      <c r="L34" s="60">
        <f>VLOOKUP($A34,'Return Data'!$B$7:$R$2292,13,0)</f>
        <v>-0.1076</v>
      </c>
      <c r="M34" s="61">
        <f t="shared" si="4"/>
        <v>26</v>
      </c>
      <c r="N34" s="60">
        <f>VLOOKUP($A34,'Return Data'!$B$7:$R$2292,17,0)</f>
        <v>0.71079999999999999</v>
      </c>
      <c r="O34" s="61">
        <f t="shared" si="5"/>
        <v>26</v>
      </c>
      <c r="P34" s="60">
        <f>VLOOKUP($A34,'Return Data'!$B$7:$R$2292,14,0)</f>
        <v>3.2208000000000001</v>
      </c>
      <c r="Q34" s="61">
        <f t="shared" si="6"/>
        <v>27</v>
      </c>
      <c r="R34" s="60">
        <f>VLOOKUP($A34,'Return Data'!$B$7:$R$2292,16,0)</f>
        <v>5.4481000000000002</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14.690774074074076</v>
      </c>
      <c r="E36" s="83"/>
      <c r="F36" s="84">
        <f>AVERAGE(F8:F34)</f>
        <v>4.9253888888888886</v>
      </c>
      <c r="G36" s="83"/>
      <c r="H36" s="84">
        <f>AVERAGE(H8:H34)</f>
        <v>6.3717481481481473</v>
      </c>
      <c r="I36" s="83"/>
      <c r="J36" s="84">
        <f>AVERAGE(J8:J34)</f>
        <v>2.3826185185185187</v>
      </c>
      <c r="K36" s="83"/>
      <c r="L36" s="84">
        <f>AVERAGE(L8:L34)</f>
        <v>1.4300148148148148</v>
      </c>
      <c r="M36" s="83"/>
      <c r="N36" s="84">
        <f>AVERAGE(N8:N34)</f>
        <v>2.0946333333333333</v>
      </c>
      <c r="O36" s="83"/>
      <c r="P36" s="84">
        <f>AVERAGE(P8:P34)</f>
        <v>4.9466259259259271</v>
      </c>
      <c r="Q36" s="83"/>
      <c r="R36" s="84">
        <f>AVERAGE(R8:R34)</f>
        <v>7.5835555555555558</v>
      </c>
      <c r="S36" s="85"/>
    </row>
    <row r="37" spans="1:19" x14ac:dyDescent="0.3">
      <c r="A37" s="82" t="s">
        <v>28</v>
      </c>
      <c r="B37" s="83"/>
      <c r="C37" s="83"/>
      <c r="D37" s="84">
        <f>MIN(D8:D34)</f>
        <v>3.2749000000000001</v>
      </c>
      <c r="E37" s="83"/>
      <c r="F37" s="84">
        <f>MIN(F8:F34)</f>
        <v>1.1798999999999999</v>
      </c>
      <c r="G37" s="83"/>
      <c r="H37" s="84">
        <f>MIN(H8:H34)</f>
        <v>3.1373000000000002</v>
      </c>
      <c r="I37" s="83"/>
      <c r="J37" s="84">
        <f>MIN(J8:J34)</f>
        <v>0.39150000000000001</v>
      </c>
      <c r="K37" s="83"/>
      <c r="L37" s="84">
        <f>MIN(L8:L34)</f>
        <v>-0.34289999999999998</v>
      </c>
      <c r="M37" s="83"/>
      <c r="N37" s="84">
        <f>MIN(N8:N34)</f>
        <v>0.4733</v>
      </c>
      <c r="O37" s="83"/>
      <c r="P37" s="84">
        <f>MIN(P8:P34)</f>
        <v>3.2208000000000001</v>
      </c>
      <c r="Q37" s="83"/>
      <c r="R37" s="84">
        <f>MIN(R8:R34)</f>
        <v>5.4481000000000002</v>
      </c>
      <c r="S37" s="85"/>
    </row>
    <row r="38" spans="1:19" ht="15" thickBot="1" x14ac:dyDescent="0.35">
      <c r="A38" s="86" t="s">
        <v>29</v>
      </c>
      <c r="B38" s="87"/>
      <c r="C38" s="87"/>
      <c r="D38" s="88">
        <f>MAX(D8:D34)</f>
        <v>24.492100000000001</v>
      </c>
      <c r="E38" s="87"/>
      <c r="F38" s="88">
        <f>MAX(F8:F34)</f>
        <v>9.3714999999999993</v>
      </c>
      <c r="G38" s="87"/>
      <c r="H38" s="88">
        <f>MAX(H8:H34)</f>
        <v>8.3552</v>
      </c>
      <c r="I38" s="87"/>
      <c r="J38" s="88">
        <f>MAX(J8:J34)</f>
        <v>4.7470999999999997</v>
      </c>
      <c r="K38" s="87"/>
      <c r="L38" s="88">
        <f>MAX(L8:L34)</f>
        <v>3.8155000000000001</v>
      </c>
      <c r="M38" s="87"/>
      <c r="N38" s="88">
        <f>MAX(N8:N34)</f>
        <v>3.8184999999999998</v>
      </c>
      <c r="O38" s="87"/>
      <c r="P38" s="88">
        <f>MAX(P8:P34)</f>
        <v>6.8701999999999996</v>
      </c>
      <c r="Q38" s="87"/>
      <c r="R38" s="88">
        <f>MAX(R8:R34)</f>
        <v>9.5391999999999992</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44888</v>
      </c>
      <c r="C8" s="60">
        <f>VLOOKUP($A8,'Return Data'!$B$7:$R$2292,4,0)</f>
        <v>311.23289999999997</v>
      </c>
      <c r="D8" s="60">
        <f>VLOOKUP($A8,'Return Data'!$B$7:$R$2292,9,0)</f>
        <v>9.0420999999999996</v>
      </c>
      <c r="E8" s="61">
        <f t="shared" ref="E8:E25" si="0">RANK(D8,D$8:D$25,0)</f>
        <v>14</v>
      </c>
      <c r="F8" s="60">
        <f>VLOOKUP($A8,'Return Data'!$B$7:$R$2292,10,0)</f>
        <v>4.7643000000000004</v>
      </c>
      <c r="G8" s="61">
        <f t="shared" ref="G8:G25" si="1">RANK(F8,F$8:F$25,0)</f>
        <v>6</v>
      </c>
      <c r="H8" s="60">
        <f>VLOOKUP($A8,'Return Data'!$B$7:$R$2292,11,0)</f>
        <v>5.5334000000000003</v>
      </c>
      <c r="I8" s="61">
        <f t="shared" ref="I8:I25" si="2">RANK(H8,H$8:H$25,0)</f>
        <v>9</v>
      </c>
      <c r="J8" s="60">
        <f>VLOOKUP($A8,'Return Data'!$B$7:$R$2292,12,0)</f>
        <v>3.5964</v>
      </c>
      <c r="K8" s="61">
        <f t="shared" ref="K8:K25" si="3">RANK(J8,J$8:J$25,0)</f>
        <v>5</v>
      </c>
      <c r="L8" s="60">
        <f>VLOOKUP($A8,'Return Data'!$B$7:$R$2292,13,0)</f>
        <v>3.6232000000000002</v>
      </c>
      <c r="M8" s="61">
        <f t="shared" ref="M8:M25" si="4">RANK(L8,L$8:L$25,0)</f>
        <v>5</v>
      </c>
      <c r="N8" s="60">
        <f>VLOOKUP($A8,'Return Data'!$B$7:$R$2292,17,0)</f>
        <v>3.9285999999999999</v>
      </c>
      <c r="O8" s="61">
        <f t="shared" ref="O8:O23" si="5">RANK(N8,N$8:N$25,0)</f>
        <v>5</v>
      </c>
      <c r="P8" s="60">
        <f>VLOOKUP($A8,'Return Data'!$B$7:$R$2292,14,0)</f>
        <v>6.2484000000000002</v>
      </c>
      <c r="Q8" s="61">
        <f t="shared" ref="Q8:Q23" si="6">RANK(P8,P$8:P$25,0)</f>
        <v>6</v>
      </c>
      <c r="R8" s="60">
        <f>VLOOKUP($A8,'Return Data'!$B$7:$R$2292,16,0)</f>
        <v>8.6061999999999994</v>
      </c>
      <c r="S8" s="62">
        <f t="shared" ref="S8:S25" si="7">RANK(R8,R$8:R$25,0)</f>
        <v>1</v>
      </c>
    </row>
    <row r="9" spans="1:19" x14ac:dyDescent="0.3">
      <c r="A9" s="77" t="s">
        <v>558</v>
      </c>
      <c r="B9" s="59">
        <f>VLOOKUP($A9,'Return Data'!$B$7:$R$2292,3,0)</f>
        <v>44888</v>
      </c>
      <c r="C9" s="60">
        <f>VLOOKUP($A9,'Return Data'!$B$7:$R$2292,4,0)</f>
        <v>2240.5138000000002</v>
      </c>
      <c r="D9" s="60">
        <f>VLOOKUP($A9,'Return Data'!$B$7:$R$2292,9,0)</f>
        <v>10.4544</v>
      </c>
      <c r="E9" s="61">
        <f t="shared" si="0"/>
        <v>8</v>
      </c>
      <c r="F9" s="60">
        <f>VLOOKUP($A9,'Return Data'!$B$7:$R$2292,10,0)</f>
        <v>4.2796000000000003</v>
      </c>
      <c r="G9" s="61">
        <f t="shared" si="1"/>
        <v>10</v>
      </c>
      <c r="H9" s="60">
        <f>VLOOKUP($A9,'Return Data'!$B$7:$R$2292,11,0)</f>
        <v>4.9379999999999997</v>
      </c>
      <c r="I9" s="61">
        <f t="shared" si="2"/>
        <v>16</v>
      </c>
      <c r="J9" s="60">
        <f>VLOOKUP($A9,'Return Data'!$B$7:$R$2292,12,0)</f>
        <v>3.8458000000000001</v>
      </c>
      <c r="K9" s="61">
        <f t="shared" si="3"/>
        <v>4</v>
      </c>
      <c r="L9" s="60">
        <f>VLOOKUP($A9,'Return Data'!$B$7:$R$2292,13,0)</f>
        <v>3.8176999999999999</v>
      </c>
      <c r="M9" s="61">
        <f t="shared" si="4"/>
        <v>3</v>
      </c>
      <c r="N9" s="60">
        <f>VLOOKUP($A9,'Return Data'!$B$7:$R$2292,17,0)</f>
        <v>3.7867999999999999</v>
      </c>
      <c r="O9" s="61">
        <f t="shared" si="5"/>
        <v>8</v>
      </c>
      <c r="P9" s="60">
        <f>VLOOKUP($A9,'Return Data'!$B$7:$R$2292,14,0)</f>
        <v>5.7404999999999999</v>
      </c>
      <c r="Q9" s="61">
        <f t="shared" si="6"/>
        <v>11</v>
      </c>
      <c r="R9" s="60">
        <f>VLOOKUP($A9,'Return Data'!$B$7:$R$2292,16,0)</f>
        <v>7.9283000000000001</v>
      </c>
      <c r="S9" s="62">
        <f t="shared" si="7"/>
        <v>9</v>
      </c>
    </row>
    <row r="10" spans="1:19" x14ac:dyDescent="0.3">
      <c r="A10" s="77" t="s">
        <v>560</v>
      </c>
      <c r="B10" s="59">
        <f>VLOOKUP($A10,'Return Data'!$B$7:$R$2292,3,0)</f>
        <v>44888</v>
      </c>
      <c r="C10" s="60">
        <f>VLOOKUP($A10,'Return Data'!$B$7:$R$2292,4,0)</f>
        <v>20.3659</v>
      </c>
      <c r="D10" s="60">
        <f>VLOOKUP($A10,'Return Data'!$B$7:$R$2292,9,0)</f>
        <v>9.1280999999999999</v>
      </c>
      <c r="E10" s="61">
        <f t="shared" si="0"/>
        <v>13</v>
      </c>
      <c r="F10" s="60">
        <f>VLOOKUP($A10,'Return Data'!$B$7:$R$2292,10,0)</f>
        <v>4.2171000000000003</v>
      </c>
      <c r="G10" s="61">
        <f t="shared" si="1"/>
        <v>11</v>
      </c>
      <c r="H10" s="60">
        <f>VLOOKUP($A10,'Return Data'!$B$7:$R$2292,11,0)</f>
        <v>5.0541999999999998</v>
      </c>
      <c r="I10" s="61">
        <f t="shared" si="2"/>
        <v>15</v>
      </c>
      <c r="J10" s="60">
        <f>VLOOKUP($A10,'Return Data'!$B$7:$R$2292,12,0)</f>
        <v>3.0703999999999998</v>
      </c>
      <c r="K10" s="61">
        <f t="shared" si="3"/>
        <v>11</v>
      </c>
      <c r="L10" s="60">
        <f>VLOOKUP($A10,'Return Data'!$B$7:$R$2292,13,0)</f>
        <v>3.1278999999999999</v>
      </c>
      <c r="M10" s="61">
        <f t="shared" si="4"/>
        <v>12</v>
      </c>
      <c r="N10" s="60">
        <f>VLOOKUP($A10,'Return Data'!$B$7:$R$2292,17,0)</f>
        <v>3.343</v>
      </c>
      <c r="O10" s="61">
        <f t="shared" si="5"/>
        <v>12</v>
      </c>
      <c r="P10" s="60">
        <f>VLOOKUP($A10,'Return Data'!$B$7:$R$2292,14,0)</f>
        <v>5.7784000000000004</v>
      </c>
      <c r="Q10" s="61">
        <f t="shared" si="6"/>
        <v>10</v>
      </c>
      <c r="R10" s="60">
        <f>VLOOKUP($A10,'Return Data'!$B$7:$R$2292,16,0)</f>
        <v>8.0404999999999998</v>
      </c>
      <c r="S10" s="62">
        <f t="shared" si="7"/>
        <v>6</v>
      </c>
    </row>
    <row r="11" spans="1:19" x14ac:dyDescent="0.3">
      <c r="A11" s="77" t="s">
        <v>562</v>
      </c>
      <c r="B11" s="59">
        <f>VLOOKUP($A11,'Return Data'!$B$7:$R$2292,3,0)</f>
        <v>44888</v>
      </c>
      <c r="C11" s="60">
        <f>VLOOKUP($A11,'Return Data'!$B$7:$R$2292,4,0)</f>
        <v>20.8874</v>
      </c>
      <c r="D11" s="60">
        <f>VLOOKUP($A11,'Return Data'!$B$7:$R$2292,9,0)</f>
        <v>16.532</v>
      </c>
      <c r="E11" s="61">
        <f t="shared" si="0"/>
        <v>1</v>
      </c>
      <c r="F11" s="60">
        <f>VLOOKUP($A11,'Return Data'!$B$7:$R$2292,10,0)</f>
        <v>4.3590999999999998</v>
      </c>
      <c r="G11" s="61">
        <f t="shared" si="1"/>
        <v>9</v>
      </c>
      <c r="H11" s="60">
        <f>VLOOKUP($A11,'Return Data'!$B$7:$R$2292,11,0)</f>
        <v>8.1047999999999991</v>
      </c>
      <c r="I11" s="61">
        <f t="shared" si="2"/>
        <v>1</v>
      </c>
      <c r="J11" s="60">
        <f>VLOOKUP($A11,'Return Data'!$B$7:$R$2292,12,0)</f>
        <v>2.508</v>
      </c>
      <c r="K11" s="61">
        <f t="shared" si="3"/>
        <v>15</v>
      </c>
      <c r="L11" s="60">
        <f>VLOOKUP($A11,'Return Data'!$B$7:$R$2292,13,0)</f>
        <v>2.6806000000000001</v>
      </c>
      <c r="M11" s="61">
        <f t="shared" si="4"/>
        <v>16</v>
      </c>
      <c r="N11" s="60">
        <f>VLOOKUP($A11,'Return Data'!$B$7:$R$2292,17,0)</f>
        <v>3.8504999999999998</v>
      </c>
      <c r="O11" s="61">
        <f t="shared" si="5"/>
        <v>7</v>
      </c>
      <c r="P11" s="60">
        <f>VLOOKUP($A11,'Return Data'!$B$7:$R$2292,14,0)</f>
        <v>6.9256000000000002</v>
      </c>
      <c r="Q11" s="61">
        <f t="shared" si="6"/>
        <v>2</v>
      </c>
      <c r="R11" s="60">
        <f>VLOOKUP($A11,'Return Data'!$B$7:$R$2292,16,0)</f>
        <v>8.3353000000000002</v>
      </c>
      <c r="S11" s="62">
        <f t="shared" si="7"/>
        <v>2</v>
      </c>
    </row>
    <row r="12" spans="1:19" x14ac:dyDescent="0.3">
      <c r="A12" s="77" t="s">
        <v>565</v>
      </c>
      <c r="B12" s="59">
        <f>VLOOKUP($A12,'Return Data'!$B$7:$R$2292,3,0)</f>
        <v>44888</v>
      </c>
      <c r="C12" s="60">
        <f>VLOOKUP($A12,'Return Data'!$B$7:$R$2292,4,0)</f>
        <v>19.236599999999999</v>
      </c>
      <c r="D12" s="60">
        <f>VLOOKUP($A12,'Return Data'!$B$7:$R$2292,9,0)</f>
        <v>11.726100000000001</v>
      </c>
      <c r="E12" s="61">
        <f t="shared" si="0"/>
        <v>4</v>
      </c>
      <c r="F12" s="60">
        <f>VLOOKUP($A12,'Return Data'!$B$7:$R$2292,10,0)</f>
        <v>4.0776000000000003</v>
      </c>
      <c r="G12" s="61">
        <f t="shared" si="1"/>
        <v>13</v>
      </c>
      <c r="H12" s="60">
        <f>VLOOKUP($A12,'Return Data'!$B$7:$R$2292,11,0)</f>
        <v>5.5734000000000004</v>
      </c>
      <c r="I12" s="61">
        <f t="shared" si="2"/>
        <v>7</v>
      </c>
      <c r="J12" s="60">
        <f>VLOOKUP($A12,'Return Data'!$B$7:$R$2292,12,0)</f>
        <v>3.1181000000000001</v>
      </c>
      <c r="K12" s="61">
        <f t="shared" si="3"/>
        <v>10</v>
      </c>
      <c r="L12" s="60">
        <f>VLOOKUP($A12,'Return Data'!$B$7:$R$2292,13,0)</f>
        <v>3.3426</v>
      </c>
      <c r="M12" s="61">
        <f t="shared" si="4"/>
        <v>7</v>
      </c>
      <c r="N12" s="60">
        <f>VLOOKUP($A12,'Return Data'!$B$7:$R$2292,17,0)</f>
        <v>3.7343999999999999</v>
      </c>
      <c r="O12" s="61">
        <f t="shared" si="5"/>
        <v>10</v>
      </c>
      <c r="P12" s="60">
        <f>VLOOKUP($A12,'Return Data'!$B$7:$R$2292,14,0)</f>
        <v>5.5967000000000002</v>
      </c>
      <c r="Q12" s="61">
        <f t="shared" si="6"/>
        <v>13</v>
      </c>
      <c r="R12" s="60">
        <f>VLOOKUP($A12,'Return Data'!$B$7:$R$2292,16,0)</f>
        <v>7.9173</v>
      </c>
      <c r="S12" s="62">
        <f t="shared" si="7"/>
        <v>10</v>
      </c>
    </row>
    <row r="13" spans="1:19" x14ac:dyDescent="0.3">
      <c r="A13" s="77" t="s">
        <v>566</v>
      </c>
      <c r="B13" s="59">
        <f>VLOOKUP($A13,'Return Data'!$B$7:$R$2292,3,0)</f>
        <v>44888</v>
      </c>
      <c r="C13" s="60">
        <f>VLOOKUP($A13,'Return Data'!$B$7:$R$2292,4,0)</f>
        <v>19.569099999999999</v>
      </c>
      <c r="D13" s="60">
        <f>VLOOKUP($A13,'Return Data'!$B$7:$R$2292,9,0)</f>
        <v>8.3772000000000002</v>
      </c>
      <c r="E13" s="61">
        <f t="shared" si="0"/>
        <v>16</v>
      </c>
      <c r="F13" s="60">
        <f>VLOOKUP($A13,'Return Data'!$B$7:$R$2292,10,0)</f>
        <v>5.1195000000000004</v>
      </c>
      <c r="G13" s="61">
        <f t="shared" si="1"/>
        <v>3</v>
      </c>
      <c r="H13" s="60">
        <f>VLOOKUP($A13,'Return Data'!$B$7:$R$2292,11,0)</f>
        <v>5.5414000000000003</v>
      </c>
      <c r="I13" s="61">
        <f t="shared" si="2"/>
        <v>8</v>
      </c>
      <c r="J13" s="60">
        <f>VLOOKUP($A13,'Return Data'!$B$7:$R$2292,12,0)</f>
        <v>3.3748</v>
      </c>
      <c r="K13" s="61">
        <f t="shared" si="3"/>
        <v>7</v>
      </c>
      <c r="L13" s="60">
        <f>VLOOKUP($A13,'Return Data'!$B$7:$R$2292,13,0)</f>
        <v>3.3248000000000002</v>
      </c>
      <c r="M13" s="61">
        <f t="shared" si="4"/>
        <v>8</v>
      </c>
      <c r="N13" s="60">
        <f>VLOOKUP($A13,'Return Data'!$B$7:$R$2292,17,0)</f>
        <v>3.9853999999999998</v>
      </c>
      <c r="O13" s="61">
        <f t="shared" si="5"/>
        <v>4</v>
      </c>
      <c r="P13" s="60">
        <f>VLOOKUP($A13,'Return Data'!$B$7:$R$2292,14,0)</f>
        <v>6.2003000000000004</v>
      </c>
      <c r="Q13" s="61">
        <f t="shared" si="6"/>
        <v>7</v>
      </c>
      <c r="R13" s="60">
        <f>VLOOKUP($A13,'Return Data'!$B$7:$R$2292,16,0)</f>
        <v>8.0526999999999997</v>
      </c>
      <c r="S13" s="62">
        <f t="shared" si="7"/>
        <v>5</v>
      </c>
    </row>
    <row r="14" spans="1:19" x14ac:dyDescent="0.3">
      <c r="A14" s="77" t="s">
        <v>569</v>
      </c>
      <c r="B14" s="59">
        <f>VLOOKUP($A14,'Return Data'!$B$7:$R$2292,3,0)</f>
        <v>44888</v>
      </c>
      <c r="C14" s="60">
        <f>VLOOKUP($A14,'Return Data'!$B$7:$R$2292,4,0)</f>
        <v>27.821400000000001</v>
      </c>
      <c r="D14" s="60">
        <f>VLOOKUP($A14,'Return Data'!$B$7:$R$2292,9,0)</f>
        <v>7.6378000000000004</v>
      </c>
      <c r="E14" s="61">
        <f t="shared" si="0"/>
        <v>17</v>
      </c>
      <c r="F14" s="60">
        <f>VLOOKUP($A14,'Return Data'!$B$7:$R$2292,10,0)</f>
        <v>7.0152999999999999</v>
      </c>
      <c r="G14" s="61">
        <f t="shared" si="1"/>
        <v>1</v>
      </c>
      <c r="H14" s="60">
        <f>VLOOKUP($A14,'Return Data'!$B$7:$R$2292,11,0)</f>
        <v>6.7809999999999997</v>
      </c>
      <c r="I14" s="61">
        <f t="shared" si="2"/>
        <v>2</v>
      </c>
      <c r="J14" s="60">
        <f>VLOOKUP($A14,'Return Data'!$B$7:$R$2292,12,0)</f>
        <v>5.0690999999999997</v>
      </c>
      <c r="K14" s="61">
        <f t="shared" si="3"/>
        <v>2</v>
      </c>
      <c r="L14" s="60">
        <f>VLOOKUP($A14,'Return Data'!$B$7:$R$2292,13,0)</f>
        <v>4.1516000000000002</v>
      </c>
      <c r="M14" s="61">
        <f t="shared" si="4"/>
        <v>2</v>
      </c>
      <c r="N14" s="60">
        <f>VLOOKUP($A14,'Return Data'!$B$7:$R$2292,17,0)</f>
        <v>4.7394999999999996</v>
      </c>
      <c r="O14" s="61">
        <f t="shared" si="5"/>
        <v>2</v>
      </c>
      <c r="P14" s="60">
        <f>VLOOKUP($A14,'Return Data'!$B$7:$R$2292,14,0)</f>
        <v>6.4820000000000002</v>
      </c>
      <c r="Q14" s="61">
        <f t="shared" si="6"/>
        <v>3</v>
      </c>
      <c r="R14" s="60">
        <f>VLOOKUP($A14,'Return Data'!$B$7:$R$2292,16,0)</f>
        <v>8.2619000000000007</v>
      </c>
      <c r="S14" s="62">
        <f t="shared" si="7"/>
        <v>4</v>
      </c>
    </row>
    <row r="15" spans="1:19" x14ac:dyDescent="0.3">
      <c r="A15" s="77" t="s">
        <v>570</v>
      </c>
      <c r="B15" s="59">
        <f>VLOOKUP($A15,'Return Data'!$B$7:$R$2292,3,0)</f>
        <v>44888</v>
      </c>
      <c r="C15" s="60">
        <f>VLOOKUP($A15,'Return Data'!$B$7:$R$2292,4,0)</f>
        <v>20.843499999999999</v>
      </c>
      <c r="D15" s="60">
        <f>VLOOKUP($A15,'Return Data'!$B$7:$R$2292,9,0)</f>
        <v>6.8612000000000002</v>
      </c>
      <c r="E15" s="61">
        <f t="shared" si="0"/>
        <v>18</v>
      </c>
      <c r="F15" s="60">
        <f>VLOOKUP($A15,'Return Data'!$B$7:$R$2292,10,0)</f>
        <v>4.9275000000000002</v>
      </c>
      <c r="G15" s="61">
        <f t="shared" si="1"/>
        <v>5</v>
      </c>
      <c r="H15" s="60">
        <f>VLOOKUP($A15,'Return Data'!$B$7:$R$2292,11,0)</f>
        <v>5.1185999999999998</v>
      </c>
      <c r="I15" s="61">
        <f t="shared" si="2"/>
        <v>13</v>
      </c>
      <c r="J15" s="60">
        <f>VLOOKUP($A15,'Return Data'!$B$7:$R$2292,12,0)</f>
        <v>3.4337</v>
      </c>
      <c r="K15" s="61">
        <f t="shared" si="3"/>
        <v>6</v>
      </c>
      <c r="L15" s="60">
        <f>VLOOKUP($A15,'Return Data'!$B$7:$R$2292,13,0)</f>
        <v>3.5238999999999998</v>
      </c>
      <c r="M15" s="61">
        <f t="shared" si="4"/>
        <v>6</v>
      </c>
      <c r="N15" s="60">
        <f>VLOOKUP($A15,'Return Data'!$B$7:$R$2292,17,0)</f>
        <v>3.6953</v>
      </c>
      <c r="O15" s="61">
        <f t="shared" si="5"/>
        <v>11</v>
      </c>
      <c r="P15" s="60">
        <f>VLOOKUP($A15,'Return Data'!$B$7:$R$2292,14,0)</f>
        <v>6.1121999999999996</v>
      </c>
      <c r="Q15" s="61">
        <f t="shared" si="6"/>
        <v>8</v>
      </c>
      <c r="R15" s="60">
        <f>VLOOKUP($A15,'Return Data'!$B$7:$R$2292,16,0)</f>
        <v>7.8484999999999996</v>
      </c>
      <c r="S15" s="62">
        <f t="shared" si="7"/>
        <v>11</v>
      </c>
    </row>
    <row r="16" spans="1:19" x14ac:dyDescent="0.3">
      <c r="A16" s="77" t="s">
        <v>575</v>
      </c>
      <c r="B16" s="59">
        <f>VLOOKUP($A16,'Return Data'!$B$7:$R$2292,3,0)</f>
        <v>44888</v>
      </c>
      <c r="C16" s="60">
        <f>VLOOKUP($A16,'Return Data'!$B$7:$R$2292,4,0)</f>
        <v>1985.421</v>
      </c>
      <c r="D16" s="60">
        <f>VLOOKUP($A16,'Return Data'!$B$7:$R$2292,9,0)</f>
        <v>10.6272</v>
      </c>
      <c r="E16" s="61">
        <f t="shared" si="0"/>
        <v>6</v>
      </c>
      <c r="F16" s="60">
        <f>VLOOKUP($A16,'Return Data'!$B$7:$R$2292,10,0)</f>
        <v>4.2066999999999997</v>
      </c>
      <c r="G16" s="61">
        <f t="shared" si="1"/>
        <v>12</v>
      </c>
      <c r="H16" s="60">
        <f>VLOOKUP($A16,'Return Data'!$B$7:$R$2292,11,0)</f>
        <v>5.1856999999999998</v>
      </c>
      <c r="I16" s="61">
        <f t="shared" si="2"/>
        <v>12</v>
      </c>
      <c r="J16" s="60">
        <f>VLOOKUP($A16,'Return Data'!$B$7:$R$2292,12,0)</f>
        <v>0.57830000000000004</v>
      </c>
      <c r="K16" s="61">
        <f t="shared" si="3"/>
        <v>18</v>
      </c>
      <c r="L16" s="60">
        <f>VLOOKUP($A16,'Return Data'!$B$7:$R$2292,13,0)</f>
        <v>0.66669999999999996</v>
      </c>
      <c r="M16" s="61">
        <f t="shared" si="4"/>
        <v>18</v>
      </c>
      <c r="N16" s="60">
        <f>VLOOKUP($A16,'Return Data'!$B$7:$R$2292,17,0)</f>
        <v>2.4072</v>
      </c>
      <c r="O16" s="61">
        <f t="shared" si="5"/>
        <v>17</v>
      </c>
      <c r="P16" s="60">
        <f>VLOOKUP($A16,'Return Data'!$B$7:$R$2292,14,0)</f>
        <v>4.8268000000000004</v>
      </c>
      <c r="Q16" s="61">
        <f t="shared" si="6"/>
        <v>16</v>
      </c>
      <c r="R16" s="60">
        <f>VLOOKUP($A16,'Return Data'!$B$7:$R$2292,16,0)</f>
        <v>7.1341000000000001</v>
      </c>
      <c r="S16" s="62">
        <f t="shared" si="7"/>
        <v>15</v>
      </c>
    </row>
    <row r="17" spans="1:19" x14ac:dyDescent="0.3">
      <c r="A17" s="77" t="s">
        <v>577</v>
      </c>
      <c r="B17" s="59">
        <f>VLOOKUP($A17,'Return Data'!$B$7:$R$2292,3,0)</f>
        <v>44888</v>
      </c>
      <c r="C17" s="60">
        <f>VLOOKUP($A17,'Return Data'!$B$7:$R$2292,4,0)</f>
        <v>55.655500000000004</v>
      </c>
      <c r="D17" s="60">
        <f>VLOOKUP($A17,'Return Data'!$B$7:$R$2292,9,0)</f>
        <v>10.462</v>
      </c>
      <c r="E17" s="61">
        <f t="shared" si="0"/>
        <v>7</v>
      </c>
      <c r="F17" s="60">
        <f>VLOOKUP($A17,'Return Data'!$B$7:$R$2292,10,0)</f>
        <v>6.5431999999999997</v>
      </c>
      <c r="G17" s="61">
        <f t="shared" si="1"/>
        <v>2</v>
      </c>
      <c r="H17" s="60">
        <f>VLOOKUP($A17,'Return Data'!$B$7:$R$2292,11,0)</f>
        <v>6.4489999999999998</v>
      </c>
      <c r="I17" s="61">
        <f t="shared" si="2"/>
        <v>4</v>
      </c>
      <c r="J17" s="60">
        <f>VLOOKUP($A17,'Return Data'!$B$7:$R$2292,12,0)</f>
        <v>3.9077999999999999</v>
      </c>
      <c r="K17" s="61">
        <f t="shared" si="3"/>
        <v>3</v>
      </c>
      <c r="L17" s="60">
        <f>VLOOKUP($A17,'Return Data'!$B$7:$R$2292,13,0)</f>
        <v>3.7370000000000001</v>
      </c>
      <c r="M17" s="61">
        <f t="shared" si="4"/>
        <v>4</v>
      </c>
      <c r="N17" s="60">
        <f>VLOOKUP($A17,'Return Data'!$B$7:$R$2292,17,0)</f>
        <v>4.2508999999999997</v>
      </c>
      <c r="O17" s="61">
        <f t="shared" si="5"/>
        <v>3</v>
      </c>
      <c r="P17" s="60">
        <f>VLOOKUP($A17,'Return Data'!$B$7:$R$2292,14,0)</f>
        <v>6.3560999999999996</v>
      </c>
      <c r="Q17" s="61">
        <f t="shared" si="6"/>
        <v>4</v>
      </c>
      <c r="R17" s="60">
        <f>VLOOKUP($A17,'Return Data'!$B$7:$R$2292,16,0)</f>
        <v>8.2774000000000001</v>
      </c>
      <c r="S17" s="62">
        <f t="shared" si="7"/>
        <v>3</v>
      </c>
    </row>
    <row r="18" spans="1:19" x14ac:dyDescent="0.3">
      <c r="A18" s="77" t="s">
        <v>578</v>
      </c>
      <c r="B18" s="59">
        <f>VLOOKUP($A18,'Return Data'!$B$7:$R$2292,3,0)</f>
        <v>44888</v>
      </c>
      <c r="C18" s="60">
        <f>VLOOKUP($A18,'Return Data'!$B$7:$R$2292,4,0)</f>
        <v>21.0717</v>
      </c>
      <c r="D18" s="60">
        <f>VLOOKUP($A18,'Return Data'!$B$7:$R$2292,9,0)</f>
        <v>13.070499999999999</v>
      </c>
      <c r="E18" s="61">
        <f t="shared" si="0"/>
        <v>3</v>
      </c>
      <c r="F18" s="60">
        <f>VLOOKUP($A18,'Return Data'!$B$7:$R$2292,10,0)</f>
        <v>2.9935</v>
      </c>
      <c r="G18" s="61">
        <f t="shared" si="1"/>
        <v>18</v>
      </c>
      <c r="H18" s="60">
        <f>VLOOKUP($A18,'Return Data'!$B$7:$R$2292,11,0)</f>
        <v>5.6047000000000002</v>
      </c>
      <c r="I18" s="61">
        <f t="shared" si="2"/>
        <v>6</v>
      </c>
      <c r="J18" s="60">
        <f>VLOOKUP($A18,'Return Data'!$B$7:$R$2292,12,0)</f>
        <v>0.71120000000000005</v>
      </c>
      <c r="K18" s="61">
        <f t="shared" si="3"/>
        <v>17</v>
      </c>
      <c r="L18" s="60">
        <f>VLOOKUP($A18,'Return Data'!$B$7:$R$2292,13,0)</f>
        <v>1.593</v>
      </c>
      <c r="M18" s="61">
        <f t="shared" si="4"/>
        <v>17</v>
      </c>
      <c r="N18" s="60">
        <f>VLOOKUP($A18,'Return Data'!$B$7:$R$2292,17,0)</f>
        <v>2.6240000000000001</v>
      </c>
      <c r="O18" s="61">
        <f t="shared" si="5"/>
        <v>16</v>
      </c>
      <c r="P18" s="60">
        <f>VLOOKUP($A18,'Return Data'!$B$7:$R$2292,14,0)</f>
        <v>5.2491000000000003</v>
      </c>
      <c r="Q18" s="61">
        <f t="shared" si="6"/>
        <v>14</v>
      </c>
      <c r="R18" s="60">
        <f>VLOOKUP($A18,'Return Data'!$B$7:$R$2292,16,0)</f>
        <v>7.5495999999999999</v>
      </c>
      <c r="S18" s="62">
        <f t="shared" si="7"/>
        <v>13</v>
      </c>
    </row>
    <row r="19" spans="1:19" x14ac:dyDescent="0.3">
      <c r="A19" s="77" t="s">
        <v>581</v>
      </c>
      <c r="B19" s="59">
        <f>VLOOKUP($A19,'Return Data'!$B$7:$R$2292,3,0)</f>
        <v>44888</v>
      </c>
      <c r="C19" s="60">
        <f>VLOOKUP($A19,'Return Data'!$B$7:$R$2292,4,0)</f>
        <v>30.665600000000001</v>
      </c>
      <c r="D19" s="60">
        <f>VLOOKUP($A19,'Return Data'!$B$7:$R$2292,9,0)</f>
        <v>9.5937000000000001</v>
      </c>
      <c r="E19" s="61">
        <f t="shared" si="0"/>
        <v>10</v>
      </c>
      <c r="F19" s="60">
        <f>VLOOKUP($A19,'Return Data'!$B$7:$R$2292,10,0)</f>
        <v>3.9723999999999999</v>
      </c>
      <c r="G19" s="61">
        <f t="shared" si="1"/>
        <v>15</v>
      </c>
      <c r="H19" s="60">
        <f>VLOOKUP($A19,'Return Data'!$B$7:$R$2292,11,0)</f>
        <v>4.7470999999999997</v>
      </c>
      <c r="I19" s="61">
        <f t="shared" si="2"/>
        <v>17</v>
      </c>
      <c r="J19" s="60">
        <f>VLOOKUP($A19,'Return Data'!$B$7:$R$2292,12,0)</f>
        <v>3.2982999999999998</v>
      </c>
      <c r="K19" s="61">
        <f t="shared" si="3"/>
        <v>8</v>
      </c>
      <c r="L19" s="60">
        <f>VLOOKUP($A19,'Return Data'!$B$7:$R$2292,13,0)</f>
        <v>3.3001999999999998</v>
      </c>
      <c r="M19" s="61">
        <f t="shared" si="4"/>
        <v>9</v>
      </c>
      <c r="N19" s="60">
        <f>VLOOKUP($A19,'Return Data'!$B$7:$R$2292,17,0)</f>
        <v>3.2732999999999999</v>
      </c>
      <c r="O19" s="61">
        <f t="shared" si="5"/>
        <v>13</v>
      </c>
      <c r="P19" s="60">
        <f>VLOOKUP($A19,'Return Data'!$B$7:$R$2292,14,0)</f>
        <v>5.1696</v>
      </c>
      <c r="Q19" s="61">
        <f t="shared" si="6"/>
        <v>15</v>
      </c>
      <c r="R19" s="60">
        <f>VLOOKUP($A19,'Return Data'!$B$7:$R$2292,16,0)</f>
        <v>7.3723000000000001</v>
      </c>
      <c r="S19" s="62">
        <f t="shared" si="7"/>
        <v>14</v>
      </c>
    </row>
    <row r="20" spans="1:19" x14ac:dyDescent="0.3">
      <c r="A20" s="77" t="s">
        <v>583</v>
      </c>
      <c r="B20" s="59">
        <f>VLOOKUP($A20,'Return Data'!$B$7:$R$2292,3,0)</f>
        <v>44888</v>
      </c>
      <c r="C20" s="60">
        <f>VLOOKUP($A20,'Return Data'!$B$7:$R$2292,4,0)</f>
        <v>17.5898</v>
      </c>
      <c r="D20" s="60">
        <f>VLOOKUP($A20,'Return Data'!$B$7:$R$2292,9,0)</f>
        <v>10.838900000000001</v>
      </c>
      <c r="E20" s="61">
        <f t="shared" si="0"/>
        <v>5</v>
      </c>
      <c r="F20" s="60">
        <f>VLOOKUP($A20,'Return Data'!$B$7:$R$2292,10,0)</f>
        <v>4.9718</v>
      </c>
      <c r="G20" s="61">
        <f t="shared" si="1"/>
        <v>4</v>
      </c>
      <c r="H20" s="60">
        <f>VLOOKUP($A20,'Return Data'!$B$7:$R$2292,11,0)</f>
        <v>5.6223000000000001</v>
      </c>
      <c r="I20" s="61">
        <f t="shared" si="2"/>
        <v>5</v>
      </c>
      <c r="J20" s="60">
        <f>VLOOKUP($A20,'Return Data'!$B$7:$R$2292,12,0)</f>
        <v>3.0602</v>
      </c>
      <c r="K20" s="61">
        <f t="shared" si="3"/>
        <v>12</v>
      </c>
      <c r="L20" s="60">
        <f>VLOOKUP($A20,'Return Data'!$B$7:$R$2292,13,0)</f>
        <v>3.2688999999999999</v>
      </c>
      <c r="M20" s="61">
        <f t="shared" si="4"/>
        <v>10</v>
      </c>
      <c r="N20" s="60">
        <f>VLOOKUP($A20,'Return Data'!$B$7:$R$2292,17,0)</f>
        <v>3.9159000000000002</v>
      </c>
      <c r="O20" s="61">
        <f t="shared" si="5"/>
        <v>6</v>
      </c>
      <c r="P20" s="60">
        <f>VLOOKUP($A20,'Return Data'!$B$7:$R$2292,14,0)</f>
        <v>6.2686999999999999</v>
      </c>
      <c r="Q20" s="61">
        <f t="shared" si="6"/>
        <v>5</v>
      </c>
      <c r="R20" s="60">
        <f>VLOOKUP($A20,'Return Data'!$B$7:$R$2292,16,0)</f>
        <v>7.7866</v>
      </c>
      <c r="S20" s="62">
        <f t="shared" si="7"/>
        <v>12</v>
      </c>
    </row>
    <row r="21" spans="1:19" x14ac:dyDescent="0.3">
      <c r="A21" s="77" t="s">
        <v>585</v>
      </c>
      <c r="B21" s="59">
        <f>VLOOKUP($A21,'Return Data'!$B$7:$R$2292,3,0)</f>
        <v>44888</v>
      </c>
      <c r="C21" s="60">
        <f>VLOOKUP($A21,'Return Data'!$B$7:$R$2292,4,0)</f>
        <v>21.134899999999998</v>
      </c>
      <c r="D21" s="60">
        <f>VLOOKUP($A21,'Return Data'!$B$7:$R$2292,9,0)</f>
        <v>9.1762999999999995</v>
      </c>
      <c r="E21" s="61">
        <f t="shared" si="0"/>
        <v>11</v>
      </c>
      <c r="F21" s="60">
        <f>VLOOKUP($A21,'Return Data'!$B$7:$R$2292,10,0)</f>
        <v>3.6219000000000001</v>
      </c>
      <c r="G21" s="61">
        <f t="shared" si="1"/>
        <v>16</v>
      </c>
      <c r="H21" s="60">
        <f>VLOOKUP($A21,'Return Data'!$B$7:$R$2292,11,0)</f>
        <v>4.7386999999999997</v>
      </c>
      <c r="I21" s="61">
        <f t="shared" si="2"/>
        <v>18</v>
      </c>
      <c r="J21" s="60">
        <f>VLOOKUP($A21,'Return Data'!$B$7:$R$2292,12,0)</f>
        <v>3.2702</v>
      </c>
      <c r="K21" s="61">
        <f t="shared" si="3"/>
        <v>9</v>
      </c>
      <c r="L21" s="60">
        <f>VLOOKUP($A21,'Return Data'!$B$7:$R$2292,13,0)</f>
        <v>3.2597999999999998</v>
      </c>
      <c r="M21" s="61">
        <f t="shared" si="4"/>
        <v>11</v>
      </c>
      <c r="N21" s="60">
        <f>VLOOKUP($A21,'Return Data'!$B$7:$R$2292,17,0)</f>
        <v>3.7555000000000001</v>
      </c>
      <c r="O21" s="61">
        <f t="shared" si="5"/>
        <v>9</v>
      </c>
      <c r="P21" s="60">
        <f>VLOOKUP($A21,'Return Data'!$B$7:$R$2292,14,0)</f>
        <v>5.9550999999999998</v>
      </c>
      <c r="Q21" s="61">
        <f t="shared" si="6"/>
        <v>9</v>
      </c>
      <c r="R21" s="60">
        <f>VLOOKUP($A21,'Return Data'!$B$7:$R$2292,16,0)</f>
        <v>8.0050000000000008</v>
      </c>
      <c r="S21" s="62">
        <f t="shared" si="7"/>
        <v>7</v>
      </c>
    </row>
    <row r="22" spans="1:19" x14ac:dyDescent="0.3">
      <c r="A22" s="77" t="s">
        <v>586</v>
      </c>
      <c r="B22" s="59">
        <f>VLOOKUP($A22,'Return Data'!$B$7:$R$2292,3,0)</f>
        <v>44888</v>
      </c>
      <c r="C22" s="60">
        <f>VLOOKUP($A22,'Return Data'!$B$7:$R$2292,4,0)</f>
        <v>2710.4416000000001</v>
      </c>
      <c r="D22" s="60">
        <f>VLOOKUP($A22,'Return Data'!$B$7:$R$2292,9,0)</f>
        <v>9.1496999999999993</v>
      </c>
      <c r="E22" s="61">
        <f t="shared" si="0"/>
        <v>12</v>
      </c>
      <c r="F22" s="60">
        <f>VLOOKUP($A22,'Return Data'!$B$7:$R$2292,10,0)</f>
        <v>4.6798999999999999</v>
      </c>
      <c r="G22" s="61">
        <f t="shared" si="1"/>
        <v>7</v>
      </c>
      <c r="H22" s="60">
        <f>VLOOKUP($A22,'Return Data'!$B$7:$R$2292,11,0)</f>
        <v>5.0922000000000001</v>
      </c>
      <c r="I22" s="61">
        <f t="shared" si="2"/>
        <v>14</v>
      </c>
      <c r="J22" s="60">
        <f>VLOOKUP($A22,'Return Data'!$B$7:$R$2292,12,0)</f>
        <v>2.6475</v>
      </c>
      <c r="K22" s="61">
        <f t="shared" si="3"/>
        <v>14</v>
      </c>
      <c r="L22" s="60">
        <f>VLOOKUP($A22,'Return Data'!$B$7:$R$2292,13,0)</f>
        <v>2.7957000000000001</v>
      </c>
      <c r="M22" s="61">
        <f t="shared" si="4"/>
        <v>15</v>
      </c>
      <c r="N22" s="60">
        <f>VLOOKUP($A22,'Return Data'!$B$7:$R$2292,17,0)</f>
        <v>3.1669</v>
      </c>
      <c r="O22" s="61">
        <f t="shared" si="5"/>
        <v>14</v>
      </c>
      <c r="P22" s="60">
        <f>VLOOKUP($A22,'Return Data'!$B$7:$R$2292,14,0)</f>
        <v>5.6177999999999999</v>
      </c>
      <c r="Q22" s="61">
        <f t="shared" si="6"/>
        <v>12</v>
      </c>
      <c r="R22" s="60">
        <f>VLOOKUP($A22,'Return Data'!$B$7:$R$2292,16,0)</f>
        <v>7.9836999999999998</v>
      </c>
      <c r="S22" s="62">
        <f t="shared" si="7"/>
        <v>8</v>
      </c>
    </row>
    <row r="23" spans="1:19" x14ac:dyDescent="0.3">
      <c r="A23" s="77" t="s">
        <v>589</v>
      </c>
      <c r="B23" s="59">
        <f>VLOOKUP($A23,'Return Data'!$B$7:$R$2292,3,0)</f>
        <v>44888</v>
      </c>
      <c r="C23" s="60">
        <f>VLOOKUP($A23,'Return Data'!$B$7:$R$2292,4,0)</f>
        <v>35.860999999999997</v>
      </c>
      <c r="D23" s="60">
        <f>VLOOKUP($A23,'Return Data'!$B$7:$R$2292,9,0)</f>
        <v>9.9774999999999991</v>
      </c>
      <c r="E23" s="61">
        <f t="shared" si="0"/>
        <v>9</v>
      </c>
      <c r="F23" s="60">
        <f>VLOOKUP($A23,'Return Data'!$B$7:$R$2292,10,0)</f>
        <v>4.0084999999999997</v>
      </c>
      <c r="G23" s="61">
        <f t="shared" si="1"/>
        <v>14</v>
      </c>
      <c r="H23" s="60">
        <f>VLOOKUP($A23,'Return Data'!$B$7:$R$2292,11,0)</f>
        <v>5.1886999999999999</v>
      </c>
      <c r="I23" s="61">
        <f t="shared" si="2"/>
        <v>11</v>
      </c>
      <c r="J23" s="60">
        <f>VLOOKUP($A23,'Return Data'!$B$7:$R$2292,12,0)</f>
        <v>2.4213</v>
      </c>
      <c r="K23" s="61">
        <f t="shared" si="3"/>
        <v>16</v>
      </c>
      <c r="L23" s="60">
        <f>VLOOKUP($A23,'Return Data'!$B$7:$R$2292,13,0)</f>
        <v>2.8010000000000002</v>
      </c>
      <c r="M23" s="61">
        <f t="shared" si="4"/>
        <v>14</v>
      </c>
      <c r="N23" s="60">
        <f>VLOOKUP($A23,'Return Data'!$B$7:$R$2292,17,0)</f>
        <v>3.0150999999999999</v>
      </c>
      <c r="O23" s="61">
        <f t="shared" si="5"/>
        <v>15</v>
      </c>
      <c r="P23" s="60">
        <f>VLOOKUP($A23,'Return Data'!$B$7:$R$2292,14,0)</f>
        <v>4.5810000000000004</v>
      </c>
      <c r="Q23" s="61">
        <f t="shared" si="6"/>
        <v>17</v>
      </c>
      <c r="R23" s="60">
        <f>VLOOKUP($A23,'Return Data'!$B$7:$R$2292,16,0)</f>
        <v>7.1056999999999997</v>
      </c>
      <c r="S23" s="62">
        <f t="shared" si="7"/>
        <v>17</v>
      </c>
    </row>
    <row r="24" spans="1:19" x14ac:dyDescent="0.3">
      <c r="A24" s="77" t="s">
        <v>590</v>
      </c>
      <c r="B24" s="59">
        <f>VLOOKUP($A24,'Return Data'!$B$7:$R$2292,3,0)</f>
        <v>44888</v>
      </c>
      <c r="C24" s="60">
        <f>VLOOKUP($A24,'Return Data'!$B$7:$R$2292,4,0)</f>
        <v>12.0783</v>
      </c>
      <c r="D24" s="60">
        <f>VLOOKUP($A24,'Return Data'!$B$7:$R$2292,9,0)</f>
        <v>8.3872</v>
      </c>
      <c r="E24" s="61">
        <f t="shared" si="0"/>
        <v>15</v>
      </c>
      <c r="F24" s="60">
        <f>VLOOKUP($A24,'Return Data'!$B$7:$R$2292,10,0)</f>
        <v>4.5719000000000003</v>
      </c>
      <c r="G24" s="61">
        <f t="shared" si="1"/>
        <v>8</v>
      </c>
      <c r="H24" s="60">
        <f>VLOOKUP($A24,'Return Data'!$B$7:$R$2292,11,0)</f>
        <v>5.2980999999999998</v>
      </c>
      <c r="I24" s="61">
        <f t="shared" si="2"/>
        <v>10</v>
      </c>
      <c r="J24" s="60">
        <f>VLOOKUP($A24,'Return Data'!$B$7:$R$2292,12,0)</f>
        <v>2.7185999999999999</v>
      </c>
      <c r="K24" s="61">
        <f t="shared" si="3"/>
        <v>13</v>
      </c>
      <c r="L24" s="60">
        <f>VLOOKUP($A24,'Return Data'!$B$7:$R$2292,13,0)</f>
        <v>2.9710999999999999</v>
      </c>
      <c r="M24" s="61">
        <f t="shared" si="4"/>
        <v>13</v>
      </c>
      <c r="N24" s="60"/>
      <c r="O24" s="61"/>
      <c r="P24" s="60"/>
      <c r="Q24" s="61"/>
      <c r="R24" s="60">
        <f>VLOOKUP($A24,'Return Data'!$B$7:$R$2292,16,0)</f>
        <v>6.2321999999999997</v>
      </c>
      <c r="S24" s="62">
        <f t="shared" si="7"/>
        <v>18</v>
      </c>
    </row>
    <row r="25" spans="1:19" x14ac:dyDescent="0.3">
      <c r="A25" s="77" t="s">
        <v>592</v>
      </c>
      <c r="B25" s="59">
        <f>VLOOKUP($A25,'Return Data'!$B$7:$R$2292,3,0)</f>
        <v>44888</v>
      </c>
      <c r="C25" s="60">
        <f>VLOOKUP($A25,'Return Data'!$B$7:$R$2292,4,0)</f>
        <v>18.343399999999999</v>
      </c>
      <c r="D25" s="60">
        <f>VLOOKUP($A25,'Return Data'!$B$7:$R$2292,9,0)</f>
        <v>14.88</v>
      </c>
      <c r="E25" s="61">
        <f t="shared" si="0"/>
        <v>2</v>
      </c>
      <c r="F25" s="60">
        <f>VLOOKUP($A25,'Return Data'!$B$7:$R$2292,10,0)</f>
        <v>3.4205999999999999</v>
      </c>
      <c r="G25" s="61">
        <f t="shared" si="1"/>
        <v>17</v>
      </c>
      <c r="H25" s="60">
        <f>VLOOKUP($A25,'Return Data'!$B$7:$R$2292,11,0)</f>
        <v>6.5936000000000003</v>
      </c>
      <c r="I25" s="61">
        <f t="shared" si="2"/>
        <v>3</v>
      </c>
      <c r="J25" s="60">
        <f>VLOOKUP($A25,'Return Data'!$B$7:$R$2292,12,0)</f>
        <v>12.3072</v>
      </c>
      <c r="K25" s="61">
        <f t="shared" si="3"/>
        <v>1</v>
      </c>
      <c r="L25" s="60">
        <f>VLOOKUP($A25,'Return Data'!$B$7:$R$2292,13,0)</f>
        <v>10.2295</v>
      </c>
      <c r="M25" s="61">
        <f t="shared" si="4"/>
        <v>1</v>
      </c>
      <c r="N25" s="60">
        <f>VLOOKUP($A25,'Return Data'!$B$7:$R$2292,17,0)</f>
        <v>6.5083000000000002</v>
      </c>
      <c r="O25" s="61">
        <f>RANK(N25,N$8:N$25,0)</f>
        <v>1</v>
      </c>
      <c r="P25" s="60">
        <f>VLOOKUP($A25,'Return Data'!$B$7:$R$2292,14,0)</f>
        <v>7.3506</v>
      </c>
      <c r="Q25" s="61">
        <f>RANK(P25,P$8:P$25,0)</f>
        <v>1</v>
      </c>
      <c r="R25" s="60">
        <f>VLOOKUP($A25,'Return Data'!$B$7:$R$2292,16,0)</f>
        <v>7.1304999999999996</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10.328994444444444</v>
      </c>
      <c r="E27" s="83"/>
      <c r="F27" s="84">
        <f>AVERAGE(F8:F25)</f>
        <v>4.5416888888888884</v>
      </c>
      <c r="G27" s="83"/>
      <c r="H27" s="84">
        <f>AVERAGE(H8:H25)</f>
        <v>5.6202722222222219</v>
      </c>
      <c r="I27" s="83"/>
      <c r="J27" s="84">
        <f>AVERAGE(J8:J25)</f>
        <v>3.496494444444445</v>
      </c>
      <c r="K27" s="83"/>
      <c r="L27" s="84">
        <f>AVERAGE(L8:L25)</f>
        <v>3.4564000000000004</v>
      </c>
      <c r="M27" s="83"/>
      <c r="N27" s="84">
        <f>AVERAGE(N8:N25)</f>
        <v>3.7635647058823527</v>
      </c>
      <c r="O27" s="83"/>
      <c r="P27" s="84">
        <f>AVERAGE(P8:P25)</f>
        <v>5.9093470588235295</v>
      </c>
      <c r="Q27" s="83"/>
      <c r="R27" s="84">
        <f>AVERAGE(R8:R25)</f>
        <v>7.7537666666666674</v>
      </c>
      <c r="S27" s="85"/>
    </row>
    <row r="28" spans="1:19" x14ac:dyDescent="0.3">
      <c r="A28" s="82" t="s">
        <v>28</v>
      </c>
      <c r="B28" s="83"/>
      <c r="C28" s="83"/>
      <c r="D28" s="84">
        <f>MIN(D8:D25)</f>
        <v>6.8612000000000002</v>
      </c>
      <c r="E28" s="83"/>
      <c r="F28" s="84">
        <f>MIN(F8:F25)</f>
        <v>2.9935</v>
      </c>
      <c r="G28" s="83"/>
      <c r="H28" s="84">
        <f>MIN(H8:H25)</f>
        <v>4.7386999999999997</v>
      </c>
      <c r="I28" s="83"/>
      <c r="J28" s="84">
        <f>MIN(J8:J25)</f>
        <v>0.57830000000000004</v>
      </c>
      <c r="K28" s="83"/>
      <c r="L28" s="84">
        <f>MIN(L8:L25)</f>
        <v>0.66669999999999996</v>
      </c>
      <c r="M28" s="83"/>
      <c r="N28" s="84">
        <f>MIN(N8:N25)</f>
        <v>2.4072</v>
      </c>
      <c r="O28" s="83"/>
      <c r="P28" s="84">
        <f>MIN(P8:P25)</f>
        <v>4.5810000000000004</v>
      </c>
      <c r="Q28" s="83"/>
      <c r="R28" s="84">
        <f>MIN(R8:R25)</f>
        <v>6.2321999999999997</v>
      </c>
      <c r="S28" s="85"/>
    </row>
    <row r="29" spans="1:19" ht="15" thickBot="1" x14ac:dyDescent="0.35">
      <c r="A29" s="86" t="s">
        <v>29</v>
      </c>
      <c r="B29" s="87"/>
      <c r="C29" s="87"/>
      <c r="D29" s="88">
        <f>MAX(D8:D25)</f>
        <v>16.532</v>
      </c>
      <c r="E29" s="87"/>
      <c r="F29" s="88">
        <f>MAX(F8:F25)</f>
        <v>7.0152999999999999</v>
      </c>
      <c r="G29" s="87"/>
      <c r="H29" s="88">
        <f>MAX(H8:H25)</f>
        <v>8.1047999999999991</v>
      </c>
      <c r="I29" s="87"/>
      <c r="J29" s="88">
        <f>MAX(J8:J25)</f>
        <v>12.3072</v>
      </c>
      <c r="K29" s="87"/>
      <c r="L29" s="88">
        <f>MAX(L8:L25)</f>
        <v>10.2295</v>
      </c>
      <c r="M29" s="87"/>
      <c r="N29" s="88">
        <f>MAX(N8:N25)</f>
        <v>6.5083000000000002</v>
      </c>
      <c r="O29" s="87"/>
      <c r="P29" s="88">
        <f>MAX(P8:P25)</f>
        <v>7.3506</v>
      </c>
      <c r="Q29" s="87"/>
      <c r="R29" s="88">
        <f>MAX(R8:R25)</f>
        <v>8.6061999999999994</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44888</v>
      </c>
      <c r="C8" s="60">
        <f>VLOOKUP($A8,'Return Data'!$B$7:$R$2292,4,0)</f>
        <v>302.55930000000001</v>
      </c>
      <c r="D8" s="60">
        <f>VLOOKUP($A8,'Return Data'!$B$7:$R$2292,9,0)</f>
        <v>8.6892999999999994</v>
      </c>
      <c r="E8" s="61">
        <f t="shared" ref="E8:E27" si="0">RANK(D8,D$8:D$27,0)</f>
        <v>14</v>
      </c>
      <c r="F8" s="60">
        <f>VLOOKUP($A8,'Return Data'!$B$7:$R$2292,10,0)</f>
        <v>4.4100999999999999</v>
      </c>
      <c r="G8" s="61">
        <f t="shared" ref="G8:G27" si="1">RANK(F8,F$8:F$27,0)</f>
        <v>8</v>
      </c>
      <c r="H8" s="60">
        <f>VLOOKUP($A8,'Return Data'!$B$7:$R$2292,11,0)</f>
        <v>5.1738</v>
      </c>
      <c r="I8" s="61">
        <f t="shared" ref="I8:I27" si="2">RANK(H8,H$8:H$27,0)</f>
        <v>9</v>
      </c>
      <c r="J8" s="60">
        <f>VLOOKUP($A8,'Return Data'!$B$7:$R$2292,12,0)</f>
        <v>3.2406000000000001</v>
      </c>
      <c r="K8" s="61">
        <f t="shared" ref="K8:K27" si="3">RANK(J8,J$8:J$27,0)</f>
        <v>6</v>
      </c>
      <c r="L8" s="60">
        <f>VLOOKUP($A8,'Return Data'!$B$7:$R$2292,13,0)</f>
        <v>3.2675999999999998</v>
      </c>
      <c r="M8" s="61">
        <f t="shared" ref="M8:M25" si="4">RANK(L8,L$8:L$27,0)</f>
        <v>6</v>
      </c>
      <c r="N8" s="60">
        <f>VLOOKUP($A8,'Return Data'!$B$7:$R$2292,17,0)</f>
        <v>3.5754000000000001</v>
      </c>
      <c r="O8" s="61">
        <f t="shared" ref="O8:O23" si="5">RANK(N8,N$8:N$27,0)</f>
        <v>4</v>
      </c>
      <c r="P8" s="60">
        <f>VLOOKUP($A8,'Return Data'!$B$7:$R$2292,14,0)</f>
        <v>5.8916000000000004</v>
      </c>
      <c r="Q8" s="61">
        <f t="shared" ref="Q8:Q23" si="6">RANK(P8,P$8:P$27,0)</f>
        <v>5</v>
      </c>
      <c r="R8" s="60">
        <f>VLOOKUP($A8,'Return Data'!$B$7:$R$2292,16,0)</f>
        <v>7.8935000000000004</v>
      </c>
      <c r="S8" s="62">
        <f t="shared" ref="S8:S27" si="7">RANK(R8,R$8:R$27,0)</f>
        <v>3</v>
      </c>
    </row>
    <row r="9" spans="1:19" x14ac:dyDescent="0.3">
      <c r="A9" s="77" t="s">
        <v>559</v>
      </c>
      <c r="B9" s="59">
        <f>VLOOKUP($A9,'Return Data'!$B$7:$R$2292,3,0)</f>
        <v>44888</v>
      </c>
      <c r="C9" s="60">
        <f>VLOOKUP($A9,'Return Data'!$B$7:$R$2292,4,0)</f>
        <v>2188.9148</v>
      </c>
      <c r="D9" s="60">
        <f>VLOOKUP($A9,'Return Data'!$B$7:$R$2292,9,0)</f>
        <v>10.1614</v>
      </c>
      <c r="E9" s="61">
        <f t="shared" si="0"/>
        <v>8</v>
      </c>
      <c r="F9" s="60">
        <f>VLOOKUP($A9,'Return Data'!$B$7:$R$2292,10,0)</f>
        <v>3.9862000000000002</v>
      </c>
      <c r="G9" s="61">
        <f t="shared" si="1"/>
        <v>12</v>
      </c>
      <c r="H9" s="60">
        <f>VLOOKUP($A9,'Return Data'!$B$7:$R$2292,11,0)</f>
        <v>4.6406999999999998</v>
      </c>
      <c r="I9" s="61">
        <f t="shared" si="2"/>
        <v>17</v>
      </c>
      <c r="J9" s="60">
        <f>VLOOKUP($A9,'Return Data'!$B$7:$R$2292,12,0)</f>
        <v>3.5474999999999999</v>
      </c>
      <c r="K9" s="61">
        <f t="shared" si="3"/>
        <v>4</v>
      </c>
      <c r="L9" s="60">
        <f>VLOOKUP($A9,'Return Data'!$B$7:$R$2292,13,0)</f>
        <v>3.5169000000000001</v>
      </c>
      <c r="M9" s="61">
        <f t="shared" si="4"/>
        <v>4</v>
      </c>
      <c r="N9" s="60">
        <f>VLOOKUP($A9,'Return Data'!$B$7:$R$2292,17,0)</f>
        <v>3.4801000000000002</v>
      </c>
      <c r="O9" s="61">
        <f t="shared" si="5"/>
        <v>7</v>
      </c>
      <c r="P9" s="60">
        <f>VLOOKUP($A9,'Return Data'!$B$7:$R$2292,14,0)</f>
        <v>5.4249999999999998</v>
      </c>
      <c r="Q9" s="61">
        <f t="shared" si="6"/>
        <v>11</v>
      </c>
      <c r="R9" s="60">
        <f>VLOOKUP($A9,'Return Data'!$B$7:$R$2292,16,0)</f>
        <v>7.7727000000000004</v>
      </c>
      <c r="S9" s="62">
        <f t="shared" si="7"/>
        <v>4</v>
      </c>
    </row>
    <row r="10" spans="1:19" x14ac:dyDescent="0.3">
      <c r="A10" s="77" t="s">
        <v>561</v>
      </c>
      <c r="B10" s="59">
        <f>VLOOKUP($A10,'Return Data'!$B$7:$R$2292,3,0)</f>
        <v>44888</v>
      </c>
      <c r="C10" s="60">
        <f>VLOOKUP($A10,'Return Data'!$B$7:$R$2292,4,0)</f>
        <v>19.804300000000001</v>
      </c>
      <c r="D10" s="60">
        <f>VLOOKUP($A10,'Return Data'!$B$7:$R$2292,9,0)</f>
        <v>8.8725000000000005</v>
      </c>
      <c r="E10" s="61">
        <f t="shared" si="0"/>
        <v>13</v>
      </c>
      <c r="F10" s="60">
        <f>VLOOKUP($A10,'Return Data'!$B$7:$R$2292,10,0)</f>
        <v>3.9636999999999998</v>
      </c>
      <c r="G10" s="61">
        <f t="shared" si="1"/>
        <v>13</v>
      </c>
      <c r="H10" s="60">
        <f>VLOOKUP($A10,'Return Data'!$B$7:$R$2292,11,0)</f>
        <v>4.798</v>
      </c>
      <c r="I10" s="61">
        <f t="shared" si="2"/>
        <v>14</v>
      </c>
      <c r="J10" s="60">
        <f>VLOOKUP($A10,'Return Data'!$B$7:$R$2292,12,0)</f>
        <v>2.8123999999999998</v>
      </c>
      <c r="K10" s="61">
        <f t="shared" si="3"/>
        <v>10</v>
      </c>
      <c r="L10" s="60">
        <f>VLOOKUP($A10,'Return Data'!$B$7:$R$2292,13,0)</f>
        <v>2.8660999999999999</v>
      </c>
      <c r="M10" s="61">
        <f t="shared" si="4"/>
        <v>11</v>
      </c>
      <c r="N10" s="60">
        <f>VLOOKUP($A10,'Return Data'!$B$7:$R$2292,17,0)</f>
        <v>3.0777999999999999</v>
      </c>
      <c r="O10" s="61">
        <f t="shared" si="5"/>
        <v>12</v>
      </c>
      <c r="P10" s="60">
        <f>VLOOKUP($A10,'Return Data'!$B$7:$R$2292,14,0)</f>
        <v>5.5057999999999998</v>
      </c>
      <c r="Q10" s="61">
        <f t="shared" si="6"/>
        <v>9</v>
      </c>
      <c r="R10" s="60">
        <f>VLOOKUP($A10,'Return Data'!$B$7:$R$2292,16,0)</f>
        <v>7.7125000000000004</v>
      </c>
      <c r="S10" s="62">
        <f t="shared" si="7"/>
        <v>5</v>
      </c>
    </row>
    <row r="11" spans="1:19" x14ac:dyDescent="0.3">
      <c r="A11" s="77" t="s">
        <v>563</v>
      </c>
      <c r="B11" s="59">
        <f>VLOOKUP($A11,'Return Data'!$B$7:$R$2292,3,0)</f>
        <v>44888</v>
      </c>
      <c r="C11" s="60">
        <f>VLOOKUP($A11,'Return Data'!$B$7:$R$2292,4,0)</f>
        <v>20.3233</v>
      </c>
      <c r="D11" s="60">
        <f>VLOOKUP($A11,'Return Data'!$B$7:$R$2292,9,0)</f>
        <v>16.179300000000001</v>
      </c>
      <c r="E11" s="61">
        <f t="shared" si="0"/>
        <v>2</v>
      </c>
      <c r="F11" s="60">
        <f>VLOOKUP($A11,'Return Data'!$B$7:$R$2292,10,0)</f>
        <v>4.0068000000000001</v>
      </c>
      <c r="G11" s="61">
        <f t="shared" si="1"/>
        <v>11</v>
      </c>
      <c r="H11" s="60">
        <f>VLOOKUP($A11,'Return Data'!$B$7:$R$2292,11,0)</f>
        <v>7.7484999999999999</v>
      </c>
      <c r="I11" s="61">
        <f t="shared" si="2"/>
        <v>2</v>
      </c>
      <c r="J11" s="60">
        <f>VLOOKUP($A11,'Return Data'!$B$7:$R$2292,12,0)</f>
        <v>2.1714000000000002</v>
      </c>
      <c r="K11" s="61">
        <f t="shared" si="3"/>
        <v>17</v>
      </c>
      <c r="L11" s="60">
        <f>VLOOKUP($A11,'Return Data'!$B$7:$R$2292,13,0)</f>
        <v>2.3483000000000001</v>
      </c>
      <c r="M11" s="61">
        <f t="shared" si="4"/>
        <v>17</v>
      </c>
      <c r="N11" s="60">
        <f>VLOOKUP($A11,'Return Data'!$B$7:$R$2292,17,0)</f>
        <v>3.5171999999999999</v>
      </c>
      <c r="O11" s="61">
        <f t="shared" si="5"/>
        <v>6</v>
      </c>
      <c r="P11" s="60">
        <f>VLOOKUP($A11,'Return Data'!$B$7:$R$2292,14,0)</f>
        <v>6.5711000000000004</v>
      </c>
      <c r="Q11" s="61">
        <f t="shared" si="6"/>
        <v>2</v>
      </c>
      <c r="R11" s="60">
        <f>VLOOKUP($A11,'Return Data'!$B$7:$R$2292,16,0)</f>
        <v>8.0134000000000007</v>
      </c>
      <c r="S11" s="62">
        <f t="shared" si="7"/>
        <v>1</v>
      </c>
    </row>
    <row r="12" spans="1:19" x14ac:dyDescent="0.3">
      <c r="A12" s="77" t="s">
        <v>564</v>
      </c>
      <c r="B12" s="59">
        <f>VLOOKUP($A12,'Return Data'!$B$7:$R$2292,3,0)</f>
        <v>44888</v>
      </c>
      <c r="C12" s="60">
        <f>VLOOKUP($A12,'Return Data'!$B$7:$R$2292,4,0)</f>
        <v>18.573799999999999</v>
      </c>
      <c r="D12" s="60">
        <f>VLOOKUP($A12,'Return Data'!$B$7:$R$2292,9,0)</f>
        <v>11.3766</v>
      </c>
      <c r="E12" s="61">
        <f t="shared" si="0"/>
        <v>5</v>
      </c>
      <c r="F12" s="60">
        <f>VLOOKUP($A12,'Return Data'!$B$7:$R$2292,10,0)</f>
        <v>3.73</v>
      </c>
      <c r="G12" s="61">
        <f t="shared" si="1"/>
        <v>16</v>
      </c>
      <c r="H12" s="60">
        <f>VLOOKUP($A12,'Return Data'!$B$7:$R$2292,11,0)</f>
        <v>5.2184999999999997</v>
      </c>
      <c r="I12" s="61">
        <f t="shared" si="2"/>
        <v>7</v>
      </c>
      <c r="J12" s="60">
        <f>VLOOKUP($A12,'Return Data'!$B$7:$R$2292,12,0)</f>
        <v>2.7669999999999999</v>
      </c>
      <c r="K12" s="61">
        <f t="shared" si="3"/>
        <v>12</v>
      </c>
      <c r="L12" s="60">
        <f>VLOOKUP($A12,'Return Data'!$B$7:$R$2292,13,0)</f>
        <v>2.9910000000000001</v>
      </c>
      <c r="M12" s="61">
        <f t="shared" si="4"/>
        <v>8</v>
      </c>
      <c r="N12" s="60">
        <f>VLOOKUP($A12,'Return Data'!$B$7:$R$2292,17,0)</f>
        <v>3.3887</v>
      </c>
      <c r="O12" s="61">
        <f t="shared" si="5"/>
        <v>9</v>
      </c>
      <c r="P12" s="60">
        <f>VLOOKUP($A12,'Return Data'!$B$7:$R$2292,14,0)</f>
        <v>5.2503000000000002</v>
      </c>
      <c r="Q12" s="61">
        <f t="shared" si="6"/>
        <v>12</v>
      </c>
      <c r="R12" s="60">
        <f>VLOOKUP($A12,'Return Data'!$B$7:$R$2292,16,0)</f>
        <v>7.4775</v>
      </c>
      <c r="S12" s="62">
        <f t="shared" si="7"/>
        <v>10</v>
      </c>
    </row>
    <row r="13" spans="1:19" x14ac:dyDescent="0.3">
      <c r="A13" s="77" t="s">
        <v>567</v>
      </c>
      <c r="B13" s="59">
        <f>VLOOKUP($A13,'Return Data'!$B$7:$R$2292,3,0)</f>
        <v>44888</v>
      </c>
      <c r="C13" s="60">
        <f>VLOOKUP($A13,'Return Data'!$B$7:$R$2292,4,0)</f>
        <v>18.989899999999999</v>
      </c>
      <c r="D13" s="60">
        <f>VLOOKUP($A13,'Return Data'!$B$7:$R$2292,9,0)</f>
        <v>7.9547999999999996</v>
      </c>
      <c r="E13" s="61">
        <f t="shared" si="0"/>
        <v>16</v>
      </c>
      <c r="F13" s="60">
        <f>VLOOKUP($A13,'Return Data'!$B$7:$R$2292,10,0)</f>
        <v>4.6951000000000001</v>
      </c>
      <c r="G13" s="61">
        <f t="shared" si="1"/>
        <v>5</v>
      </c>
      <c r="H13" s="60">
        <f>VLOOKUP($A13,'Return Data'!$B$7:$R$2292,11,0)</f>
        <v>5.1078999999999999</v>
      </c>
      <c r="I13" s="61">
        <f t="shared" si="2"/>
        <v>11</v>
      </c>
      <c r="J13" s="60">
        <f>VLOOKUP($A13,'Return Data'!$B$7:$R$2292,12,0)</f>
        <v>2.9451999999999998</v>
      </c>
      <c r="K13" s="61">
        <f t="shared" si="3"/>
        <v>8</v>
      </c>
      <c r="L13" s="60">
        <f>VLOOKUP($A13,'Return Data'!$B$7:$R$2292,13,0)</f>
        <v>2.8856000000000002</v>
      </c>
      <c r="M13" s="61">
        <f t="shared" si="4"/>
        <v>10</v>
      </c>
      <c r="N13" s="60">
        <f>VLOOKUP($A13,'Return Data'!$B$7:$R$2292,17,0)</f>
        <v>3.5276999999999998</v>
      </c>
      <c r="O13" s="61">
        <f t="shared" si="5"/>
        <v>5</v>
      </c>
      <c r="P13" s="60">
        <f>VLOOKUP($A13,'Return Data'!$B$7:$R$2292,14,0)</f>
        <v>5.7282999999999999</v>
      </c>
      <c r="Q13" s="61">
        <f t="shared" si="6"/>
        <v>8</v>
      </c>
      <c r="R13" s="60">
        <f>VLOOKUP($A13,'Return Data'!$B$7:$R$2292,16,0)</f>
        <v>7.6788999999999996</v>
      </c>
      <c r="S13" s="62">
        <f t="shared" si="7"/>
        <v>6</v>
      </c>
    </row>
    <row r="14" spans="1:19" x14ac:dyDescent="0.3">
      <c r="A14" s="77" t="s">
        <v>568</v>
      </c>
      <c r="B14" s="59">
        <f>VLOOKUP($A14,'Return Data'!$B$7:$R$2292,3,0)</f>
        <v>44888</v>
      </c>
      <c r="C14" s="60">
        <f>VLOOKUP($A14,'Return Data'!$B$7:$R$2292,4,0)</f>
        <v>26.9313</v>
      </c>
      <c r="D14" s="60">
        <f>VLOOKUP($A14,'Return Data'!$B$7:$R$2292,9,0)</f>
        <v>7.2008999999999999</v>
      </c>
      <c r="E14" s="61">
        <f t="shared" si="0"/>
        <v>19</v>
      </c>
      <c r="F14" s="60">
        <f>VLOOKUP($A14,'Return Data'!$B$7:$R$2292,10,0)</f>
        <v>6.5651999999999999</v>
      </c>
      <c r="G14" s="61">
        <f t="shared" si="1"/>
        <v>1</v>
      </c>
      <c r="H14" s="60">
        <f>VLOOKUP($A14,'Return Data'!$B$7:$R$2292,11,0)</f>
        <v>6.3197999999999999</v>
      </c>
      <c r="I14" s="61">
        <f t="shared" si="2"/>
        <v>3</v>
      </c>
      <c r="J14" s="60">
        <f>VLOOKUP($A14,'Return Data'!$B$7:$R$2292,12,0)</f>
        <v>4.6050000000000004</v>
      </c>
      <c r="K14" s="61">
        <f t="shared" si="3"/>
        <v>2</v>
      </c>
      <c r="L14" s="60">
        <f>VLOOKUP($A14,'Return Data'!$B$7:$R$2292,13,0)</f>
        <v>3.6852</v>
      </c>
      <c r="M14" s="61">
        <f t="shared" si="4"/>
        <v>3</v>
      </c>
      <c r="N14" s="60">
        <f>VLOOKUP($A14,'Return Data'!$B$7:$R$2292,17,0)</f>
        <v>4.2686000000000002</v>
      </c>
      <c r="O14" s="61">
        <f t="shared" si="5"/>
        <v>2</v>
      </c>
      <c r="P14" s="60">
        <f>VLOOKUP($A14,'Return Data'!$B$7:$R$2292,14,0)</f>
        <v>6.0030000000000001</v>
      </c>
      <c r="Q14" s="61">
        <f t="shared" si="6"/>
        <v>3</v>
      </c>
      <c r="R14" s="60">
        <f>VLOOKUP($A14,'Return Data'!$B$7:$R$2292,16,0)</f>
        <v>7.9816000000000003</v>
      </c>
      <c r="S14" s="62">
        <f t="shared" si="7"/>
        <v>2</v>
      </c>
    </row>
    <row r="15" spans="1:19" x14ac:dyDescent="0.3">
      <c r="A15" s="77" t="s">
        <v>571</v>
      </c>
      <c r="B15" s="59">
        <f>VLOOKUP($A15,'Return Data'!$B$7:$R$2292,3,0)</f>
        <v>44888</v>
      </c>
      <c r="C15" s="60">
        <f>VLOOKUP($A15,'Return Data'!$B$7:$R$2292,4,0)</f>
        <v>20.412299999999998</v>
      </c>
      <c r="D15" s="60">
        <f>VLOOKUP($A15,'Return Data'!$B$7:$R$2292,9,0)</f>
        <v>6.5571999999999999</v>
      </c>
      <c r="E15" s="61">
        <f t="shared" si="0"/>
        <v>20</v>
      </c>
      <c r="F15" s="60">
        <f>VLOOKUP($A15,'Return Data'!$B$7:$R$2292,10,0)</f>
        <v>4.6207000000000003</v>
      </c>
      <c r="G15" s="61">
        <f t="shared" si="1"/>
        <v>6</v>
      </c>
      <c r="H15" s="60">
        <f>VLOOKUP($A15,'Return Data'!$B$7:$R$2292,11,0)</f>
        <v>4.8097000000000003</v>
      </c>
      <c r="I15" s="61">
        <f t="shared" si="2"/>
        <v>13</v>
      </c>
      <c r="J15" s="60">
        <f>VLOOKUP($A15,'Return Data'!$B$7:$R$2292,12,0)</f>
        <v>3.1229</v>
      </c>
      <c r="K15" s="61">
        <f t="shared" si="3"/>
        <v>7</v>
      </c>
      <c r="L15" s="60">
        <f>VLOOKUP($A15,'Return Data'!$B$7:$R$2292,13,0)</f>
        <v>3.2075999999999998</v>
      </c>
      <c r="M15" s="61">
        <f t="shared" si="4"/>
        <v>7</v>
      </c>
      <c r="N15" s="60">
        <f>VLOOKUP($A15,'Return Data'!$B$7:$R$2292,17,0)</f>
        <v>3.3702000000000001</v>
      </c>
      <c r="O15" s="61">
        <f t="shared" si="5"/>
        <v>10</v>
      </c>
      <c r="P15" s="60">
        <f>VLOOKUP($A15,'Return Data'!$B$7:$R$2292,14,0)</f>
        <v>5.7679999999999998</v>
      </c>
      <c r="Q15" s="61">
        <f t="shared" si="6"/>
        <v>7</v>
      </c>
      <c r="R15" s="60">
        <f>VLOOKUP($A15,'Return Data'!$B$7:$R$2292,16,0)</f>
        <v>7.6167999999999996</v>
      </c>
      <c r="S15" s="62">
        <f t="shared" si="7"/>
        <v>7</v>
      </c>
    </row>
    <row r="16" spans="1:19" x14ac:dyDescent="0.3">
      <c r="A16" s="77" t="s">
        <v>574</v>
      </c>
      <c r="B16" s="59">
        <f>VLOOKUP($A16,'Return Data'!$B$7:$R$2292,3,0)</f>
        <v>44888</v>
      </c>
      <c r="C16" s="60">
        <f>VLOOKUP($A16,'Return Data'!$B$7:$R$2292,4,0)</f>
        <v>1871.1972000000001</v>
      </c>
      <c r="D16" s="60">
        <f>VLOOKUP($A16,'Return Data'!$B$7:$R$2292,9,0)</f>
        <v>10.201499999999999</v>
      </c>
      <c r="E16" s="61">
        <f t="shared" si="0"/>
        <v>7</v>
      </c>
      <c r="F16" s="60">
        <f>VLOOKUP($A16,'Return Data'!$B$7:$R$2292,10,0)</f>
        <v>3.7808000000000002</v>
      </c>
      <c r="G16" s="61">
        <f t="shared" si="1"/>
        <v>15</v>
      </c>
      <c r="H16" s="60">
        <f>VLOOKUP($A16,'Return Data'!$B$7:$R$2292,11,0)</f>
        <v>4.7538</v>
      </c>
      <c r="I16" s="61">
        <f t="shared" si="2"/>
        <v>16</v>
      </c>
      <c r="J16" s="60">
        <f>VLOOKUP($A16,'Return Data'!$B$7:$R$2292,12,0)</f>
        <v>0.156</v>
      </c>
      <c r="K16" s="61">
        <f t="shared" si="3"/>
        <v>20</v>
      </c>
      <c r="L16" s="60">
        <f>VLOOKUP($A16,'Return Data'!$B$7:$R$2292,13,0)</f>
        <v>0.24379999999999999</v>
      </c>
      <c r="M16" s="61">
        <f t="shared" si="4"/>
        <v>20</v>
      </c>
      <c r="N16" s="60">
        <f>VLOOKUP($A16,'Return Data'!$B$7:$R$2292,17,0)</f>
        <v>1.9778</v>
      </c>
      <c r="O16" s="61">
        <f t="shared" si="5"/>
        <v>17</v>
      </c>
      <c r="P16" s="60">
        <f>VLOOKUP($A16,'Return Data'!$B$7:$R$2292,14,0)</f>
        <v>4.3693999999999997</v>
      </c>
      <c r="Q16" s="61">
        <f t="shared" si="6"/>
        <v>17</v>
      </c>
      <c r="R16" s="60">
        <f>VLOOKUP($A16,'Return Data'!$B$7:$R$2292,16,0)</f>
        <v>6.5289999999999999</v>
      </c>
      <c r="S16" s="62">
        <f t="shared" si="7"/>
        <v>17</v>
      </c>
    </row>
    <row r="17" spans="1:19" x14ac:dyDescent="0.3">
      <c r="A17" s="77" t="s">
        <v>576</v>
      </c>
      <c r="B17" s="59">
        <f>VLOOKUP($A17,'Return Data'!$B$7:$R$2292,3,0)</f>
        <v>44888</v>
      </c>
      <c r="C17" s="60">
        <f>VLOOKUP($A17,'Return Data'!$B$7:$R$2292,4,0)</f>
        <v>53.982900000000001</v>
      </c>
      <c r="D17" s="60">
        <f>VLOOKUP($A17,'Return Data'!$B$7:$R$2292,9,0)</f>
        <v>10.029400000000001</v>
      </c>
      <c r="E17" s="61">
        <f t="shared" si="0"/>
        <v>9</v>
      </c>
      <c r="F17" s="60">
        <f>VLOOKUP($A17,'Return Data'!$B$7:$R$2292,10,0)</f>
        <v>6.1058000000000003</v>
      </c>
      <c r="G17" s="61">
        <f t="shared" si="1"/>
        <v>2</v>
      </c>
      <c r="H17" s="60">
        <f>VLOOKUP($A17,'Return Data'!$B$7:$R$2292,11,0)</f>
        <v>6.0087000000000002</v>
      </c>
      <c r="I17" s="61">
        <f t="shared" si="2"/>
        <v>5</v>
      </c>
      <c r="J17" s="60">
        <f>VLOOKUP($A17,'Return Data'!$B$7:$R$2292,12,0)</f>
        <v>3.4744000000000002</v>
      </c>
      <c r="K17" s="61">
        <f t="shared" si="3"/>
        <v>5</v>
      </c>
      <c r="L17" s="60">
        <f>VLOOKUP($A17,'Return Data'!$B$7:$R$2292,13,0)</f>
        <v>3.3056999999999999</v>
      </c>
      <c r="M17" s="61">
        <f t="shared" si="4"/>
        <v>5</v>
      </c>
      <c r="N17" s="60">
        <f>VLOOKUP($A17,'Return Data'!$B$7:$R$2292,17,0)</f>
        <v>3.8209</v>
      </c>
      <c r="O17" s="61">
        <f t="shared" si="5"/>
        <v>3</v>
      </c>
      <c r="P17" s="60">
        <f>VLOOKUP($A17,'Return Data'!$B$7:$R$2292,14,0)</f>
        <v>5.9362000000000004</v>
      </c>
      <c r="Q17" s="61">
        <f t="shared" si="6"/>
        <v>4</v>
      </c>
      <c r="R17" s="60">
        <f>VLOOKUP($A17,'Return Data'!$B$7:$R$2292,16,0)</f>
        <v>7.3038999999999996</v>
      </c>
      <c r="S17" s="62">
        <f t="shared" si="7"/>
        <v>13</v>
      </c>
    </row>
    <row r="18" spans="1:19" x14ac:dyDescent="0.3">
      <c r="A18" s="77" t="s">
        <v>579</v>
      </c>
      <c r="B18" s="59">
        <f>VLOOKUP($A18,'Return Data'!$B$7:$R$2292,3,0)</f>
        <v>44888</v>
      </c>
      <c r="C18" s="60">
        <f>VLOOKUP($A18,'Return Data'!$B$7:$R$2292,4,0)</f>
        <v>20.203299999999999</v>
      </c>
      <c r="D18" s="60">
        <f>VLOOKUP($A18,'Return Data'!$B$7:$R$2292,9,0)</f>
        <v>12.686299999999999</v>
      </c>
      <c r="E18" s="61">
        <f t="shared" si="0"/>
        <v>4</v>
      </c>
      <c r="F18" s="60">
        <f>VLOOKUP($A18,'Return Data'!$B$7:$R$2292,10,0)</f>
        <v>2.6112000000000002</v>
      </c>
      <c r="G18" s="61">
        <f t="shared" si="1"/>
        <v>20</v>
      </c>
      <c r="H18" s="60">
        <f>VLOOKUP($A18,'Return Data'!$B$7:$R$2292,11,0)</f>
        <v>5.2146999999999997</v>
      </c>
      <c r="I18" s="61">
        <f t="shared" si="2"/>
        <v>8</v>
      </c>
      <c r="J18" s="60">
        <f>VLOOKUP($A18,'Return Data'!$B$7:$R$2292,12,0)</f>
        <v>0.32969999999999999</v>
      </c>
      <c r="K18" s="61">
        <f t="shared" si="3"/>
        <v>19</v>
      </c>
      <c r="L18" s="60">
        <f>VLOOKUP($A18,'Return Data'!$B$7:$R$2292,13,0)</f>
        <v>1.2073</v>
      </c>
      <c r="M18" s="61">
        <f t="shared" si="4"/>
        <v>19</v>
      </c>
      <c r="N18" s="60">
        <f>VLOOKUP($A18,'Return Data'!$B$7:$R$2292,17,0)</f>
        <v>2.2313000000000001</v>
      </c>
      <c r="O18" s="61">
        <f t="shared" si="5"/>
        <v>16</v>
      </c>
      <c r="P18" s="60">
        <f>VLOOKUP($A18,'Return Data'!$B$7:$R$2292,14,0)</f>
        <v>4.8400999999999996</v>
      </c>
      <c r="Q18" s="61">
        <f t="shared" si="6"/>
        <v>14</v>
      </c>
      <c r="R18" s="60">
        <f>VLOOKUP($A18,'Return Data'!$B$7:$R$2292,16,0)</f>
        <v>4.7397999999999998</v>
      </c>
      <c r="S18" s="62">
        <f t="shared" si="7"/>
        <v>20</v>
      </c>
    </row>
    <row r="19" spans="1:19" x14ac:dyDescent="0.3">
      <c r="A19" s="77" t="s">
        <v>580</v>
      </c>
      <c r="B19" s="59">
        <f>VLOOKUP($A19,'Return Data'!$B$7:$R$2292,3,0)</f>
        <v>44888</v>
      </c>
      <c r="C19" s="60">
        <f>VLOOKUP($A19,'Return Data'!$B$7:$R$2292,4,0)</f>
        <v>28.8154</v>
      </c>
      <c r="D19" s="60">
        <f>VLOOKUP($A19,'Return Data'!$B$7:$R$2292,9,0)</f>
        <v>9.0398999999999994</v>
      </c>
      <c r="E19" s="61">
        <f t="shared" si="0"/>
        <v>11</v>
      </c>
      <c r="F19" s="60">
        <f>VLOOKUP($A19,'Return Data'!$B$7:$R$2292,10,0)</f>
        <v>3.4161999999999999</v>
      </c>
      <c r="G19" s="61">
        <f t="shared" si="1"/>
        <v>17</v>
      </c>
      <c r="H19" s="60">
        <f>VLOOKUP($A19,'Return Data'!$B$7:$R$2292,11,0)</f>
        <v>4.1839000000000004</v>
      </c>
      <c r="I19" s="61">
        <f t="shared" si="2"/>
        <v>20</v>
      </c>
      <c r="J19" s="60">
        <f>VLOOKUP($A19,'Return Data'!$B$7:$R$2292,12,0)</f>
        <v>2.7357999999999998</v>
      </c>
      <c r="K19" s="61">
        <f t="shared" si="3"/>
        <v>13</v>
      </c>
      <c r="L19" s="60">
        <f>VLOOKUP($A19,'Return Data'!$B$7:$R$2292,13,0)</f>
        <v>2.7334999999999998</v>
      </c>
      <c r="M19" s="61">
        <f t="shared" si="4"/>
        <v>14</v>
      </c>
      <c r="N19" s="60">
        <f>VLOOKUP($A19,'Return Data'!$B$7:$R$2292,17,0)</f>
        <v>2.7067999999999999</v>
      </c>
      <c r="O19" s="61">
        <f t="shared" si="5"/>
        <v>14</v>
      </c>
      <c r="P19" s="60">
        <f>VLOOKUP($A19,'Return Data'!$B$7:$R$2292,14,0)</f>
        <v>4.5993000000000004</v>
      </c>
      <c r="Q19" s="61">
        <f t="shared" si="6"/>
        <v>15</v>
      </c>
      <c r="R19" s="60">
        <f>VLOOKUP($A19,'Return Data'!$B$7:$R$2292,16,0)</f>
        <v>7.0682999999999998</v>
      </c>
      <c r="S19" s="62">
        <f t="shared" si="7"/>
        <v>15</v>
      </c>
    </row>
    <row r="20" spans="1:19" x14ac:dyDescent="0.3">
      <c r="A20" s="77" t="s">
        <v>582</v>
      </c>
      <c r="B20" s="59">
        <f>VLOOKUP($A20,'Return Data'!$B$7:$R$2292,3,0)</f>
        <v>44888</v>
      </c>
      <c r="C20" s="60">
        <f>VLOOKUP($A20,'Return Data'!$B$7:$R$2292,4,0)</f>
        <v>17.131</v>
      </c>
      <c r="D20" s="60">
        <f>VLOOKUP($A20,'Return Data'!$B$7:$R$2292,9,0)</f>
        <v>10.3751</v>
      </c>
      <c r="E20" s="61">
        <f t="shared" si="0"/>
        <v>6</v>
      </c>
      <c r="F20" s="60">
        <f>VLOOKUP($A20,'Return Data'!$B$7:$R$2292,10,0)</f>
        <v>4.5087999999999999</v>
      </c>
      <c r="G20" s="61">
        <f t="shared" si="1"/>
        <v>7</v>
      </c>
      <c r="H20" s="60">
        <f>VLOOKUP($A20,'Return Data'!$B$7:$R$2292,11,0)</f>
        <v>5.1501000000000001</v>
      </c>
      <c r="I20" s="61">
        <f t="shared" si="2"/>
        <v>10</v>
      </c>
      <c r="J20" s="60">
        <f>VLOOKUP($A20,'Return Data'!$B$7:$R$2292,12,0)</f>
        <v>2.5912000000000002</v>
      </c>
      <c r="K20" s="61">
        <f t="shared" si="3"/>
        <v>14</v>
      </c>
      <c r="L20" s="60">
        <f>VLOOKUP($A20,'Return Data'!$B$7:$R$2292,13,0)</f>
        <v>2.7957000000000001</v>
      </c>
      <c r="M20" s="61">
        <f t="shared" si="4"/>
        <v>13</v>
      </c>
      <c r="N20" s="60">
        <f>VLOOKUP($A20,'Return Data'!$B$7:$R$2292,17,0)</f>
        <v>3.4348999999999998</v>
      </c>
      <c r="O20" s="61">
        <f t="shared" si="5"/>
        <v>8</v>
      </c>
      <c r="P20" s="60">
        <f>VLOOKUP($A20,'Return Data'!$B$7:$R$2292,14,0)</f>
        <v>5.7693000000000003</v>
      </c>
      <c r="Q20" s="61">
        <f t="shared" si="6"/>
        <v>6</v>
      </c>
      <c r="R20" s="60">
        <f>VLOOKUP($A20,'Return Data'!$B$7:$R$2292,16,0)</f>
        <v>7.4089999999999998</v>
      </c>
      <c r="S20" s="62">
        <f t="shared" si="7"/>
        <v>11</v>
      </c>
    </row>
    <row r="21" spans="1:19" x14ac:dyDescent="0.3">
      <c r="A21" s="77" t="s">
        <v>584</v>
      </c>
      <c r="B21" s="59">
        <f>VLOOKUP($A21,'Return Data'!$B$7:$R$2292,3,0)</f>
        <v>44888</v>
      </c>
      <c r="C21" s="60">
        <f>VLOOKUP($A21,'Return Data'!$B$7:$R$2292,4,0)</f>
        <v>20.189399999999999</v>
      </c>
      <c r="D21" s="60">
        <f>VLOOKUP($A21,'Return Data'!$B$7:$R$2292,9,0)</f>
        <v>8.9690999999999992</v>
      </c>
      <c r="E21" s="61">
        <f t="shared" si="0"/>
        <v>12</v>
      </c>
      <c r="F21" s="60">
        <f>VLOOKUP($A21,'Return Data'!$B$7:$R$2292,10,0)</f>
        <v>3.415</v>
      </c>
      <c r="G21" s="61">
        <f t="shared" si="1"/>
        <v>18</v>
      </c>
      <c r="H21" s="60">
        <f>VLOOKUP($A21,'Return Data'!$B$7:$R$2292,11,0)</f>
        <v>4.3959000000000001</v>
      </c>
      <c r="I21" s="61">
        <f t="shared" si="2"/>
        <v>19</v>
      </c>
      <c r="J21" s="60">
        <f>VLOOKUP($A21,'Return Data'!$B$7:$R$2292,12,0)</f>
        <v>2.8797999999999999</v>
      </c>
      <c r="K21" s="61">
        <f t="shared" si="3"/>
        <v>9</v>
      </c>
      <c r="L21" s="60">
        <f>VLOOKUP($A21,'Return Data'!$B$7:$R$2292,13,0)</f>
        <v>2.8418999999999999</v>
      </c>
      <c r="M21" s="61">
        <f t="shared" si="4"/>
        <v>12</v>
      </c>
      <c r="N21" s="60">
        <f>VLOOKUP($A21,'Return Data'!$B$7:$R$2292,17,0)</f>
        <v>3.3027000000000002</v>
      </c>
      <c r="O21" s="61">
        <f t="shared" si="5"/>
        <v>11</v>
      </c>
      <c r="P21" s="60">
        <f>VLOOKUP($A21,'Return Data'!$B$7:$R$2292,14,0)</f>
        <v>5.4782000000000002</v>
      </c>
      <c r="Q21" s="61">
        <f t="shared" si="6"/>
        <v>10</v>
      </c>
      <c r="R21" s="60">
        <f>VLOOKUP($A21,'Return Data'!$B$7:$R$2292,16,0)</f>
        <v>7.4974999999999996</v>
      </c>
      <c r="S21" s="62">
        <f t="shared" si="7"/>
        <v>8</v>
      </c>
    </row>
    <row r="22" spans="1:19" x14ac:dyDescent="0.3">
      <c r="A22" s="77" t="s">
        <v>587</v>
      </c>
      <c r="B22" s="59">
        <f>VLOOKUP($A22,'Return Data'!$B$7:$R$2292,3,0)</f>
        <v>44888</v>
      </c>
      <c r="C22" s="60">
        <f>VLOOKUP($A22,'Return Data'!$B$7:$R$2292,4,0)</f>
        <v>2580.9863999999998</v>
      </c>
      <c r="D22" s="60">
        <f>VLOOKUP($A22,'Return Data'!$B$7:$R$2292,9,0)</f>
        <v>8.6766000000000005</v>
      </c>
      <c r="E22" s="61">
        <f t="shared" si="0"/>
        <v>15</v>
      </c>
      <c r="F22" s="60">
        <f>VLOOKUP($A22,'Return Data'!$B$7:$R$2292,10,0)</f>
        <v>4.2049000000000003</v>
      </c>
      <c r="G22" s="61">
        <f t="shared" si="1"/>
        <v>9</v>
      </c>
      <c r="H22" s="60">
        <f>VLOOKUP($A22,'Return Data'!$B$7:$R$2292,11,0)</f>
        <v>4.6113</v>
      </c>
      <c r="I22" s="61">
        <f t="shared" si="2"/>
        <v>18</v>
      </c>
      <c r="J22" s="60">
        <f>VLOOKUP($A22,'Return Data'!$B$7:$R$2292,12,0)</f>
        <v>2.1694</v>
      </c>
      <c r="K22" s="61">
        <f t="shared" si="3"/>
        <v>18</v>
      </c>
      <c r="L22" s="60">
        <f>VLOOKUP($A22,'Return Data'!$B$7:$R$2292,13,0)</f>
        <v>2.3140000000000001</v>
      </c>
      <c r="M22" s="61">
        <f t="shared" si="4"/>
        <v>18</v>
      </c>
      <c r="N22" s="60">
        <f>VLOOKUP($A22,'Return Data'!$B$7:$R$2292,17,0)</f>
        <v>2.6833999999999998</v>
      </c>
      <c r="O22" s="61">
        <f t="shared" si="5"/>
        <v>15</v>
      </c>
      <c r="P22" s="60">
        <f>VLOOKUP($A22,'Return Data'!$B$7:$R$2292,14,0)</f>
        <v>5.1224999999999996</v>
      </c>
      <c r="Q22" s="61">
        <f t="shared" si="6"/>
        <v>13</v>
      </c>
      <c r="R22" s="60">
        <f>VLOOKUP($A22,'Return Data'!$B$7:$R$2292,16,0)</f>
        <v>7.4877000000000002</v>
      </c>
      <c r="S22" s="62">
        <f t="shared" si="7"/>
        <v>9</v>
      </c>
    </row>
    <row r="23" spans="1:19" x14ac:dyDescent="0.3">
      <c r="A23" s="77" t="s">
        <v>588</v>
      </c>
      <c r="B23" s="59">
        <f>VLOOKUP($A23,'Return Data'!$B$7:$R$2292,3,0)</f>
        <v>44888</v>
      </c>
      <c r="C23" s="60">
        <f>VLOOKUP($A23,'Return Data'!$B$7:$R$2292,4,0)</f>
        <v>35.481699999999996</v>
      </c>
      <c r="D23" s="60">
        <f>VLOOKUP($A23,'Return Data'!$B$7:$R$2292,9,0)</f>
        <v>9.7963000000000005</v>
      </c>
      <c r="E23" s="61">
        <f t="shared" si="0"/>
        <v>10</v>
      </c>
      <c r="F23" s="60">
        <f>VLOOKUP($A23,'Return Data'!$B$7:$R$2292,10,0)</f>
        <v>3.8237000000000001</v>
      </c>
      <c r="G23" s="61">
        <f t="shared" si="1"/>
        <v>14</v>
      </c>
      <c r="H23" s="60">
        <f>VLOOKUP($A23,'Return Data'!$B$7:$R$2292,11,0)</f>
        <v>5.0015000000000001</v>
      </c>
      <c r="I23" s="61">
        <f t="shared" si="2"/>
        <v>12</v>
      </c>
      <c r="J23" s="60">
        <f>VLOOKUP($A23,'Return Data'!$B$7:$R$2292,12,0)</f>
        <v>2.2747999999999999</v>
      </c>
      <c r="K23" s="61">
        <f t="shared" si="3"/>
        <v>15</v>
      </c>
      <c r="L23" s="60">
        <f>VLOOKUP($A23,'Return Data'!$B$7:$R$2292,13,0)</f>
        <v>2.6423000000000001</v>
      </c>
      <c r="M23" s="61">
        <f t="shared" si="4"/>
        <v>15</v>
      </c>
      <c r="N23" s="60">
        <f>VLOOKUP($A23,'Return Data'!$B$7:$R$2292,17,0)</f>
        <v>2.8412000000000002</v>
      </c>
      <c r="O23" s="61">
        <f t="shared" si="5"/>
        <v>13</v>
      </c>
      <c r="P23" s="60">
        <f>VLOOKUP($A23,'Return Data'!$B$7:$R$2292,14,0)</f>
        <v>4.4173999999999998</v>
      </c>
      <c r="Q23" s="61">
        <f t="shared" si="6"/>
        <v>16</v>
      </c>
      <c r="R23" s="60">
        <f>VLOOKUP($A23,'Return Data'!$B$7:$R$2292,16,0)</f>
        <v>7.3273000000000001</v>
      </c>
      <c r="S23" s="62">
        <f t="shared" si="7"/>
        <v>12</v>
      </c>
    </row>
    <row r="24" spans="1:19" x14ac:dyDescent="0.3">
      <c r="A24" s="77" t="s">
        <v>591</v>
      </c>
      <c r="B24" s="59">
        <f>VLOOKUP($A24,'Return Data'!$B$7:$R$2292,3,0)</f>
        <v>44888</v>
      </c>
      <c r="C24" s="60">
        <f>VLOOKUP($A24,'Return Data'!$B$7:$R$2292,4,0)</f>
        <v>11.8894</v>
      </c>
      <c r="D24" s="60">
        <f>VLOOKUP($A24,'Return Data'!$B$7:$R$2292,9,0)</f>
        <v>7.8795000000000002</v>
      </c>
      <c r="E24" s="61">
        <f t="shared" si="0"/>
        <v>17</v>
      </c>
      <c r="F24" s="60">
        <f>VLOOKUP($A24,'Return Data'!$B$7:$R$2292,10,0)</f>
        <v>4.069</v>
      </c>
      <c r="G24" s="61">
        <f t="shared" si="1"/>
        <v>10</v>
      </c>
      <c r="H24" s="60">
        <f>VLOOKUP($A24,'Return Data'!$B$7:$R$2292,11,0)</f>
        <v>4.7896000000000001</v>
      </c>
      <c r="I24" s="61">
        <f t="shared" si="2"/>
        <v>15</v>
      </c>
      <c r="J24" s="60">
        <f>VLOOKUP($A24,'Return Data'!$B$7:$R$2292,12,0)</f>
        <v>2.2223999999999999</v>
      </c>
      <c r="K24" s="61">
        <f t="shared" si="3"/>
        <v>16</v>
      </c>
      <c r="L24" s="60">
        <f>VLOOKUP($A24,'Return Data'!$B$7:$R$2292,13,0)</f>
        <v>2.4674</v>
      </c>
      <c r="M24" s="61">
        <f t="shared" si="4"/>
        <v>16</v>
      </c>
      <c r="N24" s="60"/>
      <c r="O24" s="61"/>
      <c r="P24" s="60"/>
      <c r="Q24" s="61"/>
      <c r="R24" s="60">
        <f>VLOOKUP($A24,'Return Data'!$B$7:$R$2292,16,0)</f>
        <v>5.6974</v>
      </c>
      <c r="S24" s="62">
        <f t="shared" si="7"/>
        <v>19</v>
      </c>
    </row>
    <row r="25" spans="1:19" x14ac:dyDescent="0.3">
      <c r="A25" s="77" t="s">
        <v>593</v>
      </c>
      <c r="B25" s="59">
        <f>VLOOKUP($A25,'Return Data'!$B$7:$R$2292,3,0)</f>
        <v>44888</v>
      </c>
      <c r="C25" s="60">
        <f>VLOOKUP($A25,'Return Data'!$B$7:$R$2292,4,0)</f>
        <v>18.1663</v>
      </c>
      <c r="D25" s="60">
        <f>VLOOKUP($A25,'Return Data'!$B$7:$R$2292,9,0)</f>
        <v>14.5456</v>
      </c>
      <c r="E25" s="61">
        <f t="shared" si="0"/>
        <v>3</v>
      </c>
      <c r="F25" s="60">
        <f>VLOOKUP($A25,'Return Data'!$B$7:$R$2292,10,0)</f>
        <v>3.0878999999999999</v>
      </c>
      <c r="G25" s="61">
        <f t="shared" si="1"/>
        <v>19</v>
      </c>
      <c r="H25" s="60">
        <f>VLOOKUP($A25,'Return Data'!$B$7:$R$2292,11,0)</f>
        <v>6.2979000000000003</v>
      </c>
      <c r="I25" s="61">
        <f t="shared" si="2"/>
        <v>4</v>
      </c>
      <c r="J25" s="60">
        <f>VLOOKUP($A25,'Return Data'!$B$7:$R$2292,12,0)</f>
        <v>12.0472</v>
      </c>
      <c r="K25" s="61">
        <f t="shared" si="3"/>
        <v>1</v>
      </c>
      <c r="L25" s="60">
        <f>VLOOKUP($A25,'Return Data'!$B$7:$R$2292,13,0)</f>
        <v>9.9947999999999997</v>
      </c>
      <c r="M25" s="61">
        <f t="shared" si="4"/>
        <v>1</v>
      </c>
      <c r="N25" s="60">
        <f>VLOOKUP($A25,'Return Data'!$B$7:$R$2292,17,0)</f>
        <v>6.3291000000000004</v>
      </c>
      <c r="O25" s="61">
        <f>RANK(N25,N$8:N$27,0)</f>
        <v>1</v>
      </c>
      <c r="P25" s="60">
        <f>VLOOKUP($A25,'Return Data'!$B$7:$R$2292,14,0)</f>
        <v>7.2137000000000002</v>
      </c>
      <c r="Q25" s="61">
        <f>RANK(P25,P$8:P$27,0)</f>
        <v>1</v>
      </c>
      <c r="R25" s="60">
        <f>VLOOKUP($A25,'Return Data'!$B$7:$R$2292,16,0)</f>
        <v>7.0125000000000002</v>
      </c>
      <c r="S25" s="62">
        <f t="shared" si="7"/>
        <v>16</v>
      </c>
    </row>
    <row r="26" spans="1:19" x14ac:dyDescent="0.3">
      <c r="A26" s="77" t="s">
        <v>692</v>
      </c>
      <c r="B26" s="59">
        <f>VLOOKUP($A26,'Return Data'!$B$7:$R$2292,3,0)</f>
        <v>44888</v>
      </c>
      <c r="C26" s="60">
        <f>VLOOKUP($A26,'Return Data'!$B$7:$R$2292,4,0)</f>
        <v>1199.146</v>
      </c>
      <c r="D26" s="60">
        <f>VLOOKUP($A26,'Return Data'!$B$7:$R$2292,9,0)</f>
        <v>7.3440000000000003</v>
      </c>
      <c r="E26" s="61">
        <f t="shared" si="0"/>
        <v>18</v>
      </c>
      <c r="F26" s="60">
        <f>VLOOKUP($A26,'Return Data'!$B$7:$R$2292,10,0)</f>
        <v>5.2995000000000001</v>
      </c>
      <c r="G26" s="61">
        <f t="shared" si="1"/>
        <v>3</v>
      </c>
      <c r="H26" s="60">
        <f>VLOOKUP($A26,'Return Data'!$B$7:$R$2292,11,0)</f>
        <v>5.5970000000000004</v>
      </c>
      <c r="I26" s="61">
        <f t="shared" si="2"/>
        <v>6</v>
      </c>
      <c r="J26" s="60">
        <f>VLOOKUP($A26,'Return Data'!$B$7:$R$2292,12,0)</f>
        <v>3.8540999999999999</v>
      </c>
      <c r="K26" s="61">
        <f t="shared" si="3"/>
        <v>3</v>
      </c>
      <c r="L26" s="60">
        <f>VLOOKUP($A26,'Return Data'!$B$7:$R$2292,13,0)</f>
        <v>3.8935</v>
      </c>
      <c r="M26" s="61">
        <f t="shared" ref="M26:M27" si="8">RANK(L26,L$8:L$27,0)</f>
        <v>2</v>
      </c>
      <c r="N26" s="60"/>
      <c r="O26" s="61"/>
      <c r="P26" s="60"/>
      <c r="Q26" s="61"/>
      <c r="R26" s="60">
        <f>VLOOKUP($A26,'Return Data'!$B$7:$R$2292,16,0)</f>
        <v>6.4363999999999999</v>
      </c>
      <c r="S26" s="62">
        <f t="shared" si="7"/>
        <v>18</v>
      </c>
    </row>
    <row r="27" spans="1:19" x14ac:dyDescent="0.3">
      <c r="A27" s="77" t="s">
        <v>693</v>
      </c>
      <c r="B27" s="59">
        <f>VLOOKUP($A27,'Return Data'!$B$7:$R$2292,3,0)</f>
        <v>44888</v>
      </c>
      <c r="C27" s="60">
        <f>VLOOKUP($A27,'Return Data'!$B$7:$R$2292,4,0)</f>
        <v>1224.0592999999999</v>
      </c>
      <c r="D27" s="60">
        <f>VLOOKUP($A27,'Return Data'!$B$7:$R$2292,9,0)</f>
        <v>17.016400000000001</v>
      </c>
      <c r="E27" s="61">
        <f t="shared" si="0"/>
        <v>1</v>
      </c>
      <c r="F27" s="60">
        <f>VLOOKUP($A27,'Return Data'!$B$7:$R$2292,10,0)</f>
        <v>5.2934999999999999</v>
      </c>
      <c r="G27" s="61">
        <f t="shared" si="1"/>
        <v>4</v>
      </c>
      <c r="H27" s="60">
        <f>VLOOKUP($A27,'Return Data'!$B$7:$R$2292,11,0)</f>
        <v>9.2708999999999993</v>
      </c>
      <c r="I27" s="61">
        <f t="shared" si="2"/>
        <v>1</v>
      </c>
      <c r="J27" s="60">
        <f>VLOOKUP($A27,'Return Data'!$B$7:$R$2292,12,0)</f>
        <v>2.8071999999999999</v>
      </c>
      <c r="K27" s="61">
        <f t="shared" si="3"/>
        <v>11</v>
      </c>
      <c r="L27" s="60">
        <f>VLOOKUP($A27,'Return Data'!$B$7:$R$2292,13,0)</f>
        <v>2.8980000000000001</v>
      </c>
      <c r="M27" s="61">
        <f t="shared" si="8"/>
        <v>9</v>
      </c>
      <c r="N27" s="60"/>
      <c r="O27" s="61"/>
      <c r="P27" s="60"/>
      <c r="Q27" s="61"/>
      <c r="R27" s="60">
        <f>VLOOKUP($A27,'Return Data'!$B$7:$R$2292,16,0)</f>
        <v>7.1932</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10.177585000000001</v>
      </c>
      <c r="E29" s="83"/>
      <c r="F29" s="84">
        <f>AVERAGE(F8:F27)</f>
        <v>4.2797049999999999</v>
      </c>
      <c r="G29" s="83"/>
      <c r="H29" s="84">
        <f>AVERAGE(H8:H27)</f>
        <v>5.4546099999999997</v>
      </c>
      <c r="I29" s="83"/>
      <c r="J29" s="84">
        <f>AVERAGE(J8:J27)</f>
        <v>3.1377000000000006</v>
      </c>
      <c r="K29" s="83"/>
      <c r="L29" s="84">
        <f>AVERAGE(L8:L27)</f>
        <v>3.1053100000000002</v>
      </c>
      <c r="M29" s="83"/>
      <c r="N29" s="84">
        <f>AVERAGE(N8:N27)</f>
        <v>3.3843411764705884</v>
      </c>
      <c r="O29" s="83"/>
      <c r="P29" s="84">
        <f>AVERAGE(P8:P27)</f>
        <v>5.5228941176470601</v>
      </c>
      <c r="Q29" s="83"/>
      <c r="R29" s="84">
        <f>AVERAGE(R8:R27)</f>
        <v>7.1924449999999993</v>
      </c>
      <c r="S29" s="85"/>
    </row>
    <row r="30" spans="1:19" x14ac:dyDescent="0.3">
      <c r="A30" s="82" t="s">
        <v>28</v>
      </c>
      <c r="B30" s="83"/>
      <c r="C30" s="83"/>
      <c r="D30" s="84">
        <f>MIN(D8:D27)</f>
        <v>6.5571999999999999</v>
      </c>
      <c r="E30" s="83"/>
      <c r="F30" s="84">
        <f>MIN(F8:F27)</f>
        <v>2.6112000000000002</v>
      </c>
      <c r="G30" s="83"/>
      <c r="H30" s="84">
        <f>MIN(H8:H27)</f>
        <v>4.1839000000000004</v>
      </c>
      <c r="I30" s="83"/>
      <c r="J30" s="84">
        <f>MIN(J8:J27)</f>
        <v>0.156</v>
      </c>
      <c r="K30" s="83"/>
      <c r="L30" s="84">
        <f>MIN(L8:L27)</f>
        <v>0.24379999999999999</v>
      </c>
      <c r="M30" s="83"/>
      <c r="N30" s="84">
        <f>MIN(N8:N27)</f>
        <v>1.9778</v>
      </c>
      <c r="O30" s="83"/>
      <c r="P30" s="84">
        <f>MIN(P8:P27)</f>
        <v>4.3693999999999997</v>
      </c>
      <c r="Q30" s="83"/>
      <c r="R30" s="84">
        <f>MIN(R8:R27)</f>
        <v>4.7397999999999998</v>
      </c>
      <c r="S30" s="85"/>
    </row>
    <row r="31" spans="1:19" ht="15" thickBot="1" x14ac:dyDescent="0.35">
      <c r="A31" s="86" t="s">
        <v>29</v>
      </c>
      <c r="B31" s="87"/>
      <c r="C31" s="87"/>
      <c r="D31" s="88">
        <f>MAX(D8:D27)</f>
        <v>17.016400000000001</v>
      </c>
      <c r="E31" s="87"/>
      <c r="F31" s="88">
        <f>MAX(F8:F27)</f>
        <v>6.5651999999999999</v>
      </c>
      <c r="G31" s="87"/>
      <c r="H31" s="88">
        <f>MAX(H8:H27)</f>
        <v>9.2708999999999993</v>
      </c>
      <c r="I31" s="87"/>
      <c r="J31" s="88">
        <f>MAX(J8:J27)</f>
        <v>12.0472</v>
      </c>
      <c r="K31" s="87"/>
      <c r="L31" s="88">
        <f>MAX(L8:L27)</f>
        <v>9.9947999999999997</v>
      </c>
      <c r="M31" s="87"/>
      <c r="N31" s="88">
        <f>MAX(N8:N27)</f>
        <v>6.3291000000000004</v>
      </c>
      <c r="O31" s="87"/>
      <c r="P31" s="88">
        <f>MAX(P8:P27)</f>
        <v>7.2137000000000002</v>
      </c>
      <c r="Q31" s="87"/>
      <c r="R31" s="88">
        <f>MAX(R8:R27)</f>
        <v>8.0134000000000007</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44888</v>
      </c>
      <c r="C8" s="60">
        <f>VLOOKUP($A8,'Return Data'!$B$7:$R$2292,4,0)</f>
        <v>47.7014</v>
      </c>
      <c r="D8" s="60">
        <f>VLOOKUP($A8,'Return Data'!$B$7:$R$2292,9,0)</f>
        <v>59.091299999999997</v>
      </c>
      <c r="E8" s="61">
        <f>RANK(D8,D$8:D$18,0)</f>
        <v>9</v>
      </c>
      <c r="F8" s="60">
        <f>VLOOKUP($A8,'Return Data'!$B$7:$R$2292,10,0)</f>
        <v>7.3444000000000003</v>
      </c>
      <c r="G8" s="61">
        <f>RANK(F8,F$8:F$18,0)</f>
        <v>5</v>
      </c>
      <c r="H8" s="60">
        <f>VLOOKUP($A8,'Return Data'!$B$7:$R$2292,11,0)</f>
        <v>3.8035000000000001</v>
      </c>
      <c r="I8" s="61">
        <f>RANK(H8,H$8:H$18,0)</f>
        <v>7</v>
      </c>
      <c r="J8" s="60">
        <f>VLOOKUP($A8,'Return Data'!$B$7:$R$2292,12,0)</f>
        <v>5.3711000000000002</v>
      </c>
      <c r="K8" s="61">
        <f>RANK(J8,J$8:J$18,0)</f>
        <v>5</v>
      </c>
      <c r="L8" s="60">
        <f>VLOOKUP($A8,'Return Data'!$B$7:$R$2292,13,0)</f>
        <v>9.1876999999999995</v>
      </c>
      <c r="M8" s="61">
        <f>RANK(L8,L$8:L$18,0)</f>
        <v>5</v>
      </c>
      <c r="N8" s="60">
        <f>VLOOKUP($A8,'Return Data'!$B$7:$R$2292,17,0)</f>
        <v>1.7724</v>
      </c>
      <c r="O8" s="61">
        <f>RANK(N8,N$8:N$18,0)</f>
        <v>4</v>
      </c>
      <c r="P8" s="60">
        <f>VLOOKUP($A8,'Return Data'!$B$7:$R$2292,14,0)</f>
        <v>10.430999999999999</v>
      </c>
      <c r="Q8" s="61">
        <f>RANK(P8,P$8:P$18,0)</f>
        <v>2</v>
      </c>
      <c r="R8" s="60">
        <f>VLOOKUP($A8,'Return Data'!$B$7:$R$2292,16,0)</f>
        <v>6.8162000000000003</v>
      </c>
      <c r="S8" s="62">
        <f>RANK(R8,R$8:R$18,0)</f>
        <v>10</v>
      </c>
    </row>
    <row r="9" spans="1:19" x14ac:dyDescent="0.3">
      <c r="A9" s="77" t="s">
        <v>836</v>
      </c>
      <c r="B9" s="59">
        <f>VLOOKUP($A9,'Return Data'!$B$7:$R$2292,3,0)</f>
        <v>44888</v>
      </c>
      <c r="C9" s="60">
        <f>VLOOKUP($A9,'Return Data'!$B$7:$R$2292,4,0)</f>
        <v>45.306699999999999</v>
      </c>
      <c r="D9" s="60">
        <f>VLOOKUP($A9,'Return Data'!$B$7:$R$2292,9,0)</f>
        <v>59.095300000000002</v>
      </c>
      <c r="E9" s="61">
        <f t="shared" ref="E9:E18" si="0">RANK(D9,D$8:D$18,0)</f>
        <v>8</v>
      </c>
      <c r="F9" s="60">
        <f>VLOOKUP($A9,'Return Data'!$B$7:$R$2292,10,0)</f>
        <v>7.6847000000000003</v>
      </c>
      <c r="G9" s="61">
        <f t="shared" ref="G9:G18" si="1">RANK(F9,F$8:F$18,0)</f>
        <v>2</v>
      </c>
      <c r="H9" s="60">
        <f>VLOOKUP($A9,'Return Data'!$B$7:$R$2292,11,0)</f>
        <v>4.2266000000000004</v>
      </c>
      <c r="I9" s="61">
        <f t="shared" ref="I9:I18" si="2">RANK(H9,H$8:H$18,0)</f>
        <v>1</v>
      </c>
      <c r="J9" s="60">
        <f>VLOOKUP($A9,'Return Data'!$B$7:$R$2292,12,0)</f>
        <v>5.6113</v>
      </c>
      <c r="K9" s="61">
        <f t="shared" ref="K9:K18" si="3">RANK(J9,J$8:J$18,0)</f>
        <v>2</v>
      </c>
      <c r="L9" s="60">
        <f>VLOOKUP($A9,'Return Data'!$B$7:$R$2292,13,0)</f>
        <v>9.3666999999999998</v>
      </c>
      <c r="M9" s="61">
        <f t="shared" ref="M9:M18" si="4">RANK(L9,L$8:L$18,0)</f>
        <v>2</v>
      </c>
      <c r="N9" s="60">
        <f>VLOOKUP($A9,'Return Data'!$B$7:$R$2292,17,0)</f>
        <v>1.8917999999999999</v>
      </c>
      <c r="O9" s="61">
        <f t="shared" ref="O9:O18" si="5">RANK(N9,N$8:N$18,0)</f>
        <v>2</v>
      </c>
      <c r="P9" s="60">
        <f>VLOOKUP($A9,'Return Data'!$B$7:$R$2292,14,0)</f>
        <v>10.345800000000001</v>
      </c>
      <c r="Q9" s="61">
        <f t="shared" ref="Q9:Q18" si="6">RANK(P9,P$8:P$18,0)</f>
        <v>5</v>
      </c>
      <c r="R9" s="60">
        <f>VLOOKUP($A9,'Return Data'!$B$7:$R$2292,16,0)</f>
        <v>6.9069000000000003</v>
      </c>
      <c r="S9" s="62">
        <f t="shared" ref="S9:S18" si="7">RANK(R9,R$8:R$18,0)</f>
        <v>9</v>
      </c>
    </row>
    <row r="10" spans="1:19" x14ac:dyDescent="0.3">
      <c r="A10" s="77" t="s">
        <v>839</v>
      </c>
      <c r="B10" s="59">
        <f>VLOOKUP($A10,'Return Data'!$B$7:$R$2292,3,0)</f>
        <v>44888</v>
      </c>
      <c r="C10" s="60">
        <f>VLOOKUP($A10,'Return Data'!$B$7:$R$2292,4,0)</f>
        <v>46.441699999999997</v>
      </c>
      <c r="D10" s="60">
        <f>VLOOKUP($A10,'Return Data'!$B$7:$R$2292,9,0)</f>
        <v>59.101500000000001</v>
      </c>
      <c r="E10" s="61">
        <f t="shared" si="0"/>
        <v>7</v>
      </c>
      <c r="F10" s="60">
        <f>VLOOKUP($A10,'Return Data'!$B$7:$R$2292,10,0)</f>
        <v>7.3063000000000002</v>
      </c>
      <c r="G10" s="61">
        <f t="shared" si="1"/>
        <v>7</v>
      </c>
      <c r="H10" s="60">
        <f>VLOOKUP($A10,'Return Data'!$B$7:$R$2292,11,0)</f>
        <v>3.8176000000000001</v>
      </c>
      <c r="I10" s="61">
        <f t="shared" si="2"/>
        <v>6</v>
      </c>
      <c r="J10" s="60">
        <f>VLOOKUP($A10,'Return Data'!$B$7:$R$2292,12,0)</f>
        <v>5.3186999999999998</v>
      </c>
      <c r="K10" s="61">
        <f t="shared" si="3"/>
        <v>7</v>
      </c>
      <c r="L10" s="60">
        <f>VLOOKUP($A10,'Return Data'!$B$7:$R$2292,13,0)</f>
        <v>9.1316000000000006</v>
      </c>
      <c r="M10" s="61">
        <f t="shared" si="4"/>
        <v>8</v>
      </c>
      <c r="N10" s="60">
        <f>VLOOKUP($A10,'Return Data'!$B$7:$R$2292,17,0)</f>
        <v>1.7027000000000001</v>
      </c>
      <c r="O10" s="61">
        <f t="shared" si="5"/>
        <v>8</v>
      </c>
      <c r="P10" s="60">
        <f>VLOOKUP($A10,'Return Data'!$B$7:$R$2292,14,0)</f>
        <v>10.277799999999999</v>
      </c>
      <c r="Q10" s="61">
        <f t="shared" si="6"/>
        <v>7</v>
      </c>
      <c r="R10" s="60">
        <f>VLOOKUP($A10,'Return Data'!$B$7:$R$2292,16,0)</f>
        <v>8.0173000000000005</v>
      </c>
      <c r="S10" s="62">
        <f t="shared" si="7"/>
        <v>7</v>
      </c>
    </row>
    <row r="11" spans="1:19" x14ac:dyDescent="0.3">
      <c r="A11" s="77" t="s">
        <v>841</v>
      </c>
      <c r="B11" s="59">
        <f>VLOOKUP($A11,'Return Data'!$B$7:$R$2292,3,0)</f>
        <v>44888</v>
      </c>
      <c r="C11" s="60">
        <f>VLOOKUP($A11,'Return Data'!$B$7:$R$2292,4,0)</f>
        <v>46.401000000000003</v>
      </c>
      <c r="D11" s="60">
        <f>VLOOKUP($A11,'Return Data'!$B$7:$R$2292,9,0)</f>
        <v>59.105800000000002</v>
      </c>
      <c r="E11" s="61">
        <f t="shared" si="0"/>
        <v>6</v>
      </c>
      <c r="F11" s="60">
        <f>VLOOKUP($A11,'Return Data'!$B$7:$R$2292,10,0)</f>
        <v>7.3891</v>
      </c>
      <c r="G11" s="61">
        <f t="shared" si="1"/>
        <v>4</v>
      </c>
      <c r="H11" s="60">
        <f>VLOOKUP($A11,'Return Data'!$B$7:$R$2292,11,0)</f>
        <v>3.9329999999999998</v>
      </c>
      <c r="I11" s="61">
        <f t="shared" si="2"/>
        <v>3</v>
      </c>
      <c r="J11" s="60">
        <f>VLOOKUP($A11,'Return Data'!$B$7:$R$2292,12,0)</f>
        <v>5.4055</v>
      </c>
      <c r="K11" s="61">
        <f t="shared" si="3"/>
        <v>4</v>
      </c>
      <c r="L11" s="60">
        <f>VLOOKUP($A11,'Return Data'!$B$7:$R$2292,13,0)</f>
        <v>9.2396999999999991</v>
      </c>
      <c r="M11" s="61">
        <f t="shared" si="4"/>
        <v>4</v>
      </c>
      <c r="N11" s="60">
        <f>VLOOKUP($A11,'Return Data'!$B$7:$R$2292,17,0)</f>
        <v>1.7506999999999999</v>
      </c>
      <c r="O11" s="61">
        <f t="shared" si="5"/>
        <v>5</v>
      </c>
      <c r="P11" s="60">
        <f>VLOOKUP($A11,'Return Data'!$B$7:$R$2292,14,0)</f>
        <v>10.152900000000001</v>
      </c>
      <c r="Q11" s="61">
        <f t="shared" si="6"/>
        <v>8</v>
      </c>
      <c r="R11" s="60">
        <f>VLOOKUP($A11,'Return Data'!$B$7:$R$2292,16,0)</f>
        <v>7.5911</v>
      </c>
      <c r="S11" s="62">
        <f t="shared" si="7"/>
        <v>8</v>
      </c>
    </row>
    <row r="12" spans="1:19" x14ac:dyDescent="0.3">
      <c r="A12" s="77" t="s">
        <v>843</v>
      </c>
      <c r="B12" s="59">
        <f>VLOOKUP($A12,'Return Data'!$B$7:$R$2292,3,0)</f>
        <v>44888</v>
      </c>
      <c r="C12" s="60">
        <f>VLOOKUP($A12,'Return Data'!$B$7:$R$2292,4,0)</f>
        <v>4836.1950999999999</v>
      </c>
      <c r="D12" s="60">
        <f>VLOOKUP($A12,'Return Data'!$B$7:$R$2292,9,0)</f>
        <v>60.248600000000003</v>
      </c>
      <c r="E12" s="61">
        <f t="shared" si="0"/>
        <v>1</v>
      </c>
      <c r="F12" s="60">
        <f>VLOOKUP($A12,'Return Data'!$B$7:$R$2292,10,0)</f>
        <v>7.7058</v>
      </c>
      <c r="G12" s="61">
        <f t="shared" si="1"/>
        <v>1</v>
      </c>
      <c r="H12" s="60">
        <f>VLOOKUP($A12,'Return Data'!$B$7:$R$2292,11,0)</f>
        <v>4.1657999999999999</v>
      </c>
      <c r="I12" s="61">
        <f t="shared" si="2"/>
        <v>2</v>
      </c>
      <c r="J12" s="60">
        <f>VLOOKUP($A12,'Return Data'!$B$7:$R$2292,12,0)</f>
        <v>5.6951999999999998</v>
      </c>
      <c r="K12" s="61">
        <f t="shared" si="3"/>
        <v>1</v>
      </c>
      <c r="L12" s="60">
        <f>VLOOKUP($A12,'Return Data'!$B$7:$R$2292,13,0)</f>
        <v>9.577</v>
      </c>
      <c r="M12" s="61">
        <f t="shared" si="4"/>
        <v>1</v>
      </c>
      <c r="N12" s="60">
        <f>VLOOKUP($A12,'Return Data'!$B$7:$R$2292,17,0)</f>
        <v>2.0327000000000002</v>
      </c>
      <c r="O12" s="61">
        <f t="shared" si="5"/>
        <v>1</v>
      </c>
      <c r="P12" s="60">
        <f>VLOOKUP($A12,'Return Data'!$B$7:$R$2292,14,0)</f>
        <v>10.3864</v>
      </c>
      <c r="Q12" s="61">
        <f t="shared" si="6"/>
        <v>3</v>
      </c>
      <c r="R12" s="60">
        <f>VLOOKUP($A12,'Return Data'!$B$7:$R$2292,16,0)</f>
        <v>4.7333999999999996</v>
      </c>
      <c r="S12" s="62">
        <f t="shared" si="7"/>
        <v>11</v>
      </c>
    </row>
    <row r="13" spans="1:19" x14ac:dyDescent="0.3">
      <c r="A13" s="77" t="s">
        <v>845</v>
      </c>
      <c r="B13" s="59">
        <f>VLOOKUP($A13,'Return Data'!$B$7:$R$2292,3,0)</f>
        <v>44888</v>
      </c>
      <c r="C13" s="60">
        <f>VLOOKUP($A13,'Return Data'!$B$7:$R$2292,4,0)</f>
        <v>4710.4790000000003</v>
      </c>
      <c r="D13" s="60">
        <f>VLOOKUP($A13,'Return Data'!$B$7:$R$2292,9,0)</f>
        <v>59.5167</v>
      </c>
      <c r="E13" s="61">
        <f t="shared" si="0"/>
        <v>3</v>
      </c>
      <c r="F13" s="60">
        <f>VLOOKUP($A13,'Return Data'!$B$7:$R$2292,10,0)</f>
        <v>7.4066999999999998</v>
      </c>
      <c r="G13" s="61">
        <f t="shared" si="1"/>
        <v>3</v>
      </c>
      <c r="H13" s="60">
        <f>VLOOKUP($A13,'Return Data'!$B$7:$R$2292,11,0)</f>
        <v>3.9022000000000001</v>
      </c>
      <c r="I13" s="61">
        <f t="shared" si="2"/>
        <v>4</v>
      </c>
      <c r="J13" s="60">
        <f>VLOOKUP($A13,'Return Data'!$B$7:$R$2292,12,0)</f>
        <v>5.4245999999999999</v>
      </c>
      <c r="K13" s="61">
        <f t="shared" si="3"/>
        <v>3</v>
      </c>
      <c r="L13" s="60">
        <f>VLOOKUP($A13,'Return Data'!$B$7:$R$2292,13,0)</f>
        <v>9.2584</v>
      </c>
      <c r="M13" s="61">
        <f t="shared" si="4"/>
        <v>3</v>
      </c>
      <c r="N13" s="60">
        <f>VLOOKUP($A13,'Return Data'!$B$7:$R$2292,17,0)</f>
        <v>1.8177000000000001</v>
      </c>
      <c r="O13" s="61">
        <f t="shared" si="5"/>
        <v>3</v>
      </c>
      <c r="P13" s="60">
        <f>VLOOKUP($A13,'Return Data'!$B$7:$R$2292,14,0)</f>
        <v>10.4521</v>
      </c>
      <c r="Q13" s="61">
        <f t="shared" si="6"/>
        <v>1</v>
      </c>
      <c r="R13" s="60">
        <f>VLOOKUP($A13,'Return Data'!$B$7:$R$2292,16,0)</f>
        <v>8.4337</v>
      </c>
      <c r="S13" s="62">
        <f t="shared" si="7"/>
        <v>6</v>
      </c>
    </row>
    <row r="14" spans="1:19" x14ac:dyDescent="0.3">
      <c r="A14" s="77" t="s">
        <v>847</v>
      </c>
      <c r="B14" s="59">
        <f>VLOOKUP($A14,'Return Data'!$B$7:$R$2292,3,0)</f>
        <v>44888</v>
      </c>
      <c r="C14" s="60">
        <f>VLOOKUP($A14,'Return Data'!$B$7:$R$2292,4,0)</f>
        <v>45.330399999999997</v>
      </c>
      <c r="D14" s="60">
        <f>VLOOKUP($A14,'Return Data'!$B$7:$R$2292,9,0)</f>
        <v>59.027500000000003</v>
      </c>
      <c r="E14" s="61">
        <f t="shared" si="0"/>
        <v>10</v>
      </c>
      <c r="F14" s="60">
        <f>VLOOKUP($A14,'Return Data'!$B$7:$R$2292,10,0)</f>
        <v>7.3316999999999997</v>
      </c>
      <c r="G14" s="61">
        <f t="shared" si="1"/>
        <v>6</v>
      </c>
      <c r="H14" s="60">
        <f>VLOOKUP($A14,'Return Data'!$B$7:$R$2292,11,0)</f>
        <v>3.8452999999999999</v>
      </c>
      <c r="I14" s="61">
        <f t="shared" si="2"/>
        <v>5</v>
      </c>
      <c r="J14" s="60">
        <f>VLOOKUP($A14,'Return Data'!$B$7:$R$2292,12,0)</f>
        <v>5.3525</v>
      </c>
      <c r="K14" s="61">
        <f t="shared" si="3"/>
        <v>6</v>
      </c>
      <c r="L14" s="60">
        <f>VLOOKUP($A14,'Return Data'!$B$7:$R$2292,13,0)</f>
        <v>9.1603999999999992</v>
      </c>
      <c r="M14" s="61">
        <f t="shared" si="4"/>
        <v>6</v>
      </c>
      <c r="N14" s="60">
        <f>VLOOKUP($A14,'Return Data'!$B$7:$R$2292,17,0)</f>
        <v>1.7423999999999999</v>
      </c>
      <c r="O14" s="61">
        <f t="shared" si="5"/>
        <v>6</v>
      </c>
      <c r="P14" s="60">
        <f>VLOOKUP($A14,'Return Data'!$B$7:$R$2292,14,0)</f>
        <v>10.329000000000001</v>
      </c>
      <c r="Q14" s="61">
        <f t="shared" si="6"/>
        <v>6</v>
      </c>
      <c r="R14" s="60">
        <f>VLOOKUP($A14,'Return Data'!$B$7:$R$2292,16,0)</f>
        <v>11.280200000000001</v>
      </c>
      <c r="S14" s="62">
        <f t="shared" si="7"/>
        <v>1</v>
      </c>
    </row>
    <row r="15" spans="1:19" x14ac:dyDescent="0.3">
      <c r="A15" s="77" t="s">
        <v>849</v>
      </c>
      <c r="B15" s="59">
        <f>VLOOKUP($A15,'Return Data'!$B$7:$R$2292,3,0)</f>
        <v>44888</v>
      </c>
      <c r="C15" s="60">
        <f>VLOOKUP($A15,'Return Data'!$B$7:$R$2292,4,0)</f>
        <v>45.152900000000002</v>
      </c>
      <c r="D15" s="60">
        <f>VLOOKUP($A15,'Return Data'!$B$7:$R$2292,9,0)</f>
        <v>57.827199999999998</v>
      </c>
      <c r="E15" s="61">
        <f t="shared" si="0"/>
        <v>11</v>
      </c>
      <c r="F15" s="60">
        <f>VLOOKUP($A15,'Return Data'!$B$7:$R$2292,10,0)</f>
        <v>7.1551</v>
      </c>
      <c r="G15" s="61">
        <f t="shared" si="1"/>
        <v>10</v>
      </c>
      <c r="H15" s="60">
        <f>VLOOKUP($A15,'Return Data'!$B$7:$R$2292,11,0)</f>
        <v>3.6476999999999999</v>
      </c>
      <c r="I15" s="61">
        <f t="shared" si="2"/>
        <v>10</v>
      </c>
      <c r="J15" s="60">
        <f>VLOOKUP($A15,'Return Data'!$B$7:$R$2292,12,0)</f>
        <v>5.1708999999999996</v>
      </c>
      <c r="K15" s="61">
        <f t="shared" si="3"/>
        <v>10</v>
      </c>
      <c r="L15" s="60">
        <f>VLOOKUP($A15,'Return Data'!$B$7:$R$2292,13,0)</f>
        <v>9.0065000000000008</v>
      </c>
      <c r="M15" s="61">
        <f t="shared" si="4"/>
        <v>10</v>
      </c>
      <c r="N15" s="60">
        <f>VLOOKUP($A15,'Return Data'!$B$7:$R$2292,17,0)</f>
        <v>1.1425000000000001</v>
      </c>
      <c r="O15" s="61">
        <f t="shared" si="5"/>
        <v>11</v>
      </c>
      <c r="P15" s="60">
        <f>VLOOKUP($A15,'Return Data'!$B$7:$R$2292,14,0)</f>
        <v>10.0847</v>
      </c>
      <c r="Q15" s="61">
        <f t="shared" si="6"/>
        <v>10</v>
      </c>
      <c r="R15" s="60">
        <f>VLOOKUP($A15,'Return Data'!$B$7:$R$2292,16,0)</f>
        <v>10.453200000000001</v>
      </c>
      <c r="S15" s="62">
        <f t="shared" si="7"/>
        <v>3</v>
      </c>
    </row>
    <row r="16" spans="1:19" x14ac:dyDescent="0.3">
      <c r="A16" s="77" t="s">
        <v>851</v>
      </c>
      <c r="B16" s="59">
        <f>VLOOKUP($A16,'Return Data'!$B$7:$R$2292,3,0)</f>
        <v>44888</v>
      </c>
      <c r="C16" s="60">
        <f>VLOOKUP($A16,'Return Data'!$B$7:$R$2292,4,0)</f>
        <v>44.955300000000001</v>
      </c>
      <c r="D16" s="60">
        <f>VLOOKUP($A16,'Return Data'!$B$7:$R$2292,9,0)</f>
        <v>59.4236</v>
      </c>
      <c r="E16" s="61">
        <f t="shared" si="0"/>
        <v>4</v>
      </c>
      <c r="F16" s="60">
        <f>VLOOKUP($A16,'Return Data'!$B$7:$R$2292,10,0)</f>
        <v>7.2767999999999997</v>
      </c>
      <c r="G16" s="61">
        <f t="shared" si="1"/>
        <v>9</v>
      </c>
      <c r="H16" s="60">
        <f>VLOOKUP($A16,'Return Data'!$B$7:$R$2292,11,0)</f>
        <v>3.7753000000000001</v>
      </c>
      <c r="I16" s="61">
        <f t="shared" si="2"/>
        <v>9</v>
      </c>
      <c r="J16" s="60">
        <f>VLOOKUP($A16,'Return Data'!$B$7:$R$2292,12,0)</f>
        <v>5.2545999999999999</v>
      </c>
      <c r="K16" s="61">
        <f t="shared" si="3"/>
        <v>9</v>
      </c>
      <c r="L16" s="60">
        <f>VLOOKUP($A16,'Return Data'!$B$7:$R$2292,13,0)</f>
        <v>9.0814000000000004</v>
      </c>
      <c r="M16" s="61">
        <f t="shared" si="4"/>
        <v>9</v>
      </c>
      <c r="N16" s="60">
        <f>VLOOKUP($A16,'Return Data'!$B$7:$R$2292,17,0)</f>
        <v>1.5795999999999999</v>
      </c>
      <c r="O16" s="61">
        <f t="shared" si="5"/>
        <v>9</v>
      </c>
      <c r="P16" s="60">
        <f>VLOOKUP($A16,'Return Data'!$B$7:$R$2292,14,0)</f>
        <v>10.1295</v>
      </c>
      <c r="Q16" s="61">
        <f t="shared" si="6"/>
        <v>9</v>
      </c>
      <c r="R16" s="60">
        <f>VLOOKUP($A16,'Return Data'!$B$7:$R$2292,16,0)</f>
        <v>9.4482999999999997</v>
      </c>
      <c r="S16" s="62">
        <f t="shared" si="7"/>
        <v>4</v>
      </c>
    </row>
    <row r="17" spans="1:19" x14ac:dyDescent="0.3">
      <c r="A17" s="77" t="s">
        <v>2052</v>
      </c>
      <c r="B17" s="59">
        <f>VLOOKUP($A17,'Return Data'!$B$7:$R$2292,3,0)</f>
        <v>44888</v>
      </c>
      <c r="C17" s="60">
        <f>VLOOKUP($A17,'Return Data'!$B$7:$R$2292,4,0)</f>
        <v>46.520699999999998</v>
      </c>
      <c r="D17" s="60">
        <f>VLOOKUP($A17,'Return Data'!$B$7:$R$2292,9,0)</f>
        <v>59.122399999999999</v>
      </c>
      <c r="E17" s="61">
        <f t="shared" si="0"/>
        <v>5</v>
      </c>
      <c r="F17" s="60">
        <f>VLOOKUP($A17,'Return Data'!$B$7:$R$2292,10,0)</f>
        <v>7.2804000000000002</v>
      </c>
      <c r="G17" s="61">
        <f t="shared" si="1"/>
        <v>8</v>
      </c>
      <c r="H17" s="60">
        <f>VLOOKUP($A17,'Return Data'!$B$7:$R$2292,11,0)</f>
        <v>3.7871000000000001</v>
      </c>
      <c r="I17" s="61">
        <f t="shared" si="2"/>
        <v>8</v>
      </c>
      <c r="J17" s="60">
        <f>VLOOKUP($A17,'Return Data'!$B$7:$R$2292,12,0)</f>
        <v>5.3011999999999997</v>
      </c>
      <c r="K17" s="61">
        <f t="shared" si="3"/>
        <v>8</v>
      </c>
      <c r="L17" s="60">
        <f>VLOOKUP($A17,'Return Data'!$B$7:$R$2292,13,0)</f>
        <v>9.1487999999999996</v>
      </c>
      <c r="M17" s="61">
        <f t="shared" si="4"/>
        <v>7</v>
      </c>
      <c r="N17" s="60">
        <f>VLOOKUP($A17,'Return Data'!$B$7:$R$2292,17,0)</f>
        <v>1.7369000000000001</v>
      </c>
      <c r="O17" s="61">
        <f t="shared" si="5"/>
        <v>7</v>
      </c>
      <c r="P17" s="60">
        <f>VLOOKUP($A17,'Return Data'!$B$7:$R$2292,14,0)</f>
        <v>10.3543</v>
      </c>
      <c r="Q17" s="61">
        <f t="shared" si="6"/>
        <v>4</v>
      </c>
      <c r="R17" s="60">
        <f>VLOOKUP($A17,'Return Data'!$B$7:$R$2292,16,0)</f>
        <v>8.9284999999999997</v>
      </c>
      <c r="S17" s="62">
        <f t="shared" si="7"/>
        <v>5</v>
      </c>
    </row>
    <row r="18" spans="1:19" x14ac:dyDescent="0.3">
      <c r="A18" s="77" t="s">
        <v>854</v>
      </c>
      <c r="B18" s="59">
        <f>VLOOKUP($A18,'Return Data'!$B$7:$R$2292,3,0)</f>
        <v>44888</v>
      </c>
      <c r="C18" s="60">
        <f>VLOOKUP($A18,'Return Data'!$B$7:$R$2292,4,0)</f>
        <v>45.181199999999997</v>
      </c>
      <c r="D18" s="60">
        <f>VLOOKUP($A18,'Return Data'!$B$7:$R$2292,9,0)</f>
        <v>59.9589</v>
      </c>
      <c r="E18" s="61">
        <f t="shared" si="0"/>
        <v>2</v>
      </c>
      <c r="F18" s="60">
        <f>VLOOKUP($A18,'Return Data'!$B$7:$R$2292,10,0)</f>
        <v>7.0014000000000003</v>
      </c>
      <c r="G18" s="61">
        <f t="shared" si="1"/>
        <v>11</v>
      </c>
      <c r="H18" s="60">
        <f>VLOOKUP($A18,'Return Data'!$B$7:$R$2292,11,0)</f>
        <v>3.4070999999999998</v>
      </c>
      <c r="I18" s="61">
        <f t="shared" si="2"/>
        <v>11</v>
      </c>
      <c r="J18" s="60">
        <f>VLOOKUP($A18,'Return Data'!$B$7:$R$2292,12,0)</f>
        <v>4.9192999999999998</v>
      </c>
      <c r="K18" s="61">
        <f t="shared" si="3"/>
        <v>11</v>
      </c>
      <c r="L18" s="60">
        <f>VLOOKUP($A18,'Return Data'!$B$7:$R$2292,13,0)</f>
        <v>8.7925000000000004</v>
      </c>
      <c r="M18" s="61">
        <f t="shared" si="4"/>
        <v>11</v>
      </c>
      <c r="N18" s="60">
        <f>VLOOKUP($A18,'Return Data'!$B$7:$R$2292,17,0)</f>
        <v>1.236</v>
      </c>
      <c r="O18" s="61">
        <f t="shared" si="5"/>
        <v>10</v>
      </c>
      <c r="P18" s="60">
        <f>VLOOKUP($A18,'Return Data'!$B$7:$R$2292,14,0)</f>
        <v>9.8376000000000001</v>
      </c>
      <c r="Q18" s="61">
        <f t="shared" si="6"/>
        <v>11</v>
      </c>
      <c r="R18" s="60">
        <f>VLOOKUP($A18,'Return Data'!$B$7:$R$2292,16,0)</f>
        <v>10.527200000000001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59.228981818181815</v>
      </c>
      <c r="E20" s="83"/>
      <c r="F20" s="84">
        <f>AVERAGE(F8:F18)</f>
        <v>7.3529454545454547</v>
      </c>
      <c r="G20" s="83"/>
      <c r="H20" s="84">
        <f>AVERAGE(H8:H18)</f>
        <v>3.8464727272727277</v>
      </c>
      <c r="I20" s="83"/>
      <c r="J20" s="84">
        <f>AVERAGE(J8:J18)</f>
        <v>5.3477181818181814</v>
      </c>
      <c r="K20" s="83"/>
      <c r="L20" s="84">
        <f>AVERAGE(L8:L18)</f>
        <v>9.1773363636363641</v>
      </c>
      <c r="M20" s="83"/>
      <c r="N20" s="84">
        <f>AVERAGE(N8:N18)</f>
        <v>1.6732181818181819</v>
      </c>
      <c r="O20" s="83"/>
      <c r="P20" s="84">
        <f>AVERAGE(P8:P18)</f>
        <v>10.252827272727272</v>
      </c>
      <c r="Q20" s="83"/>
      <c r="R20" s="84">
        <f>AVERAGE(R8:R18)</f>
        <v>8.4669090909090912</v>
      </c>
      <c r="S20" s="85"/>
    </row>
    <row r="21" spans="1:19" x14ac:dyDescent="0.3">
      <c r="A21" s="82" t="s">
        <v>28</v>
      </c>
      <c r="B21" s="83"/>
      <c r="C21" s="83"/>
      <c r="D21" s="84">
        <f>MIN(D8:D18)</f>
        <v>57.827199999999998</v>
      </c>
      <c r="E21" s="83"/>
      <c r="F21" s="84">
        <f>MIN(F8:F18)</f>
        <v>7.0014000000000003</v>
      </c>
      <c r="G21" s="83"/>
      <c r="H21" s="84">
        <f>MIN(H8:H18)</f>
        <v>3.4070999999999998</v>
      </c>
      <c r="I21" s="83"/>
      <c r="J21" s="84">
        <f>MIN(J8:J18)</f>
        <v>4.9192999999999998</v>
      </c>
      <c r="K21" s="83"/>
      <c r="L21" s="84">
        <f>MIN(L8:L18)</f>
        <v>8.7925000000000004</v>
      </c>
      <c r="M21" s="83"/>
      <c r="N21" s="84">
        <f>MIN(N8:N18)</f>
        <v>1.1425000000000001</v>
      </c>
      <c r="O21" s="83"/>
      <c r="P21" s="84">
        <f>MIN(P8:P18)</f>
        <v>9.8376000000000001</v>
      </c>
      <c r="Q21" s="83"/>
      <c r="R21" s="84">
        <f>MIN(R8:R18)</f>
        <v>4.7333999999999996</v>
      </c>
      <c r="S21" s="85"/>
    </row>
    <row r="22" spans="1:19" ht="15" thickBot="1" x14ac:dyDescent="0.35">
      <c r="A22" s="86" t="s">
        <v>29</v>
      </c>
      <c r="B22" s="87"/>
      <c r="C22" s="87"/>
      <c r="D22" s="88">
        <f>MAX(D8:D18)</f>
        <v>60.248600000000003</v>
      </c>
      <c r="E22" s="87"/>
      <c r="F22" s="88">
        <f>MAX(F8:F18)</f>
        <v>7.7058</v>
      </c>
      <c r="G22" s="87"/>
      <c r="H22" s="88">
        <f>MAX(H8:H18)</f>
        <v>4.2266000000000004</v>
      </c>
      <c r="I22" s="87"/>
      <c r="J22" s="88">
        <f>MAX(J8:J18)</f>
        <v>5.6951999999999998</v>
      </c>
      <c r="K22" s="87"/>
      <c r="L22" s="88">
        <f>MAX(L8:L18)</f>
        <v>9.577</v>
      </c>
      <c r="M22" s="87"/>
      <c r="N22" s="88">
        <f>MAX(N8:N18)</f>
        <v>2.0327000000000002</v>
      </c>
      <c r="O22" s="87"/>
      <c r="P22" s="88">
        <f>MAX(P8:P18)</f>
        <v>10.4521</v>
      </c>
      <c r="Q22" s="87"/>
      <c r="R22" s="88">
        <f>MAX(R8:R18)</f>
        <v>11.280200000000001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44888</v>
      </c>
      <c r="C8" s="60">
        <f>VLOOKUP($A8,'Return Data'!$B$7:$R$2292,4,0)</f>
        <v>15.89</v>
      </c>
      <c r="D8" s="60">
        <f>VLOOKUP($A8,'Return Data'!$B$7:$R$2292,9,0)</f>
        <v>59.773800000000001</v>
      </c>
      <c r="E8" s="61">
        <f>RANK(D8,D$8:D$18,0)</f>
        <v>2</v>
      </c>
      <c r="F8" s="60">
        <f>VLOOKUP($A8,'Return Data'!$B$7:$R$2292,10,0)</f>
        <v>5.8090000000000002</v>
      </c>
      <c r="G8" s="61">
        <f>RANK(F8,F$8:F$18,0)</f>
        <v>6</v>
      </c>
      <c r="H8" s="60">
        <f>VLOOKUP($A8,'Return Data'!$B$7:$R$2292,11,0)</f>
        <v>2.9906000000000001</v>
      </c>
      <c r="I8" s="61">
        <f>RANK(H8,H$8:H$18,0)</f>
        <v>1</v>
      </c>
      <c r="J8" s="60">
        <f>VLOOKUP($A8,'Return Data'!$B$7:$R$2292,12,0)</f>
        <v>6.0941000000000001</v>
      </c>
      <c r="K8" s="61">
        <f>RANK(J8,J$8:J$18,0)</f>
        <v>1</v>
      </c>
      <c r="L8" s="60">
        <f>VLOOKUP($A8,'Return Data'!$B$7:$R$2292,13,0)</f>
        <v>8.3687000000000005</v>
      </c>
      <c r="M8" s="61">
        <f>RANK(L8,L$8:L$18,0)</f>
        <v>1</v>
      </c>
      <c r="N8" s="60">
        <f>VLOOKUP($A8,'Return Data'!$B$7:$R$2292,17,0)</f>
        <v>1.1361000000000001</v>
      </c>
      <c r="O8" s="61">
        <f>RANK(N8,N$8:N$18,0)</f>
        <v>2</v>
      </c>
      <c r="P8" s="60">
        <f>VLOOKUP($A8,'Return Data'!$B$7:$R$2292,14,0)</f>
        <v>9.6545000000000005</v>
      </c>
      <c r="Q8" s="61">
        <f>RANK(P8,P$8:P$18,0)</f>
        <v>5</v>
      </c>
      <c r="R8" s="60">
        <f>VLOOKUP($A8,'Return Data'!$B$7:$R$2292,16,0)</f>
        <v>4.4295</v>
      </c>
      <c r="S8" s="62">
        <f>RANK(R8,R$8:R$18,0)</f>
        <v>6</v>
      </c>
    </row>
    <row r="9" spans="1:19" x14ac:dyDescent="0.3">
      <c r="A9" s="77" t="s">
        <v>837</v>
      </c>
      <c r="B9" s="59">
        <f>VLOOKUP($A9,'Return Data'!$B$7:$R$2292,3,0)</f>
        <v>44888</v>
      </c>
      <c r="C9" s="60">
        <f>VLOOKUP($A9,'Return Data'!$B$7:$R$2292,4,0)</f>
        <v>15.835699999999999</v>
      </c>
      <c r="D9" s="60">
        <f>VLOOKUP($A9,'Return Data'!$B$7:$R$2292,9,0)</f>
        <v>46.880099999999999</v>
      </c>
      <c r="E9" s="61">
        <f t="shared" ref="E9:E18" si="0">RANK(D9,D$8:D$18,0)</f>
        <v>9</v>
      </c>
      <c r="F9" s="60">
        <f>VLOOKUP($A9,'Return Data'!$B$7:$R$2292,10,0)</f>
        <v>6.0949999999999998</v>
      </c>
      <c r="G9" s="61">
        <f t="shared" ref="G9:G18" si="1">RANK(F9,F$8:F$18,0)</f>
        <v>4</v>
      </c>
      <c r="H9" s="60">
        <f>VLOOKUP($A9,'Return Data'!$B$7:$R$2292,11,0)</f>
        <v>1.2797000000000001</v>
      </c>
      <c r="I9" s="61">
        <f t="shared" ref="I9:I18" si="2">RANK(H9,H$8:H$18,0)</f>
        <v>10</v>
      </c>
      <c r="J9" s="60">
        <f>VLOOKUP($A9,'Return Data'!$B$7:$R$2292,12,0)</f>
        <v>5.2214999999999998</v>
      </c>
      <c r="K9" s="61">
        <f t="shared" ref="K9:K18" si="3">RANK(J9,J$8:J$18,0)</f>
        <v>5</v>
      </c>
      <c r="L9" s="60">
        <f>VLOOKUP($A9,'Return Data'!$B$7:$R$2292,13,0)</f>
        <v>8.2745999999999995</v>
      </c>
      <c r="M9" s="61">
        <f t="shared" ref="M9:M18" si="4">RANK(L9,L$8:L$18,0)</f>
        <v>2</v>
      </c>
      <c r="N9" s="60">
        <f>VLOOKUP($A9,'Return Data'!$B$7:$R$2292,17,0)</f>
        <v>1.1947000000000001</v>
      </c>
      <c r="O9" s="61">
        <f t="shared" ref="O9:O18" si="5">RANK(N9,N$8:N$18,0)</f>
        <v>1</v>
      </c>
      <c r="P9" s="60">
        <f>VLOOKUP($A9,'Return Data'!$B$7:$R$2292,14,0)</f>
        <v>9.9034999999999993</v>
      </c>
      <c r="Q9" s="61">
        <f t="shared" ref="Q9:Q18" si="6">RANK(P9,P$8:P$18,0)</f>
        <v>1</v>
      </c>
      <c r="R9" s="60">
        <f>VLOOKUP($A9,'Return Data'!$B$7:$R$2292,16,0)</f>
        <v>4.2276999999999996</v>
      </c>
      <c r="S9" s="62">
        <f t="shared" ref="S9:S18" si="7">RANK(R9,R$8:R$18,0)</f>
        <v>7</v>
      </c>
    </row>
    <row r="10" spans="1:19" x14ac:dyDescent="0.3">
      <c r="A10" s="77" t="s">
        <v>838</v>
      </c>
      <c r="B10" s="59">
        <f>VLOOKUP($A10,'Return Data'!$B$7:$R$2292,3,0)</f>
        <v>44888</v>
      </c>
      <c r="C10" s="60">
        <f>VLOOKUP($A10,'Return Data'!$B$7:$R$2292,4,0)</f>
        <v>15.434699999999999</v>
      </c>
      <c r="D10" s="60">
        <f>VLOOKUP($A10,'Return Data'!$B$7:$R$2292,9,0)</f>
        <v>192.5932</v>
      </c>
      <c r="E10" s="61">
        <f t="shared" si="0"/>
        <v>1</v>
      </c>
      <c r="F10" s="60">
        <f>VLOOKUP($A10,'Return Data'!$B$7:$R$2292,10,0)</f>
        <v>42.634399999999999</v>
      </c>
      <c r="G10" s="61">
        <f t="shared" si="1"/>
        <v>1</v>
      </c>
      <c r="H10" s="60">
        <f>VLOOKUP($A10,'Return Data'!$B$7:$R$2292,11,0)</f>
        <v>-15.5716</v>
      </c>
      <c r="I10" s="61">
        <f t="shared" si="2"/>
        <v>11</v>
      </c>
      <c r="J10" s="60">
        <f>VLOOKUP($A10,'Return Data'!$B$7:$R$2292,12,0)</f>
        <v>-22.047899999999998</v>
      </c>
      <c r="K10" s="61">
        <f t="shared" si="3"/>
        <v>11</v>
      </c>
      <c r="L10" s="60">
        <f>VLOOKUP($A10,'Return Data'!$B$7:$R$2292,13,0)</f>
        <v>-13.4001</v>
      </c>
      <c r="M10" s="61">
        <f t="shared" si="4"/>
        <v>11</v>
      </c>
      <c r="N10" s="60">
        <f>VLOOKUP($A10,'Return Data'!$B$7:$R$2292,17,0)</f>
        <v>-8.7356999999999996</v>
      </c>
      <c r="O10" s="61">
        <f t="shared" si="5"/>
        <v>11</v>
      </c>
      <c r="P10" s="60">
        <f>VLOOKUP($A10,'Return Data'!$B$7:$R$2292,14,0)</f>
        <v>5.0388000000000002</v>
      </c>
      <c r="Q10" s="61">
        <f t="shared" si="6"/>
        <v>11</v>
      </c>
      <c r="R10" s="60">
        <f>VLOOKUP($A10,'Return Data'!$B$7:$R$2292,16,0)</f>
        <v>2.8961000000000001</v>
      </c>
      <c r="S10" s="62">
        <f t="shared" si="7"/>
        <v>11</v>
      </c>
    </row>
    <row r="11" spans="1:19" x14ac:dyDescent="0.3">
      <c r="A11" s="77" t="s">
        <v>840</v>
      </c>
      <c r="B11" s="59">
        <f>VLOOKUP($A11,'Return Data'!$B$7:$R$2292,3,0)</f>
        <v>44888</v>
      </c>
      <c r="C11" s="60">
        <f>VLOOKUP($A11,'Return Data'!$B$7:$R$2292,4,0)</f>
        <v>16.300899999999999</v>
      </c>
      <c r="D11" s="60">
        <f>VLOOKUP($A11,'Return Data'!$B$7:$R$2292,9,0)</f>
        <v>55.3005</v>
      </c>
      <c r="E11" s="61">
        <f t="shared" si="0"/>
        <v>3</v>
      </c>
      <c r="F11" s="60">
        <f>VLOOKUP($A11,'Return Data'!$B$7:$R$2292,10,0)</f>
        <v>7.0574000000000003</v>
      </c>
      <c r="G11" s="61">
        <f t="shared" si="1"/>
        <v>2</v>
      </c>
      <c r="H11" s="60">
        <f>VLOOKUP($A11,'Return Data'!$B$7:$R$2292,11,0)</f>
        <v>2.6989000000000001</v>
      </c>
      <c r="I11" s="61">
        <f t="shared" si="2"/>
        <v>3</v>
      </c>
      <c r="J11" s="60">
        <f>VLOOKUP($A11,'Return Data'!$B$7:$R$2292,12,0)</f>
        <v>5.4451000000000001</v>
      </c>
      <c r="K11" s="61">
        <f t="shared" si="3"/>
        <v>2</v>
      </c>
      <c r="L11" s="60">
        <f>VLOOKUP($A11,'Return Data'!$B$7:$R$2292,13,0)</f>
        <v>7.9429999999999996</v>
      </c>
      <c r="M11" s="61">
        <f t="shared" si="4"/>
        <v>8</v>
      </c>
      <c r="N11" s="60">
        <f>VLOOKUP($A11,'Return Data'!$B$7:$R$2292,17,0)</f>
        <v>0.78080000000000005</v>
      </c>
      <c r="O11" s="61">
        <f t="shared" si="5"/>
        <v>7</v>
      </c>
      <c r="P11" s="60">
        <f>VLOOKUP($A11,'Return Data'!$B$7:$R$2292,14,0)</f>
        <v>9.9030000000000005</v>
      </c>
      <c r="Q11" s="61">
        <f t="shared" si="6"/>
        <v>2</v>
      </c>
      <c r="R11" s="60">
        <f>VLOOKUP($A11,'Return Data'!$B$7:$R$2292,16,0)</f>
        <v>4.5134999999999996</v>
      </c>
      <c r="S11" s="62">
        <f t="shared" si="7"/>
        <v>5</v>
      </c>
    </row>
    <row r="12" spans="1:19" x14ac:dyDescent="0.3">
      <c r="A12" s="77" t="s">
        <v>842</v>
      </c>
      <c r="B12" s="59">
        <f>VLOOKUP($A12,'Return Data'!$B$7:$R$2292,3,0)</f>
        <v>44888</v>
      </c>
      <c r="C12" s="60">
        <f>VLOOKUP($A12,'Return Data'!$B$7:$R$2292,4,0)</f>
        <v>16.812899999999999</v>
      </c>
      <c r="D12" s="60">
        <f>VLOOKUP($A12,'Return Data'!$B$7:$R$2292,9,0)</f>
        <v>46.784700000000001</v>
      </c>
      <c r="E12" s="61">
        <f t="shared" si="0"/>
        <v>10</v>
      </c>
      <c r="F12" s="60">
        <f>VLOOKUP($A12,'Return Data'!$B$7:$R$2292,10,0)</f>
        <v>4.2187999999999999</v>
      </c>
      <c r="G12" s="61">
        <f t="shared" si="1"/>
        <v>11</v>
      </c>
      <c r="H12" s="60">
        <f>VLOOKUP($A12,'Return Data'!$B$7:$R$2292,11,0)</f>
        <v>1.8662000000000001</v>
      </c>
      <c r="I12" s="61">
        <f t="shared" si="2"/>
        <v>8</v>
      </c>
      <c r="J12" s="60">
        <f>VLOOKUP($A12,'Return Data'!$B$7:$R$2292,12,0)</f>
        <v>4.8308</v>
      </c>
      <c r="K12" s="61">
        <f t="shared" si="3"/>
        <v>8</v>
      </c>
      <c r="L12" s="60">
        <f>VLOOKUP($A12,'Return Data'!$B$7:$R$2292,13,0)</f>
        <v>7.9709000000000003</v>
      </c>
      <c r="M12" s="61">
        <f t="shared" si="4"/>
        <v>7</v>
      </c>
      <c r="N12" s="60">
        <f>VLOOKUP($A12,'Return Data'!$B$7:$R$2292,17,0)</f>
        <v>0.85880000000000001</v>
      </c>
      <c r="O12" s="61">
        <f t="shared" si="5"/>
        <v>6</v>
      </c>
      <c r="P12" s="60">
        <f>VLOOKUP($A12,'Return Data'!$B$7:$R$2292,14,0)</f>
        <v>9.5633999999999997</v>
      </c>
      <c r="Q12" s="61">
        <f t="shared" si="6"/>
        <v>7</v>
      </c>
      <c r="R12" s="60">
        <f>VLOOKUP($A12,'Return Data'!$B$7:$R$2292,16,0)</f>
        <v>4.7805</v>
      </c>
      <c r="S12" s="62">
        <f t="shared" si="7"/>
        <v>4</v>
      </c>
    </row>
    <row r="13" spans="1:19" x14ac:dyDescent="0.3">
      <c r="A13" s="77" t="s">
        <v>844</v>
      </c>
      <c r="B13" s="59">
        <f>VLOOKUP($A13,'Return Data'!$B$7:$R$2292,3,0)</f>
        <v>44888</v>
      </c>
      <c r="C13" s="60">
        <f>VLOOKUP($A13,'Return Data'!$B$7:$R$2292,4,0)</f>
        <v>14.0906</v>
      </c>
      <c r="D13" s="60">
        <f>VLOOKUP($A13,'Return Data'!$B$7:$R$2292,9,0)</f>
        <v>50.1267</v>
      </c>
      <c r="E13" s="61">
        <f t="shared" si="0"/>
        <v>8</v>
      </c>
      <c r="F13" s="60">
        <f>VLOOKUP($A13,'Return Data'!$B$7:$R$2292,10,0)</f>
        <v>5.9848999999999997</v>
      </c>
      <c r="G13" s="61">
        <f t="shared" si="1"/>
        <v>5</v>
      </c>
      <c r="H13" s="60">
        <f>VLOOKUP($A13,'Return Data'!$B$7:$R$2292,11,0)</f>
        <v>2.7475999999999998</v>
      </c>
      <c r="I13" s="61">
        <f t="shared" si="2"/>
        <v>2</v>
      </c>
      <c r="J13" s="60">
        <f>VLOOKUP($A13,'Return Data'!$B$7:$R$2292,12,0)</f>
        <v>5.3075000000000001</v>
      </c>
      <c r="K13" s="61">
        <f t="shared" si="3"/>
        <v>3</v>
      </c>
      <c r="L13" s="60">
        <f>VLOOKUP($A13,'Return Data'!$B$7:$R$2292,13,0)</f>
        <v>8.1022999999999996</v>
      </c>
      <c r="M13" s="61">
        <f t="shared" si="4"/>
        <v>5</v>
      </c>
      <c r="N13" s="60">
        <f>VLOOKUP($A13,'Return Data'!$B$7:$R$2292,17,0)</f>
        <v>0.94179999999999997</v>
      </c>
      <c r="O13" s="61">
        <f t="shared" si="5"/>
        <v>3</v>
      </c>
      <c r="P13" s="60">
        <f>VLOOKUP($A13,'Return Data'!$B$7:$R$2292,14,0)</f>
        <v>9.3216999999999999</v>
      </c>
      <c r="Q13" s="61">
        <f t="shared" si="6"/>
        <v>9</v>
      </c>
      <c r="R13" s="60">
        <f>VLOOKUP($A13,'Return Data'!$B$7:$R$2292,16,0)</f>
        <v>3.3914</v>
      </c>
      <c r="S13" s="62">
        <f t="shared" si="7"/>
        <v>10</v>
      </c>
    </row>
    <row r="14" spans="1:19" x14ac:dyDescent="0.3">
      <c r="A14" s="77" t="s">
        <v>846</v>
      </c>
      <c r="B14" s="59">
        <f>VLOOKUP($A14,'Return Data'!$B$7:$R$2292,3,0)</f>
        <v>44888</v>
      </c>
      <c r="C14" s="60">
        <f>VLOOKUP($A14,'Return Data'!$B$7:$R$2292,4,0)</f>
        <v>15.4175</v>
      </c>
      <c r="D14" s="60">
        <f>VLOOKUP($A14,'Return Data'!$B$7:$R$2292,9,0)</f>
        <v>51.6708</v>
      </c>
      <c r="E14" s="61">
        <f t="shared" si="0"/>
        <v>7</v>
      </c>
      <c r="F14" s="60">
        <f>VLOOKUP($A14,'Return Data'!$B$7:$R$2292,10,0)</f>
        <v>5.6981999999999999</v>
      </c>
      <c r="G14" s="61">
        <f t="shared" si="1"/>
        <v>7</v>
      </c>
      <c r="H14" s="60">
        <f>VLOOKUP($A14,'Return Data'!$B$7:$R$2292,11,0)</f>
        <v>1.5573999999999999</v>
      </c>
      <c r="I14" s="61">
        <f t="shared" si="2"/>
        <v>9</v>
      </c>
      <c r="J14" s="60">
        <f>VLOOKUP($A14,'Return Data'!$B$7:$R$2292,12,0)</f>
        <v>4.6723999999999997</v>
      </c>
      <c r="K14" s="61">
        <f t="shared" si="3"/>
        <v>10</v>
      </c>
      <c r="L14" s="60">
        <f>VLOOKUP($A14,'Return Data'!$B$7:$R$2292,13,0)</f>
        <v>8.1353000000000009</v>
      </c>
      <c r="M14" s="61">
        <f t="shared" si="4"/>
        <v>4</v>
      </c>
      <c r="N14" s="60">
        <f>VLOOKUP($A14,'Return Data'!$B$7:$R$2292,17,0)</f>
        <v>0.89259999999999995</v>
      </c>
      <c r="O14" s="61">
        <f t="shared" si="5"/>
        <v>5</v>
      </c>
      <c r="P14" s="60">
        <f>VLOOKUP($A14,'Return Data'!$B$7:$R$2292,14,0)</f>
        <v>9.2920999999999996</v>
      </c>
      <c r="Q14" s="61">
        <f t="shared" si="6"/>
        <v>10</v>
      </c>
      <c r="R14" s="60">
        <f>VLOOKUP($A14,'Return Data'!$B$7:$R$2292,16,0)</f>
        <v>4.0232999999999999</v>
      </c>
      <c r="S14" s="62">
        <f t="shared" si="7"/>
        <v>9</v>
      </c>
    </row>
    <row r="15" spans="1:19" x14ac:dyDescent="0.3">
      <c r="A15" s="77" t="s">
        <v>848</v>
      </c>
      <c r="B15" s="59">
        <f>VLOOKUP($A15,'Return Data'!$B$7:$R$2292,3,0)</f>
        <v>44888</v>
      </c>
      <c r="C15" s="60">
        <f>VLOOKUP($A15,'Return Data'!$B$7:$R$2292,4,0)</f>
        <v>21.058</v>
      </c>
      <c r="D15" s="60">
        <f>VLOOKUP($A15,'Return Data'!$B$7:$R$2292,9,0)</f>
        <v>51.7087</v>
      </c>
      <c r="E15" s="61">
        <f t="shared" si="0"/>
        <v>6</v>
      </c>
      <c r="F15" s="60">
        <f>VLOOKUP($A15,'Return Data'!$B$7:$R$2292,10,0)</f>
        <v>6.6452</v>
      </c>
      <c r="G15" s="61">
        <f t="shared" si="1"/>
        <v>3</v>
      </c>
      <c r="H15" s="60">
        <f>VLOOKUP($A15,'Return Data'!$B$7:$R$2292,11,0)</f>
        <v>1.9088000000000001</v>
      </c>
      <c r="I15" s="61">
        <f t="shared" si="2"/>
        <v>7</v>
      </c>
      <c r="J15" s="60">
        <f>VLOOKUP($A15,'Return Data'!$B$7:$R$2292,12,0)</f>
        <v>5.1154000000000002</v>
      </c>
      <c r="K15" s="61">
        <f t="shared" si="3"/>
        <v>7</v>
      </c>
      <c r="L15" s="60">
        <f>VLOOKUP($A15,'Return Data'!$B$7:$R$2292,13,0)</f>
        <v>7.2439999999999998</v>
      </c>
      <c r="M15" s="61">
        <f t="shared" si="4"/>
        <v>10</v>
      </c>
      <c r="N15" s="60">
        <f>VLOOKUP($A15,'Return Data'!$B$7:$R$2292,17,0)</f>
        <v>0.69499999999999995</v>
      </c>
      <c r="O15" s="61">
        <f t="shared" si="5"/>
        <v>9</v>
      </c>
      <c r="P15" s="60">
        <f>VLOOKUP($A15,'Return Data'!$B$7:$R$2292,14,0)</f>
        <v>9.7273999999999994</v>
      </c>
      <c r="Q15" s="61">
        <f t="shared" si="6"/>
        <v>4</v>
      </c>
      <c r="R15" s="60">
        <f>VLOOKUP($A15,'Return Data'!$B$7:$R$2292,16,0)</f>
        <v>6.5869999999999997</v>
      </c>
      <c r="S15" s="62">
        <f t="shared" si="7"/>
        <v>1</v>
      </c>
    </row>
    <row r="16" spans="1:19" x14ac:dyDescent="0.3">
      <c r="A16" s="77" t="s">
        <v>850</v>
      </c>
      <c r="B16" s="59">
        <f>VLOOKUP($A16,'Return Data'!$B$7:$R$2292,3,0)</f>
        <v>44888</v>
      </c>
      <c r="C16" s="60">
        <f>VLOOKUP($A16,'Return Data'!$B$7:$R$2292,4,0)</f>
        <v>20.863600000000002</v>
      </c>
      <c r="D16" s="60">
        <f>VLOOKUP($A16,'Return Data'!$B$7:$R$2292,9,0)</f>
        <v>52.515700000000002</v>
      </c>
      <c r="E16" s="61">
        <f t="shared" si="0"/>
        <v>5</v>
      </c>
      <c r="F16" s="60">
        <f>VLOOKUP($A16,'Return Data'!$B$7:$R$2292,10,0)</f>
        <v>5.2133000000000003</v>
      </c>
      <c r="G16" s="61">
        <f t="shared" si="1"/>
        <v>9</v>
      </c>
      <c r="H16" s="60">
        <f>VLOOKUP($A16,'Return Data'!$B$7:$R$2292,11,0)</f>
        <v>1.982</v>
      </c>
      <c r="I16" s="61">
        <f t="shared" si="2"/>
        <v>6</v>
      </c>
      <c r="J16" s="60">
        <f>VLOOKUP($A16,'Return Data'!$B$7:$R$2292,12,0)</f>
        <v>4.7595999999999998</v>
      </c>
      <c r="K16" s="61">
        <f t="shared" si="3"/>
        <v>9</v>
      </c>
      <c r="L16" s="60">
        <f>VLOOKUP($A16,'Return Data'!$B$7:$R$2292,13,0)</f>
        <v>7.8483999999999998</v>
      </c>
      <c r="M16" s="61">
        <f t="shared" si="4"/>
        <v>9</v>
      </c>
      <c r="N16" s="60">
        <f>VLOOKUP($A16,'Return Data'!$B$7:$R$2292,17,0)</f>
        <v>0.61360000000000003</v>
      </c>
      <c r="O16" s="61">
        <f t="shared" si="5"/>
        <v>10</v>
      </c>
      <c r="P16" s="60">
        <f>VLOOKUP($A16,'Return Data'!$B$7:$R$2292,14,0)</f>
        <v>9.5161999999999995</v>
      </c>
      <c r="Q16" s="61">
        <f t="shared" si="6"/>
        <v>8</v>
      </c>
      <c r="R16" s="60">
        <f>VLOOKUP($A16,'Return Data'!$B$7:$R$2292,16,0)</f>
        <v>6.4741</v>
      </c>
      <c r="S16" s="62">
        <f t="shared" si="7"/>
        <v>3</v>
      </c>
    </row>
    <row r="17" spans="1:19" x14ac:dyDescent="0.3">
      <c r="A17" s="77" t="s">
        <v>852</v>
      </c>
      <c r="B17" s="59">
        <f>VLOOKUP($A17,'Return Data'!$B$7:$R$2292,3,0)</f>
        <v>44888</v>
      </c>
      <c r="C17" s="60">
        <f>VLOOKUP($A17,'Return Data'!$B$7:$R$2292,4,0)</f>
        <v>20.659099999999999</v>
      </c>
      <c r="D17" s="60">
        <f>VLOOKUP($A17,'Return Data'!$B$7:$R$2292,9,0)</f>
        <v>53.778199999999998</v>
      </c>
      <c r="E17" s="61">
        <f t="shared" si="0"/>
        <v>4</v>
      </c>
      <c r="F17" s="60">
        <f>VLOOKUP($A17,'Return Data'!$B$7:$R$2292,10,0)</f>
        <v>5.0547000000000004</v>
      </c>
      <c r="G17" s="61">
        <f t="shared" si="1"/>
        <v>10</v>
      </c>
      <c r="H17" s="60">
        <f>VLOOKUP($A17,'Return Data'!$B$7:$R$2292,11,0)</f>
        <v>2.4308999999999998</v>
      </c>
      <c r="I17" s="61">
        <f t="shared" si="2"/>
        <v>4</v>
      </c>
      <c r="J17" s="60">
        <f>VLOOKUP($A17,'Return Data'!$B$7:$R$2292,12,0)</f>
        <v>5.2872000000000003</v>
      </c>
      <c r="K17" s="61">
        <f t="shared" si="3"/>
        <v>4</v>
      </c>
      <c r="L17" s="60">
        <f>VLOOKUP($A17,'Return Data'!$B$7:$R$2292,13,0)</f>
        <v>8.1480999999999995</v>
      </c>
      <c r="M17" s="61">
        <f t="shared" si="4"/>
        <v>3</v>
      </c>
      <c r="N17" s="60">
        <f>VLOOKUP($A17,'Return Data'!$B$7:$R$2292,17,0)</f>
        <v>0.91839999999999999</v>
      </c>
      <c r="O17" s="61">
        <f t="shared" si="5"/>
        <v>4</v>
      </c>
      <c r="P17" s="60">
        <f>VLOOKUP($A17,'Return Data'!$B$7:$R$2292,14,0)</f>
        <v>9.7806999999999995</v>
      </c>
      <c r="Q17" s="61">
        <f t="shared" si="6"/>
        <v>3</v>
      </c>
      <c r="R17" s="60">
        <f>VLOOKUP($A17,'Return Data'!$B$7:$R$2292,16,0)</f>
        <v>6.4989999999999997</v>
      </c>
      <c r="S17" s="62">
        <f t="shared" si="7"/>
        <v>2</v>
      </c>
    </row>
    <row r="18" spans="1:19" x14ac:dyDescent="0.3">
      <c r="A18" s="77" t="s">
        <v>853</v>
      </c>
      <c r="B18" s="59">
        <f>VLOOKUP($A18,'Return Data'!$B$7:$R$2292,3,0)</f>
        <v>44888</v>
      </c>
      <c r="C18" s="60">
        <f>VLOOKUP($A18,'Return Data'!$B$7:$R$2292,4,0)</f>
        <v>15.838200000000001</v>
      </c>
      <c r="D18" s="60">
        <f>VLOOKUP($A18,'Return Data'!$B$7:$R$2292,9,0)</f>
        <v>46.204999999999998</v>
      </c>
      <c r="E18" s="61">
        <f t="shared" si="0"/>
        <v>11</v>
      </c>
      <c r="F18" s="60">
        <f>VLOOKUP($A18,'Return Data'!$B$7:$R$2292,10,0)</f>
        <v>5.4598000000000004</v>
      </c>
      <c r="G18" s="61">
        <f t="shared" si="1"/>
        <v>8</v>
      </c>
      <c r="H18" s="60">
        <f>VLOOKUP($A18,'Return Data'!$B$7:$R$2292,11,0)</f>
        <v>2.1945999999999999</v>
      </c>
      <c r="I18" s="61">
        <f t="shared" si="2"/>
        <v>5</v>
      </c>
      <c r="J18" s="60">
        <f>VLOOKUP($A18,'Return Data'!$B$7:$R$2292,12,0)</f>
        <v>5.1741999999999999</v>
      </c>
      <c r="K18" s="61">
        <f t="shared" si="3"/>
        <v>6</v>
      </c>
      <c r="L18" s="60">
        <f>VLOOKUP($A18,'Return Data'!$B$7:$R$2292,13,0)</f>
        <v>7.9852999999999996</v>
      </c>
      <c r="M18" s="61">
        <f t="shared" si="4"/>
        <v>6</v>
      </c>
      <c r="N18" s="60">
        <f>VLOOKUP($A18,'Return Data'!$B$7:$R$2292,17,0)</f>
        <v>0.70699999999999996</v>
      </c>
      <c r="O18" s="61">
        <f t="shared" si="5"/>
        <v>8</v>
      </c>
      <c r="P18" s="60">
        <f>VLOOKUP($A18,'Return Data'!$B$7:$R$2292,14,0)</f>
        <v>9.6067</v>
      </c>
      <c r="Q18" s="61">
        <f t="shared" si="6"/>
        <v>6</v>
      </c>
      <c r="R18" s="60">
        <f>VLOOKUP($A18,'Return Data'!$B$7:$R$2292,16,0)</f>
        <v>4.1890999999999998</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64.303399999999996</v>
      </c>
      <c r="E20" s="83"/>
      <c r="F20" s="84">
        <f>AVERAGE(F8:F18)</f>
        <v>9.0791545454545446</v>
      </c>
      <c r="G20" s="83"/>
      <c r="H20" s="84">
        <f>AVERAGE(H8:H18)</f>
        <v>0.55319090909090918</v>
      </c>
      <c r="I20" s="83"/>
      <c r="J20" s="84">
        <f>AVERAGE(J8:J18)</f>
        <v>2.714536363636364</v>
      </c>
      <c r="K20" s="83"/>
      <c r="L20" s="84">
        <f>AVERAGE(L8:L18)</f>
        <v>6.0564090909090904</v>
      </c>
      <c r="M20" s="83"/>
      <c r="N20" s="84">
        <f>AVERAGE(N8:N18)</f>
        <v>2.8181818181813057E-4</v>
      </c>
      <c r="O20" s="83"/>
      <c r="P20" s="84">
        <f>AVERAGE(P8:P18)</f>
        <v>9.2098181818181803</v>
      </c>
      <c r="Q20" s="83"/>
      <c r="R20" s="84">
        <f>AVERAGE(R8:R18)</f>
        <v>4.7282909090909095</v>
      </c>
      <c r="S20" s="85"/>
    </row>
    <row r="21" spans="1:19" x14ac:dyDescent="0.3">
      <c r="A21" s="82" t="s">
        <v>28</v>
      </c>
      <c r="B21" s="83"/>
      <c r="C21" s="83"/>
      <c r="D21" s="84">
        <f>MIN(D8:D18)</f>
        <v>46.204999999999998</v>
      </c>
      <c r="E21" s="83"/>
      <c r="F21" s="84">
        <f>MIN(F8:F18)</f>
        <v>4.2187999999999999</v>
      </c>
      <c r="G21" s="83"/>
      <c r="H21" s="84">
        <f>MIN(H8:H18)</f>
        <v>-15.5716</v>
      </c>
      <c r="I21" s="83"/>
      <c r="J21" s="84">
        <f>MIN(J8:J18)</f>
        <v>-22.047899999999998</v>
      </c>
      <c r="K21" s="83"/>
      <c r="L21" s="84">
        <f>MIN(L8:L18)</f>
        <v>-13.4001</v>
      </c>
      <c r="M21" s="83"/>
      <c r="N21" s="84">
        <f>MIN(N8:N18)</f>
        <v>-8.7356999999999996</v>
      </c>
      <c r="O21" s="83"/>
      <c r="P21" s="84">
        <f>MIN(P8:P18)</f>
        <v>5.0388000000000002</v>
      </c>
      <c r="Q21" s="83"/>
      <c r="R21" s="84">
        <f>MIN(R8:R18)</f>
        <v>2.8961000000000001</v>
      </c>
      <c r="S21" s="85"/>
    </row>
    <row r="22" spans="1:19" ht="15" thickBot="1" x14ac:dyDescent="0.35">
      <c r="A22" s="86" t="s">
        <v>29</v>
      </c>
      <c r="B22" s="87"/>
      <c r="C22" s="87"/>
      <c r="D22" s="88">
        <f>MAX(D8:D18)</f>
        <v>192.5932</v>
      </c>
      <c r="E22" s="87"/>
      <c r="F22" s="88">
        <f>MAX(F8:F18)</f>
        <v>42.634399999999999</v>
      </c>
      <c r="G22" s="87"/>
      <c r="H22" s="88">
        <f>MAX(H8:H18)</f>
        <v>2.9906000000000001</v>
      </c>
      <c r="I22" s="87"/>
      <c r="J22" s="88">
        <f>MAX(J8:J18)</f>
        <v>6.0941000000000001</v>
      </c>
      <c r="K22" s="87"/>
      <c r="L22" s="88">
        <f>MAX(L8:L18)</f>
        <v>8.3687000000000005</v>
      </c>
      <c r="M22" s="87"/>
      <c r="N22" s="88">
        <f>MAX(N8:N18)</f>
        <v>1.1947000000000001</v>
      </c>
      <c r="O22" s="87"/>
      <c r="P22" s="88">
        <f>MAX(P8:P18)</f>
        <v>9.9034999999999993</v>
      </c>
      <c r="Q22" s="87"/>
      <c r="R22" s="88">
        <f>MAX(R8:R18)</f>
        <v>6.5869999999999997</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44888</v>
      </c>
      <c r="C8" s="60">
        <f>VLOOKUP($A8,'Return Data'!$B$7:$R$2292,4,0)</f>
        <v>18.273099999999999</v>
      </c>
      <c r="D8" s="60">
        <f>VLOOKUP($A8,'Return Data'!$B$7:$R$2292,9,0)</f>
        <v>10.3065</v>
      </c>
      <c r="E8" s="61">
        <f t="shared" ref="E8:E25" si="0">RANK(D8,D$8:D$25,0)</f>
        <v>7</v>
      </c>
      <c r="F8" s="60">
        <f>VLOOKUP($A8,'Return Data'!$B$7:$R$2292,10,0)</f>
        <v>6.5594000000000001</v>
      </c>
      <c r="G8" s="61">
        <f t="shared" ref="G8:G25" si="1">RANK(F8,F$8:F$25,0)</f>
        <v>2</v>
      </c>
      <c r="H8" s="60">
        <f>VLOOKUP($A8,'Return Data'!$B$7:$R$2292,11,0)</f>
        <v>11.9214</v>
      </c>
      <c r="I8" s="61">
        <f t="shared" ref="I8:I25" si="2">RANK(H8,H$8:H$25,0)</f>
        <v>1</v>
      </c>
      <c r="J8" s="60">
        <f>VLOOKUP($A8,'Return Data'!$B$7:$R$2292,12,0)</f>
        <v>8.6335999999999995</v>
      </c>
      <c r="K8" s="61">
        <f t="shared" ref="K8:K25" si="3">RANK(J8,J$8:J$25,0)</f>
        <v>3</v>
      </c>
      <c r="L8" s="60">
        <f>VLOOKUP($A8,'Return Data'!$B$7:$R$2292,13,0)</f>
        <v>7.8613</v>
      </c>
      <c r="M8" s="61">
        <f t="shared" ref="M8:M25" si="4">RANK(L8,L$8:L$25,0)</f>
        <v>3</v>
      </c>
      <c r="N8" s="60">
        <f>VLOOKUP($A8,'Return Data'!$B$7:$R$2292,17,0)</f>
        <v>7.7633999999999999</v>
      </c>
      <c r="O8" s="61">
        <f t="shared" ref="O8:O23" si="5">RANK(N8,N$8:N$25,0)</f>
        <v>7</v>
      </c>
      <c r="P8" s="60">
        <f>VLOOKUP($A8,'Return Data'!$B$7:$R$2292,14,0)</f>
        <v>7.3162000000000003</v>
      </c>
      <c r="Q8" s="61">
        <f>RANK(P8,P$8:P$25,0)</f>
        <v>5</v>
      </c>
      <c r="R8" s="60">
        <f>VLOOKUP($A8,'Return Data'!$B$7:$R$2292,16,0)</f>
        <v>8.2355</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44888</v>
      </c>
      <c r="C10" s="60">
        <f>VLOOKUP($A10,'Return Data'!$B$7:$R$2292,4,0)</f>
        <v>19.281099999999999</v>
      </c>
      <c r="D10" s="60">
        <f>VLOOKUP($A10,'Return Data'!$B$7:$R$2292,9,0)</f>
        <v>10.434699999999999</v>
      </c>
      <c r="E10" s="61">
        <f t="shared" si="0"/>
        <v>6</v>
      </c>
      <c r="F10" s="60">
        <f>VLOOKUP($A10,'Return Data'!$B$7:$R$2292,10,0)</f>
        <v>5.2899000000000003</v>
      </c>
      <c r="G10" s="61">
        <f t="shared" si="1"/>
        <v>10</v>
      </c>
      <c r="H10" s="60">
        <f>VLOOKUP($A10,'Return Data'!$B$7:$R$2292,11,0)</f>
        <v>6.7160000000000002</v>
      </c>
      <c r="I10" s="61">
        <f t="shared" si="2"/>
        <v>4</v>
      </c>
      <c r="J10" s="60">
        <f>VLOOKUP($A10,'Return Data'!$B$7:$R$2292,12,0)</f>
        <v>4.4435000000000002</v>
      </c>
      <c r="K10" s="61">
        <f t="shared" si="3"/>
        <v>7</v>
      </c>
      <c r="L10" s="60">
        <f>VLOOKUP($A10,'Return Data'!$B$7:$R$2292,13,0)</f>
        <v>4.6470000000000002</v>
      </c>
      <c r="M10" s="61">
        <f t="shared" si="4"/>
        <v>6</v>
      </c>
      <c r="N10" s="60">
        <f>VLOOKUP($A10,'Return Data'!$B$7:$R$2292,17,0)</f>
        <v>5.9926000000000004</v>
      </c>
      <c r="O10" s="61">
        <f t="shared" si="5"/>
        <v>11</v>
      </c>
      <c r="P10" s="60">
        <f>VLOOKUP($A10,'Return Data'!$B$7:$R$2292,14,0)</f>
        <v>7.0937999999999999</v>
      </c>
      <c r="Q10" s="61">
        <f t="shared" ref="Q10:Q23" si="7">RANK(P10,P$8:P$25,0)</f>
        <v>6</v>
      </c>
      <c r="R10" s="60">
        <f>VLOOKUP($A10,'Return Data'!$B$7:$R$2292,16,0)</f>
        <v>8.1654999999999998</v>
      </c>
      <c r="S10" s="62">
        <f t="shared" si="6"/>
        <v>7</v>
      </c>
    </row>
    <row r="11" spans="1:19" x14ac:dyDescent="0.3">
      <c r="A11" s="77" t="s">
        <v>1985</v>
      </c>
      <c r="B11" s="59">
        <f>VLOOKUP($A11,'Return Data'!$B$7:$R$2292,3,0)</f>
        <v>44888</v>
      </c>
      <c r="C11" s="60">
        <f>VLOOKUP($A11,'Return Data'!$B$7:$R$2292,4,0)</f>
        <v>19.594200000000001</v>
      </c>
      <c r="D11" s="60">
        <f>VLOOKUP($A11,'Return Data'!$B$7:$R$2292,9,0)</f>
        <v>9.6745000000000001</v>
      </c>
      <c r="E11" s="61">
        <f t="shared" si="0"/>
        <v>12</v>
      </c>
      <c r="F11" s="60">
        <f>VLOOKUP($A11,'Return Data'!$B$7:$R$2292,10,0)</f>
        <v>6.9744000000000002</v>
      </c>
      <c r="G11" s="61">
        <f t="shared" si="1"/>
        <v>1</v>
      </c>
      <c r="H11" s="60">
        <f>VLOOKUP($A11,'Return Data'!$B$7:$R$2292,11,0)</f>
        <v>7.0286</v>
      </c>
      <c r="I11" s="61">
        <f t="shared" si="2"/>
        <v>2</v>
      </c>
      <c r="J11" s="60">
        <f>VLOOKUP($A11,'Return Data'!$B$7:$R$2292,12,0)</f>
        <v>4.7628000000000004</v>
      </c>
      <c r="K11" s="61">
        <f t="shared" si="3"/>
        <v>5</v>
      </c>
      <c r="L11" s="60">
        <f>VLOOKUP($A11,'Return Data'!$B$7:$R$2292,13,0)</f>
        <v>5.2134</v>
      </c>
      <c r="M11" s="61">
        <f t="shared" si="4"/>
        <v>5</v>
      </c>
      <c r="N11" s="60">
        <f>VLOOKUP($A11,'Return Data'!$B$7:$R$2292,17,0)</f>
        <v>12.646800000000001</v>
      </c>
      <c r="O11" s="61">
        <f t="shared" si="5"/>
        <v>3</v>
      </c>
      <c r="P11" s="60">
        <f>VLOOKUP($A11,'Return Data'!$B$7:$R$2292,14,0)</f>
        <v>9.1346000000000007</v>
      </c>
      <c r="Q11" s="61">
        <f t="shared" si="7"/>
        <v>2</v>
      </c>
      <c r="R11" s="60">
        <f>VLOOKUP($A11,'Return Data'!$B$7:$R$2292,16,0)</f>
        <v>8.9604999999999997</v>
      </c>
      <c r="S11" s="62">
        <f t="shared" si="6"/>
        <v>3</v>
      </c>
    </row>
    <row r="12" spans="1:19" x14ac:dyDescent="0.3">
      <c r="A12" s="77" t="s">
        <v>2013</v>
      </c>
      <c r="B12" s="59">
        <f>VLOOKUP($A12,'Return Data'!$B$7:$R$2292,3,0)</f>
        <v>44888</v>
      </c>
      <c r="C12" s="60">
        <f>VLOOKUP($A12,'Return Data'!$B$7:$R$2292,4,0)</f>
        <v>10.6594</v>
      </c>
      <c r="D12" s="60">
        <f>VLOOKUP($A12,'Return Data'!$B$7:$R$2292,9,0)</f>
        <v>8.1006</v>
      </c>
      <c r="E12" s="61">
        <f t="shared" si="0"/>
        <v>16</v>
      </c>
      <c r="F12" s="60">
        <f>VLOOKUP($A12,'Return Data'!$B$7:$R$2292,10,0)</f>
        <v>3.9203999999999999</v>
      </c>
      <c r="G12" s="61">
        <f t="shared" si="1"/>
        <v>14</v>
      </c>
      <c r="H12" s="60">
        <f>VLOOKUP($A12,'Return Data'!$B$7:$R$2292,11,0)</f>
        <v>4.9263000000000003</v>
      </c>
      <c r="I12" s="61">
        <f t="shared" si="2"/>
        <v>15</v>
      </c>
      <c r="J12" s="60">
        <f>VLOOKUP($A12,'Return Data'!$B$7:$R$2292,12,0)</f>
        <v>172.53569999999999</v>
      </c>
      <c r="K12" s="61">
        <f t="shared" si="3"/>
        <v>1</v>
      </c>
      <c r="L12" s="60">
        <f>VLOOKUP($A12,'Return Data'!$B$7:$R$2292,13,0)</f>
        <v>143.1155</v>
      </c>
      <c r="M12" s="61">
        <f t="shared" si="4"/>
        <v>1</v>
      </c>
      <c r="N12" s="60">
        <f>VLOOKUP($A12,'Return Data'!$B$7:$R$2292,17,0)</f>
        <v>63.386699999999998</v>
      </c>
      <c r="O12" s="61">
        <f t="shared" si="5"/>
        <v>1</v>
      </c>
      <c r="P12" s="60">
        <f>VLOOKUP($A12,'Return Data'!$B$7:$R$2292,14,0)</f>
        <v>14.1281</v>
      </c>
      <c r="Q12" s="61">
        <f t="shared" si="7"/>
        <v>1</v>
      </c>
      <c r="R12" s="60">
        <f>VLOOKUP($A12,'Return Data'!$B$7:$R$2292,16,0)</f>
        <v>0.82820000000000005</v>
      </c>
      <c r="S12" s="62">
        <f t="shared" si="6"/>
        <v>16</v>
      </c>
    </row>
    <row r="13" spans="1:19" x14ac:dyDescent="0.3">
      <c r="A13" s="77" t="s">
        <v>645</v>
      </c>
      <c r="B13" s="59">
        <f>VLOOKUP($A13,'Return Data'!$B$7:$R$2292,3,0)</f>
        <v>44888</v>
      </c>
      <c r="C13" s="60">
        <f>VLOOKUP($A13,'Return Data'!$B$7:$R$2292,4,0)</f>
        <v>35.790599999999998</v>
      </c>
      <c r="D13" s="60">
        <f>VLOOKUP($A13,'Return Data'!$B$7:$R$2292,9,0)</f>
        <v>10.094799999999999</v>
      </c>
      <c r="E13" s="61">
        <f t="shared" si="0"/>
        <v>9</v>
      </c>
      <c r="F13" s="60">
        <f>VLOOKUP($A13,'Return Data'!$B$7:$R$2292,10,0)</f>
        <v>4.2960000000000003</v>
      </c>
      <c r="G13" s="61">
        <f t="shared" si="1"/>
        <v>13</v>
      </c>
      <c r="H13" s="60">
        <f>VLOOKUP($A13,'Return Data'!$B$7:$R$2292,11,0)</f>
        <v>5.1146000000000003</v>
      </c>
      <c r="I13" s="61">
        <f t="shared" si="2"/>
        <v>14</v>
      </c>
      <c r="J13" s="60">
        <f>VLOOKUP($A13,'Return Data'!$B$7:$R$2292,12,0)</f>
        <v>11.8048</v>
      </c>
      <c r="K13" s="61">
        <f t="shared" si="3"/>
        <v>2</v>
      </c>
      <c r="L13" s="60">
        <f>VLOOKUP($A13,'Return Data'!$B$7:$R$2292,13,0)</f>
        <v>9.6411999999999995</v>
      </c>
      <c r="M13" s="61">
        <f t="shared" si="4"/>
        <v>2</v>
      </c>
      <c r="N13" s="60">
        <f>VLOOKUP($A13,'Return Data'!$B$7:$R$2292,17,0)</f>
        <v>6.7247000000000003</v>
      </c>
      <c r="O13" s="61">
        <f t="shared" si="5"/>
        <v>8</v>
      </c>
      <c r="P13" s="60">
        <f>VLOOKUP($A13,'Return Data'!$B$7:$R$2292,14,0)</f>
        <v>6.3704999999999998</v>
      </c>
      <c r="Q13" s="61">
        <f t="shared" si="7"/>
        <v>8</v>
      </c>
      <c r="R13" s="60">
        <f>VLOOKUP($A13,'Return Data'!$B$7:$R$2292,16,0)</f>
        <v>7.0701000000000001</v>
      </c>
      <c r="S13" s="62">
        <f t="shared" si="6"/>
        <v>11</v>
      </c>
    </row>
    <row r="14" spans="1:19" x14ac:dyDescent="0.3">
      <c r="A14" s="77" t="s">
        <v>648</v>
      </c>
      <c r="B14" s="59">
        <f>VLOOKUP($A14,'Return Data'!$B$7:$R$2292,3,0)</f>
        <v>44888</v>
      </c>
      <c r="C14" s="60">
        <f>VLOOKUP($A14,'Return Data'!$B$7:$R$2292,4,0)</f>
        <v>24.2423</v>
      </c>
      <c r="D14" s="60">
        <f>VLOOKUP($A14,'Return Data'!$B$7:$R$2292,9,0)</f>
        <v>14.378500000000001</v>
      </c>
      <c r="E14" s="61">
        <f t="shared" si="0"/>
        <v>1</v>
      </c>
      <c r="F14" s="60">
        <f>VLOOKUP($A14,'Return Data'!$B$7:$R$2292,10,0)</f>
        <v>3.6417000000000002</v>
      </c>
      <c r="G14" s="61">
        <f t="shared" si="1"/>
        <v>16</v>
      </c>
      <c r="H14" s="60">
        <f>VLOOKUP($A14,'Return Data'!$B$7:$R$2292,11,0)</f>
        <v>3.8614999999999999</v>
      </c>
      <c r="I14" s="61">
        <f t="shared" si="2"/>
        <v>16</v>
      </c>
      <c r="J14" s="60">
        <f>VLOOKUP($A14,'Return Data'!$B$7:$R$2292,12,0)</f>
        <v>1.5363</v>
      </c>
      <c r="K14" s="61">
        <f t="shared" si="3"/>
        <v>15</v>
      </c>
      <c r="L14" s="60">
        <f>VLOOKUP($A14,'Return Data'!$B$7:$R$2292,13,0)</f>
        <v>1.2323</v>
      </c>
      <c r="M14" s="61">
        <f t="shared" si="4"/>
        <v>16</v>
      </c>
      <c r="N14" s="60">
        <f>VLOOKUP($A14,'Return Data'!$B$7:$R$2292,17,0)</f>
        <v>8.4535</v>
      </c>
      <c r="O14" s="61">
        <f t="shared" si="5"/>
        <v>6</v>
      </c>
      <c r="P14" s="60">
        <f>VLOOKUP($A14,'Return Data'!$B$7:$R$2292,14,0)</f>
        <v>4.7961999999999998</v>
      </c>
      <c r="Q14" s="61">
        <f t="shared" si="7"/>
        <v>14</v>
      </c>
      <c r="R14" s="60">
        <f>VLOOKUP($A14,'Return Data'!$B$7:$R$2292,16,0)</f>
        <v>7.9953000000000003</v>
      </c>
      <c r="S14" s="62">
        <f t="shared" si="6"/>
        <v>8</v>
      </c>
    </row>
    <row r="15" spans="1:19" x14ac:dyDescent="0.3">
      <c r="A15" s="77" t="s">
        <v>656</v>
      </c>
      <c r="B15" s="59">
        <f>VLOOKUP($A15,'Return Data'!$B$7:$R$2292,3,0)</f>
        <v>44888</v>
      </c>
      <c r="C15" s="60">
        <f>VLOOKUP($A15,'Return Data'!$B$7:$R$2292,4,0)</f>
        <v>21.0961</v>
      </c>
      <c r="D15" s="60">
        <f>VLOOKUP($A15,'Return Data'!$B$7:$R$2292,9,0)</f>
        <v>9.3745999999999992</v>
      </c>
      <c r="E15" s="61">
        <f t="shared" si="0"/>
        <v>13</v>
      </c>
      <c r="F15" s="60">
        <f>VLOOKUP($A15,'Return Data'!$B$7:$R$2292,10,0)</f>
        <v>4.9294000000000002</v>
      </c>
      <c r="G15" s="61">
        <f t="shared" si="1"/>
        <v>11</v>
      </c>
      <c r="H15" s="60">
        <f>VLOOKUP($A15,'Return Data'!$B$7:$R$2292,11,0)</f>
        <v>6.6352000000000002</v>
      </c>
      <c r="I15" s="61">
        <f t="shared" si="2"/>
        <v>5</v>
      </c>
      <c r="J15" s="60">
        <f>VLOOKUP($A15,'Return Data'!$B$7:$R$2292,12,0)</f>
        <v>3.7021000000000002</v>
      </c>
      <c r="K15" s="61">
        <f t="shared" si="3"/>
        <v>11</v>
      </c>
      <c r="L15" s="60">
        <f>VLOOKUP($A15,'Return Data'!$B$7:$R$2292,13,0)</f>
        <v>4.1428000000000003</v>
      </c>
      <c r="M15" s="61">
        <f t="shared" si="4"/>
        <v>10</v>
      </c>
      <c r="N15" s="60">
        <f>VLOOKUP($A15,'Return Data'!$B$7:$R$2292,17,0)</f>
        <v>6.0648999999999997</v>
      </c>
      <c r="O15" s="61">
        <f t="shared" si="5"/>
        <v>10</v>
      </c>
      <c r="P15" s="60">
        <f>VLOOKUP($A15,'Return Data'!$B$7:$R$2292,14,0)</f>
        <v>7.6559999999999997</v>
      </c>
      <c r="Q15" s="61">
        <f t="shared" si="7"/>
        <v>4</v>
      </c>
      <c r="R15" s="60">
        <f>VLOOKUP($A15,'Return Data'!$B$7:$R$2292,16,0)</f>
        <v>8.9903999999999993</v>
      </c>
      <c r="S15" s="62">
        <f t="shared" si="6"/>
        <v>1</v>
      </c>
    </row>
    <row r="16" spans="1:19" x14ac:dyDescent="0.3">
      <c r="A16" s="77" t="s">
        <v>658</v>
      </c>
      <c r="B16" s="59">
        <f>VLOOKUP($A16,'Return Data'!$B$7:$R$2292,3,0)</f>
        <v>44888</v>
      </c>
      <c r="C16" s="60">
        <f>VLOOKUP($A16,'Return Data'!$B$7:$R$2292,4,0)</f>
        <v>28.049499999999998</v>
      </c>
      <c r="D16" s="60">
        <f>VLOOKUP($A16,'Return Data'!$B$7:$R$2292,9,0)</f>
        <v>10.444800000000001</v>
      </c>
      <c r="E16" s="61">
        <f t="shared" si="0"/>
        <v>5</v>
      </c>
      <c r="F16" s="60">
        <f>VLOOKUP($A16,'Return Data'!$B$7:$R$2292,10,0)</f>
        <v>5.6668000000000003</v>
      </c>
      <c r="G16" s="61">
        <f t="shared" si="1"/>
        <v>7</v>
      </c>
      <c r="H16" s="60">
        <f>VLOOKUP($A16,'Return Data'!$B$7:$R$2292,11,0)</f>
        <v>6.9465000000000003</v>
      </c>
      <c r="I16" s="61">
        <f t="shared" si="2"/>
        <v>3</v>
      </c>
      <c r="J16" s="60">
        <f>VLOOKUP($A16,'Return Data'!$B$7:$R$2292,12,0)</f>
        <v>5.0110000000000001</v>
      </c>
      <c r="K16" s="61">
        <f t="shared" si="3"/>
        <v>4</v>
      </c>
      <c r="L16" s="60">
        <f>VLOOKUP($A16,'Return Data'!$B$7:$R$2292,13,0)</f>
        <v>5.3624999999999998</v>
      </c>
      <c r="M16" s="61">
        <f t="shared" si="4"/>
        <v>4</v>
      </c>
      <c r="N16" s="60">
        <f>VLOOKUP($A16,'Return Data'!$B$7:$R$2292,17,0)</f>
        <v>6.3974000000000002</v>
      </c>
      <c r="O16" s="61">
        <f t="shared" si="5"/>
        <v>9</v>
      </c>
      <c r="P16" s="60">
        <f>VLOOKUP($A16,'Return Data'!$B$7:$R$2292,14,0)</f>
        <v>7.8038999999999996</v>
      </c>
      <c r="Q16" s="61">
        <f t="shared" si="7"/>
        <v>3</v>
      </c>
      <c r="R16" s="60">
        <f>VLOOKUP($A16,'Return Data'!$B$7:$R$2292,16,0)</f>
        <v>8.9642999999999997</v>
      </c>
      <c r="S16" s="62">
        <f t="shared" si="6"/>
        <v>2</v>
      </c>
    </row>
    <row r="17" spans="1:19" x14ac:dyDescent="0.3">
      <c r="A17" s="77" t="s">
        <v>660</v>
      </c>
      <c r="B17" s="59">
        <f>VLOOKUP($A17,'Return Data'!$B$7:$R$2292,3,0)</f>
        <v>44888</v>
      </c>
      <c r="C17" s="60">
        <f>VLOOKUP($A17,'Return Data'!$B$7:$R$2292,4,0)</f>
        <v>16.7407</v>
      </c>
      <c r="D17" s="60">
        <f>VLOOKUP($A17,'Return Data'!$B$7:$R$2292,9,0)</f>
        <v>11.934100000000001</v>
      </c>
      <c r="E17" s="61">
        <f t="shared" si="0"/>
        <v>2</v>
      </c>
      <c r="F17" s="60">
        <f>VLOOKUP($A17,'Return Data'!$B$7:$R$2292,10,0)</f>
        <v>5.3708999999999998</v>
      </c>
      <c r="G17" s="61">
        <f t="shared" si="1"/>
        <v>9</v>
      </c>
      <c r="H17" s="60">
        <f>VLOOKUP($A17,'Return Data'!$B$7:$R$2292,11,0)</f>
        <v>6.2168000000000001</v>
      </c>
      <c r="I17" s="61">
        <f t="shared" si="2"/>
        <v>10</v>
      </c>
      <c r="J17" s="60">
        <f>VLOOKUP($A17,'Return Data'!$B$7:$R$2292,12,0)</f>
        <v>3.3784999999999998</v>
      </c>
      <c r="K17" s="61">
        <f t="shared" si="3"/>
        <v>13</v>
      </c>
      <c r="L17" s="60">
        <f>VLOOKUP($A17,'Return Data'!$B$7:$R$2292,13,0)</f>
        <v>3.8279999999999998</v>
      </c>
      <c r="M17" s="61">
        <f t="shared" si="4"/>
        <v>11</v>
      </c>
      <c r="N17" s="60">
        <f>VLOOKUP($A17,'Return Data'!$B$7:$R$2292,17,0)</f>
        <v>10.4049</v>
      </c>
      <c r="O17" s="61">
        <f t="shared" si="5"/>
        <v>4</v>
      </c>
      <c r="P17" s="60">
        <f>VLOOKUP($A17,'Return Data'!$B$7:$R$2292,14,0)</f>
        <v>5.3331</v>
      </c>
      <c r="Q17" s="61">
        <f t="shared" si="7"/>
        <v>12</v>
      </c>
      <c r="R17" s="60">
        <f>VLOOKUP($A17,'Return Data'!$B$7:$R$2292,16,0)</f>
        <v>6.0787000000000004</v>
      </c>
      <c r="S17" s="62">
        <f t="shared" si="6"/>
        <v>14</v>
      </c>
    </row>
    <row r="18" spans="1:19" x14ac:dyDescent="0.3">
      <c r="A18" s="77" t="s">
        <v>661</v>
      </c>
      <c r="B18" s="59">
        <f>VLOOKUP($A18,'Return Data'!$B$7:$R$2292,3,0)</f>
        <v>44888</v>
      </c>
      <c r="C18" s="60">
        <f>VLOOKUP($A18,'Return Data'!$B$7:$R$2292,4,0)</f>
        <v>14.6447</v>
      </c>
      <c r="D18" s="60">
        <f>VLOOKUP($A18,'Return Data'!$B$7:$R$2292,9,0)</f>
        <v>11.8241</v>
      </c>
      <c r="E18" s="61">
        <f t="shared" si="0"/>
        <v>3</v>
      </c>
      <c r="F18" s="60">
        <f>VLOOKUP($A18,'Return Data'!$B$7:$R$2292,10,0)</f>
        <v>5.8415999999999997</v>
      </c>
      <c r="G18" s="61">
        <f t="shared" si="1"/>
        <v>4</v>
      </c>
      <c r="H18" s="60">
        <f>VLOOKUP($A18,'Return Data'!$B$7:$R$2292,11,0)</f>
        <v>6.3160999999999996</v>
      </c>
      <c r="I18" s="61">
        <f t="shared" si="2"/>
        <v>8</v>
      </c>
      <c r="J18" s="60">
        <f>VLOOKUP($A18,'Return Data'!$B$7:$R$2292,12,0)</f>
        <v>3.6897000000000002</v>
      </c>
      <c r="K18" s="61">
        <f t="shared" si="3"/>
        <v>12</v>
      </c>
      <c r="L18" s="60">
        <f>VLOOKUP($A18,'Return Data'!$B$7:$R$2292,13,0)</f>
        <v>3.7585999999999999</v>
      </c>
      <c r="M18" s="61">
        <f t="shared" si="4"/>
        <v>12</v>
      </c>
      <c r="N18" s="60">
        <f>VLOOKUP($A18,'Return Data'!$B$7:$R$2292,17,0)</f>
        <v>4.6925999999999997</v>
      </c>
      <c r="O18" s="61">
        <f t="shared" si="5"/>
        <v>14</v>
      </c>
      <c r="P18" s="60">
        <f>VLOOKUP($A18,'Return Data'!$B$7:$R$2292,14,0)</f>
        <v>5.8555999999999999</v>
      </c>
      <c r="Q18" s="61">
        <f t="shared" si="7"/>
        <v>9</v>
      </c>
      <c r="R18" s="60">
        <f>VLOOKUP($A18,'Return Data'!$B$7:$R$2292,16,0)</f>
        <v>6.8860000000000001</v>
      </c>
      <c r="S18" s="62">
        <f t="shared" si="6"/>
        <v>12</v>
      </c>
    </row>
    <row r="19" spans="1:19" x14ac:dyDescent="0.3">
      <c r="A19" s="77" t="s">
        <v>664</v>
      </c>
      <c r="B19" s="59">
        <f>VLOOKUP($A19,'Return Data'!$B$7:$R$2292,3,0)</f>
        <v>44888</v>
      </c>
      <c r="C19" s="60">
        <f>VLOOKUP($A19,'Return Data'!$B$7:$R$2292,4,0)</f>
        <v>1629.0912000000001</v>
      </c>
      <c r="D19" s="60">
        <f>VLOOKUP($A19,'Return Data'!$B$7:$R$2292,9,0)</f>
        <v>10.301399999999999</v>
      </c>
      <c r="E19" s="61">
        <f t="shared" si="0"/>
        <v>8</v>
      </c>
      <c r="F19" s="60">
        <f>VLOOKUP($A19,'Return Data'!$B$7:$R$2292,10,0)</f>
        <v>4.7111999999999998</v>
      </c>
      <c r="G19" s="61">
        <f t="shared" si="1"/>
        <v>12</v>
      </c>
      <c r="H19" s="60">
        <f>VLOOKUP($A19,'Return Data'!$B$7:$R$2292,11,0)</f>
        <v>5.3844000000000003</v>
      </c>
      <c r="I19" s="61">
        <f t="shared" si="2"/>
        <v>12</v>
      </c>
      <c r="J19" s="60">
        <f>VLOOKUP($A19,'Return Data'!$B$7:$R$2292,12,0)</f>
        <v>3.0129000000000001</v>
      </c>
      <c r="K19" s="61">
        <f t="shared" si="3"/>
        <v>14</v>
      </c>
      <c r="L19" s="60">
        <f>VLOOKUP($A19,'Return Data'!$B$7:$R$2292,13,0)</f>
        <v>3.105</v>
      </c>
      <c r="M19" s="61">
        <f t="shared" si="4"/>
        <v>14</v>
      </c>
      <c r="N19" s="60">
        <f>VLOOKUP($A19,'Return Data'!$B$7:$R$2292,17,0)</f>
        <v>3.5935999999999999</v>
      </c>
      <c r="O19" s="61">
        <f t="shared" si="5"/>
        <v>16</v>
      </c>
      <c r="P19" s="60">
        <f>VLOOKUP($A19,'Return Data'!$B$7:$R$2292,14,0)</f>
        <v>5.5007000000000001</v>
      </c>
      <c r="Q19" s="61">
        <f t="shared" si="7"/>
        <v>11</v>
      </c>
      <c r="R19" s="60">
        <f>VLOOKUP($A19,'Return Data'!$B$7:$R$2292,16,0)</f>
        <v>6.1132</v>
      </c>
      <c r="S19" s="62">
        <f t="shared" si="6"/>
        <v>13</v>
      </c>
    </row>
    <row r="20" spans="1:19" x14ac:dyDescent="0.3">
      <c r="A20" s="77" t="s">
        <v>666</v>
      </c>
      <c r="B20" s="59">
        <f>VLOOKUP($A20,'Return Data'!$B$7:$R$2292,3,0)</f>
        <v>44888</v>
      </c>
      <c r="C20" s="60">
        <f>VLOOKUP($A20,'Return Data'!$B$7:$R$2292,4,0)</f>
        <v>26.865200000000002</v>
      </c>
      <c r="D20" s="60">
        <f>VLOOKUP($A20,'Return Data'!$B$7:$R$2292,9,0)</f>
        <v>8.9273000000000007</v>
      </c>
      <c r="E20" s="61">
        <f t="shared" si="0"/>
        <v>15</v>
      </c>
      <c r="F20" s="60">
        <f>VLOOKUP($A20,'Return Data'!$B$7:$R$2292,10,0)</f>
        <v>3.7942999999999998</v>
      </c>
      <c r="G20" s="61">
        <f t="shared" si="1"/>
        <v>15</v>
      </c>
      <c r="H20" s="60">
        <f>VLOOKUP($A20,'Return Data'!$B$7:$R$2292,11,0)</f>
        <v>5.1459999999999999</v>
      </c>
      <c r="I20" s="61">
        <f t="shared" si="2"/>
        <v>13</v>
      </c>
      <c r="J20" s="60">
        <f>VLOOKUP($A20,'Return Data'!$B$7:$R$2292,12,0)</f>
        <v>0.3533</v>
      </c>
      <c r="K20" s="61">
        <f t="shared" si="3"/>
        <v>16</v>
      </c>
      <c r="L20" s="60">
        <f>VLOOKUP($A20,'Return Data'!$B$7:$R$2292,13,0)</f>
        <v>1.4964999999999999</v>
      </c>
      <c r="M20" s="61">
        <f t="shared" si="4"/>
        <v>15</v>
      </c>
      <c r="N20" s="60">
        <f>VLOOKUP($A20,'Return Data'!$B$7:$R$2292,17,0)</f>
        <v>4.2847999999999997</v>
      </c>
      <c r="O20" s="61">
        <f t="shared" si="5"/>
        <v>15</v>
      </c>
      <c r="P20" s="60">
        <f>VLOOKUP($A20,'Return Data'!$B$7:$R$2292,14,0)</f>
        <v>5.2765000000000004</v>
      </c>
      <c r="Q20" s="61">
        <f t="shared" si="7"/>
        <v>13</v>
      </c>
      <c r="R20" s="60">
        <f>VLOOKUP($A20,'Return Data'!$B$7:$R$2292,16,0)</f>
        <v>8.2401999999999997</v>
      </c>
      <c r="S20" s="62">
        <f t="shared" si="6"/>
        <v>5</v>
      </c>
    </row>
    <row r="21" spans="1:19" x14ac:dyDescent="0.3">
      <c r="A21" s="77" t="s">
        <v>667</v>
      </c>
      <c r="B21" s="59">
        <f>VLOOKUP($A21,'Return Data'!$B$7:$R$2292,3,0)</f>
        <v>44888</v>
      </c>
      <c r="C21" s="60">
        <f>VLOOKUP($A21,'Return Data'!$B$7:$R$2292,4,0)</f>
        <v>25.531199999999998</v>
      </c>
      <c r="D21" s="60">
        <f>VLOOKUP($A21,'Return Data'!$B$7:$R$2292,9,0)</f>
        <v>10.054600000000001</v>
      </c>
      <c r="E21" s="61">
        <f t="shared" si="0"/>
        <v>10</v>
      </c>
      <c r="F21" s="60">
        <f>VLOOKUP($A21,'Return Data'!$B$7:$R$2292,10,0)</f>
        <v>5.5911</v>
      </c>
      <c r="G21" s="61">
        <f t="shared" si="1"/>
        <v>8</v>
      </c>
      <c r="H21" s="60">
        <f>VLOOKUP($A21,'Return Data'!$B$7:$R$2292,11,0)</f>
        <v>6.2405999999999997</v>
      </c>
      <c r="I21" s="61">
        <f t="shared" si="2"/>
        <v>9</v>
      </c>
      <c r="J21" s="60">
        <f>VLOOKUP($A21,'Return Data'!$B$7:$R$2292,12,0)</f>
        <v>3.7441</v>
      </c>
      <c r="K21" s="61">
        <f t="shared" si="3"/>
        <v>10</v>
      </c>
      <c r="L21" s="60">
        <f>VLOOKUP($A21,'Return Data'!$B$7:$R$2292,13,0)</f>
        <v>3.6568000000000001</v>
      </c>
      <c r="M21" s="61">
        <f t="shared" si="4"/>
        <v>13</v>
      </c>
      <c r="N21" s="60">
        <f>VLOOKUP($A21,'Return Data'!$B$7:$R$2292,17,0)</f>
        <v>5.1435000000000004</v>
      </c>
      <c r="O21" s="61">
        <f t="shared" si="5"/>
        <v>13</v>
      </c>
      <c r="P21" s="60">
        <f>VLOOKUP($A21,'Return Data'!$B$7:$R$2292,14,0)</f>
        <v>5.5439999999999996</v>
      </c>
      <c r="Q21" s="61">
        <f t="shared" si="7"/>
        <v>10</v>
      </c>
      <c r="R21" s="60">
        <f>VLOOKUP($A21,'Return Data'!$B$7:$R$2292,16,0)</f>
        <v>7.1691000000000003</v>
      </c>
      <c r="S21" s="62">
        <f t="shared" si="6"/>
        <v>9</v>
      </c>
    </row>
    <row r="22" spans="1:19" x14ac:dyDescent="0.3">
      <c r="A22" s="77" t="s">
        <v>669</v>
      </c>
      <c r="B22" s="59">
        <f>VLOOKUP($A22,'Return Data'!$B$7:$R$2292,3,0)</f>
        <v>44888</v>
      </c>
      <c r="C22" s="60">
        <f>VLOOKUP($A22,'Return Data'!$B$7:$R$2292,4,0)</f>
        <v>30.622499999999999</v>
      </c>
      <c r="D22" s="60">
        <f>VLOOKUP($A22,'Return Data'!$B$7:$R$2292,9,0)</f>
        <v>10.030099999999999</v>
      </c>
      <c r="E22" s="61">
        <f t="shared" si="0"/>
        <v>11</v>
      </c>
      <c r="F22" s="60">
        <f>VLOOKUP($A22,'Return Data'!$B$7:$R$2292,10,0)</f>
        <v>5.7503000000000002</v>
      </c>
      <c r="G22" s="61">
        <f t="shared" si="1"/>
        <v>6</v>
      </c>
      <c r="H22" s="60">
        <f>VLOOKUP($A22,'Return Data'!$B$7:$R$2292,11,0)</f>
        <v>6.5270999999999999</v>
      </c>
      <c r="I22" s="61">
        <f t="shared" si="2"/>
        <v>6</v>
      </c>
      <c r="J22" s="60">
        <f>VLOOKUP($A22,'Return Data'!$B$7:$R$2292,12,0)</f>
        <v>3.9748000000000001</v>
      </c>
      <c r="K22" s="61">
        <f t="shared" si="3"/>
        <v>9</v>
      </c>
      <c r="L22" s="60">
        <f>VLOOKUP($A22,'Return Data'!$B$7:$R$2292,13,0)</f>
        <v>4.4462999999999999</v>
      </c>
      <c r="M22" s="61">
        <f t="shared" si="4"/>
        <v>8</v>
      </c>
      <c r="N22" s="60">
        <f>VLOOKUP($A22,'Return Data'!$B$7:$R$2292,17,0)</f>
        <v>9.4456000000000007</v>
      </c>
      <c r="O22" s="61">
        <f t="shared" si="5"/>
        <v>5</v>
      </c>
      <c r="P22" s="60">
        <f>VLOOKUP($A22,'Return Data'!$B$7:$R$2292,14,0)</f>
        <v>3.9053</v>
      </c>
      <c r="Q22" s="61">
        <f t="shared" si="7"/>
        <v>15</v>
      </c>
      <c r="R22" s="60">
        <f>VLOOKUP($A22,'Return Data'!$B$7:$R$2292,16,0)</f>
        <v>7.1193</v>
      </c>
      <c r="S22" s="62">
        <f t="shared" si="6"/>
        <v>10</v>
      </c>
    </row>
    <row r="23" spans="1:19" x14ac:dyDescent="0.3">
      <c r="A23" s="77" t="s">
        <v>678</v>
      </c>
      <c r="B23" s="59">
        <f>VLOOKUP($A23,'Return Data'!$B$7:$R$2292,3,0)</f>
        <v>44888</v>
      </c>
      <c r="C23" s="60">
        <f>VLOOKUP($A23,'Return Data'!$B$7:$R$2292,4,0)</f>
        <v>39.356200000000001</v>
      </c>
      <c r="D23" s="60">
        <f>VLOOKUP($A23,'Return Data'!$B$7:$R$2292,9,0)</f>
        <v>9.3613</v>
      </c>
      <c r="E23" s="61">
        <f t="shared" si="0"/>
        <v>14</v>
      </c>
      <c r="F23" s="60">
        <f>VLOOKUP($A23,'Return Data'!$B$7:$R$2292,10,0)</f>
        <v>5.8117999999999999</v>
      </c>
      <c r="G23" s="61">
        <f t="shared" si="1"/>
        <v>5</v>
      </c>
      <c r="H23" s="60">
        <f>VLOOKUP($A23,'Return Data'!$B$7:$R$2292,11,0)</f>
        <v>6.3625999999999996</v>
      </c>
      <c r="I23" s="61">
        <f t="shared" si="2"/>
        <v>7</v>
      </c>
      <c r="J23" s="60">
        <f>VLOOKUP($A23,'Return Data'!$B$7:$R$2292,12,0)</f>
        <v>4.4996</v>
      </c>
      <c r="K23" s="61">
        <f t="shared" si="3"/>
        <v>6</v>
      </c>
      <c r="L23" s="60">
        <f>VLOOKUP($A23,'Return Data'!$B$7:$R$2292,13,0)</f>
        <v>4.5686999999999998</v>
      </c>
      <c r="M23" s="61">
        <f t="shared" si="4"/>
        <v>7</v>
      </c>
      <c r="N23" s="60">
        <f>VLOOKUP($A23,'Return Data'!$B$7:$R$2292,17,0)</f>
        <v>5.2747000000000002</v>
      </c>
      <c r="O23" s="61">
        <f t="shared" si="5"/>
        <v>12</v>
      </c>
      <c r="P23" s="60">
        <f>VLOOKUP($A23,'Return Data'!$B$7:$R$2292,14,0)</f>
        <v>6.7249999999999996</v>
      </c>
      <c r="Q23" s="61">
        <f t="shared" si="7"/>
        <v>7</v>
      </c>
      <c r="R23" s="60">
        <f>VLOOKUP($A23,'Return Data'!$B$7:$R$2292,16,0)</f>
        <v>8.5913000000000004</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44888</v>
      </c>
      <c r="C25" s="60">
        <f>VLOOKUP($A25,'Return Data'!$B$7:$R$2292,4,0)</f>
        <v>15.7</v>
      </c>
      <c r="D25" s="60">
        <f>VLOOKUP($A25,'Return Data'!$B$7:$R$2292,9,0)</f>
        <v>11.007</v>
      </c>
      <c r="E25" s="61">
        <f t="shared" si="0"/>
        <v>4</v>
      </c>
      <c r="F25" s="60">
        <f>VLOOKUP($A25,'Return Data'!$B$7:$R$2292,10,0)</f>
        <v>5.8724999999999996</v>
      </c>
      <c r="G25" s="61">
        <f t="shared" si="1"/>
        <v>3</v>
      </c>
      <c r="H25" s="60">
        <f>VLOOKUP($A25,'Return Data'!$B$7:$R$2292,11,0)</f>
        <v>5.7477999999999998</v>
      </c>
      <c r="I25" s="61">
        <f t="shared" si="2"/>
        <v>11</v>
      </c>
      <c r="J25" s="60">
        <f>VLOOKUP($A25,'Return Data'!$B$7:$R$2292,12,0)</f>
        <v>4.1866000000000003</v>
      </c>
      <c r="K25" s="61">
        <f t="shared" si="3"/>
        <v>8</v>
      </c>
      <c r="L25" s="60">
        <f>VLOOKUP($A25,'Return Data'!$B$7:$R$2292,13,0)</f>
        <v>4.3078000000000003</v>
      </c>
      <c r="M25" s="61">
        <f t="shared" si="4"/>
        <v>9</v>
      </c>
      <c r="N25" s="60">
        <f>VLOOKUP($A25,'Return Data'!$B$7:$R$2292,17,0)</f>
        <v>13.081899999999999</v>
      </c>
      <c r="O25" s="61">
        <f>RANK(N25,N$8:N$25,0)</f>
        <v>2</v>
      </c>
      <c r="P25" s="60">
        <f>VLOOKUP($A25,'Return Data'!$B$7:$R$2292,14,0)</f>
        <v>-2.2705000000000002</v>
      </c>
      <c r="Q25" s="61">
        <f>RANK(P25,P$8:P$25,0)</f>
        <v>16</v>
      </c>
      <c r="R25" s="60">
        <f>VLOOKUP($A25,'Return Data'!$B$7:$R$2292,16,0)</f>
        <v>4.5335000000000001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9.2360500000000005</v>
      </c>
      <c r="E27" s="83"/>
      <c r="F27" s="84">
        <f>AVERAGE(F8:F25)</f>
        <v>4.667872222222222</v>
      </c>
      <c r="G27" s="83"/>
      <c r="H27" s="84">
        <f>AVERAGE(H8:H25)</f>
        <v>5.6161944444444449</v>
      </c>
      <c r="I27" s="83"/>
      <c r="J27" s="84">
        <f>AVERAGE(J8:J25)</f>
        <v>13.292738888888886</v>
      </c>
      <c r="K27" s="83"/>
      <c r="L27" s="84">
        <f>AVERAGE(L8:L25)</f>
        <v>11.687983333333335</v>
      </c>
      <c r="M27" s="83"/>
      <c r="N27" s="84">
        <f>AVERAGE(N8:N25)</f>
        <v>10.197152941176469</v>
      </c>
      <c r="O27" s="83"/>
      <c r="P27" s="84">
        <f>AVERAGE(P8:P25)</f>
        <v>6.2605624999999989</v>
      </c>
      <c r="Q27" s="83"/>
      <c r="R27" s="84">
        <f>AVERAGE(R8:R25)</f>
        <v>6.3300611111111111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-2.2705000000000002</v>
      </c>
      <c r="Q28" s="83"/>
      <c r="R28" s="84">
        <f>MIN(R8:R25)</f>
        <v>0</v>
      </c>
      <c r="S28" s="85"/>
    </row>
    <row r="29" spans="1:19" ht="15" thickBot="1" x14ac:dyDescent="0.35">
      <c r="A29" s="86" t="s">
        <v>29</v>
      </c>
      <c r="B29" s="87"/>
      <c r="C29" s="87"/>
      <c r="D29" s="88">
        <f>MAX(D8:D25)</f>
        <v>14.378500000000001</v>
      </c>
      <c r="E29" s="87"/>
      <c r="F29" s="88">
        <f>MAX(F8:F25)</f>
        <v>6.9744000000000002</v>
      </c>
      <c r="G29" s="87"/>
      <c r="H29" s="88">
        <f>MAX(H8:H25)</f>
        <v>11.9214</v>
      </c>
      <c r="I29" s="87"/>
      <c r="J29" s="88">
        <f>MAX(J8:J25)</f>
        <v>172.53569999999999</v>
      </c>
      <c r="K29" s="87"/>
      <c r="L29" s="88">
        <f>MAX(L8:L25)</f>
        <v>143.1155</v>
      </c>
      <c r="M29" s="87"/>
      <c r="N29" s="88">
        <f>MAX(N8:N25)</f>
        <v>63.386699999999998</v>
      </c>
      <c r="O29" s="87"/>
      <c r="P29" s="88">
        <f>MAX(P8:P25)</f>
        <v>14.1281</v>
      </c>
      <c r="Q29" s="87"/>
      <c r="R29" s="88">
        <f>MAX(R8:R25)</f>
        <v>8.9903999999999993</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44888</v>
      </c>
      <c r="C8" s="60">
        <f>VLOOKUP($A8,'Return Data'!$B$7:$R$2292,4,0)</f>
        <v>17.059899999999999</v>
      </c>
      <c r="D8" s="60">
        <f>VLOOKUP($A8,'Return Data'!$B$7:$R$2292,9,0)</f>
        <v>9.4419000000000004</v>
      </c>
      <c r="E8" s="61">
        <f t="shared" ref="E8:E25" si="0">RANK(D8,D$8:D$25,0)</f>
        <v>7</v>
      </c>
      <c r="F8" s="60">
        <f>VLOOKUP($A8,'Return Data'!$B$7:$R$2292,10,0)</f>
        <v>5.6897000000000002</v>
      </c>
      <c r="G8" s="61">
        <f t="shared" ref="G8:G25" si="1">RANK(F8,F$8:F$25,0)</f>
        <v>2</v>
      </c>
      <c r="H8" s="60">
        <f>VLOOKUP($A8,'Return Data'!$B$7:$R$2292,11,0)</f>
        <v>11.014200000000001</v>
      </c>
      <c r="I8" s="61">
        <f t="shared" ref="I8:I25" si="2">RANK(H8,H$8:H$25,0)</f>
        <v>1</v>
      </c>
      <c r="J8" s="60">
        <f>VLOOKUP($A8,'Return Data'!$B$7:$R$2292,12,0)</f>
        <v>7.6596000000000002</v>
      </c>
      <c r="K8" s="61">
        <f t="shared" ref="K8:K25" si="3">RANK(J8,J$8:J$25,0)</f>
        <v>4</v>
      </c>
      <c r="L8" s="60">
        <f>VLOOKUP($A8,'Return Data'!$B$7:$R$2292,13,0)</f>
        <v>6.9023000000000003</v>
      </c>
      <c r="M8" s="61">
        <f t="shared" ref="M8:M25" si="4">RANK(L8,L$8:L$25,0)</f>
        <v>3</v>
      </c>
      <c r="N8" s="60">
        <f>VLOOKUP($A8,'Return Data'!$B$7:$R$2292,17,0)</f>
        <v>6.8426</v>
      </c>
      <c r="O8" s="61">
        <f t="shared" ref="O8:O23" si="5">RANK(N8,N$8:N$25,0)</f>
        <v>7</v>
      </c>
      <c r="P8" s="60">
        <f>VLOOKUP($A8,'Return Data'!$B$7:$R$2292,14,0)</f>
        <v>6.4188999999999998</v>
      </c>
      <c r="Q8" s="61">
        <f>RANK(P8,P$8:P$25,0)</f>
        <v>5</v>
      </c>
      <c r="R8" s="60">
        <f>VLOOKUP($A8,'Return Data'!$B$7:$R$2292,16,0)</f>
        <v>7.2625000000000002</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44888</v>
      </c>
      <c r="C10" s="60">
        <f>VLOOKUP($A10,'Return Data'!$B$7:$R$2292,4,0)</f>
        <v>17.593599999999999</v>
      </c>
      <c r="D10" s="60">
        <f>VLOOKUP($A10,'Return Data'!$B$7:$R$2292,9,0)</f>
        <v>9.5751000000000008</v>
      </c>
      <c r="E10" s="61">
        <f t="shared" si="0"/>
        <v>6</v>
      </c>
      <c r="F10" s="60">
        <f>VLOOKUP($A10,'Return Data'!$B$7:$R$2292,10,0)</f>
        <v>4.4142999999999999</v>
      </c>
      <c r="G10" s="61">
        <f t="shared" si="1"/>
        <v>10</v>
      </c>
      <c r="H10" s="60">
        <f>VLOOKUP($A10,'Return Data'!$B$7:$R$2292,11,0)</f>
        <v>5.8239999999999998</v>
      </c>
      <c r="I10" s="61">
        <f t="shared" si="2"/>
        <v>6</v>
      </c>
      <c r="J10" s="60">
        <f>VLOOKUP($A10,'Return Data'!$B$7:$R$2292,12,0)</f>
        <v>3.5638999999999998</v>
      </c>
      <c r="K10" s="61">
        <f t="shared" si="3"/>
        <v>8</v>
      </c>
      <c r="L10" s="60">
        <f>VLOOKUP($A10,'Return Data'!$B$7:$R$2292,13,0)</f>
        <v>3.7547999999999999</v>
      </c>
      <c r="M10" s="61">
        <f t="shared" si="4"/>
        <v>9</v>
      </c>
      <c r="N10" s="60">
        <f>VLOOKUP($A10,'Return Data'!$B$7:$R$2292,17,0)</f>
        <v>5.0134999999999996</v>
      </c>
      <c r="O10" s="61">
        <f t="shared" si="5"/>
        <v>11</v>
      </c>
      <c r="P10" s="60">
        <f>VLOOKUP($A10,'Return Data'!$B$7:$R$2292,14,0)</f>
        <v>6.0496999999999996</v>
      </c>
      <c r="Q10" s="61">
        <f t="shared" ref="Q10:Q23" si="7">RANK(P10,P$8:P$25,0)</f>
        <v>8</v>
      </c>
      <c r="R10" s="60">
        <f>VLOOKUP($A10,'Return Data'!$B$7:$R$2292,16,0)</f>
        <v>6.9875999999999996</v>
      </c>
      <c r="S10" s="62">
        <f t="shared" si="6"/>
        <v>8</v>
      </c>
    </row>
    <row r="11" spans="1:19" x14ac:dyDescent="0.3">
      <c r="A11" s="77" t="s">
        <v>1986</v>
      </c>
      <c r="B11" s="59">
        <f>VLOOKUP($A11,'Return Data'!$B$7:$R$2292,3,0)</f>
        <v>44888</v>
      </c>
      <c r="C11" s="60">
        <f>VLOOKUP($A11,'Return Data'!$B$7:$R$2292,4,0)</f>
        <v>18.1709</v>
      </c>
      <c r="D11" s="60">
        <f>VLOOKUP($A11,'Return Data'!$B$7:$R$2292,9,0)</f>
        <v>8.8476999999999997</v>
      </c>
      <c r="E11" s="61">
        <f t="shared" si="0"/>
        <v>12</v>
      </c>
      <c r="F11" s="60">
        <f>VLOOKUP($A11,'Return Data'!$B$7:$R$2292,10,0)</f>
        <v>6.0673000000000004</v>
      </c>
      <c r="G11" s="61">
        <f t="shared" si="1"/>
        <v>1</v>
      </c>
      <c r="H11" s="60">
        <f>VLOOKUP($A11,'Return Data'!$B$7:$R$2292,11,0)</f>
        <v>6.1487999999999996</v>
      </c>
      <c r="I11" s="61">
        <f t="shared" si="2"/>
        <v>3</v>
      </c>
      <c r="J11" s="60">
        <f>VLOOKUP($A11,'Return Data'!$B$7:$R$2292,12,0)</f>
        <v>3.9115000000000002</v>
      </c>
      <c r="K11" s="61">
        <f t="shared" si="3"/>
        <v>6</v>
      </c>
      <c r="L11" s="60">
        <f>VLOOKUP($A11,'Return Data'!$B$7:$R$2292,13,0)</f>
        <v>4.3597000000000001</v>
      </c>
      <c r="M11" s="61">
        <f t="shared" si="4"/>
        <v>6</v>
      </c>
      <c r="N11" s="60">
        <f>VLOOKUP($A11,'Return Data'!$B$7:$R$2292,17,0)</f>
        <v>11.8</v>
      </c>
      <c r="O11" s="61">
        <f t="shared" si="5"/>
        <v>3</v>
      </c>
      <c r="P11" s="60">
        <f>VLOOKUP($A11,'Return Data'!$B$7:$R$2292,14,0)</f>
        <v>8.3163</v>
      </c>
      <c r="Q11" s="61">
        <f t="shared" si="7"/>
        <v>2</v>
      </c>
      <c r="R11" s="60">
        <f>VLOOKUP($A11,'Return Data'!$B$7:$R$2292,16,0)</f>
        <v>7.9172000000000002</v>
      </c>
      <c r="S11" s="62">
        <f t="shared" si="6"/>
        <v>4</v>
      </c>
    </row>
    <row r="12" spans="1:19" x14ac:dyDescent="0.3">
      <c r="A12" s="77" t="s">
        <v>2014</v>
      </c>
      <c r="B12" s="59">
        <f>VLOOKUP($A12,'Return Data'!$B$7:$R$2292,3,0)</f>
        <v>44888</v>
      </c>
      <c r="C12" s="60">
        <f>VLOOKUP($A12,'Return Data'!$B$7:$R$2292,4,0)</f>
        <v>10.490500000000001</v>
      </c>
      <c r="D12" s="60">
        <f>VLOOKUP($A12,'Return Data'!$B$7:$R$2292,9,0)</f>
        <v>7.8148</v>
      </c>
      <c r="E12" s="61">
        <f t="shared" si="0"/>
        <v>16</v>
      </c>
      <c r="F12" s="60">
        <f>VLOOKUP($A12,'Return Data'!$B$7:$R$2292,10,0)</f>
        <v>3.6372</v>
      </c>
      <c r="G12" s="61">
        <f t="shared" si="1"/>
        <v>13</v>
      </c>
      <c r="H12" s="60">
        <f>VLOOKUP($A12,'Return Data'!$B$7:$R$2292,11,0)</f>
        <v>4.6345999999999998</v>
      </c>
      <c r="I12" s="61">
        <f t="shared" si="2"/>
        <v>12</v>
      </c>
      <c r="J12" s="60">
        <f>VLOOKUP($A12,'Return Data'!$B$7:$R$2292,12,0)</f>
        <v>171.88579999999999</v>
      </c>
      <c r="K12" s="61">
        <f t="shared" si="3"/>
        <v>1</v>
      </c>
      <c r="L12" s="60">
        <f>VLOOKUP($A12,'Return Data'!$B$7:$R$2292,13,0)</f>
        <v>142.4316</v>
      </c>
      <c r="M12" s="61">
        <f t="shared" si="4"/>
        <v>1</v>
      </c>
      <c r="N12" s="60">
        <f>VLOOKUP($A12,'Return Data'!$B$7:$R$2292,17,0)</f>
        <v>62.9298</v>
      </c>
      <c r="O12" s="61">
        <f t="shared" si="5"/>
        <v>1</v>
      </c>
      <c r="P12" s="60">
        <f>VLOOKUP($A12,'Return Data'!$B$7:$R$2292,14,0)</f>
        <v>13.8072</v>
      </c>
      <c r="Q12" s="61">
        <f t="shared" si="7"/>
        <v>1</v>
      </c>
      <c r="R12" s="60">
        <f>VLOOKUP($A12,'Return Data'!$B$7:$R$2292,16,0)</f>
        <v>0.62039999999999995</v>
      </c>
      <c r="S12" s="62">
        <f t="shared" si="6"/>
        <v>16</v>
      </c>
    </row>
    <row r="13" spans="1:19" x14ac:dyDescent="0.3">
      <c r="A13" s="77" t="s">
        <v>646</v>
      </c>
      <c r="B13" s="59">
        <f>VLOOKUP($A13,'Return Data'!$B$7:$R$2292,3,0)</f>
        <v>44888</v>
      </c>
      <c r="C13" s="60">
        <f>VLOOKUP($A13,'Return Data'!$B$7:$R$2292,4,0)</f>
        <v>33.475299999999997</v>
      </c>
      <c r="D13" s="60">
        <f>VLOOKUP($A13,'Return Data'!$B$7:$R$2292,9,0)</f>
        <v>9.3698999999999995</v>
      </c>
      <c r="E13" s="61">
        <f t="shared" si="0"/>
        <v>9</v>
      </c>
      <c r="F13" s="60">
        <f>VLOOKUP($A13,'Return Data'!$B$7:$R$2292,10,0)</f>
        <v>3.5272999999999999</v>
      </c>
      <c r="G13" s="61">
        <f t="shared" si="1"/>
        <v>14</v>
      </c>
      <c r="H13" s="60">
        <f>VLOOKUP($A13,'Return Data'!$B$7:$R$2292,11,0)</f>
        <v>4.3121</v>
      </c>
      <c r="I13" s="61">
        <f t="shared" si="2"/>
        <v>13</v>
      </c>
      <c r="J13" s="60">
        <f>VLOOKUP($A13,'Return Data'!$B$7:$R$2292,12,0)</f>
        <v>10.9847</v>
      </c>
      <c r="K13" s="61">
        <f t="shared" si="3"/>
        <v>2</v>
      </c>
      <c r="L13" s="60">
        <f>VLOOKUP($A13,'Return Data'!$B$7:$R$2292,13,0)</f>
        <v>8.7622999999999998</v>
      </c>
      <c r="M13" s="61">
        <f t="shared" si="4"/>
        <v>2</v>
      </c>
      <c r="N13" s="60">
        <f>VLOOKUP($A13,'Return Data'!$B$7:$R$2292,17,0)</f>
        <v>5.8602999999999996</v>
      </c>
      <c r="O13" s="61">
        <f t="shared" si="5"/>
        <v>8</v>
      </c>
      <c r="P13" s="60">
        <f>VLOOKUP($A13,'Return Data'!$B$7:$R$2292,14,0)</f>
        <v>5.5351999999999997</v>
      </c>
      <c r="Q13" s="61">
        <f t="shared" si="7"/>
        <v>9</v>
      </c>
      <c r="R13" s="60">
        <f>VLOOKUP($A13,'Return Data'!$B$7:$R$2292,16,0)</f>
        <v>6.3766999999999996</v>
      </c>
      <c r="S13" s="62">
        <f t="shared" si="6"/>
        <v>10</v>
      </c>
    </row>
    <row r="14" spans="1:19" x14ac:dyDescent="0.3">
      <c r="A14" s="77" t="s">
        <v>647</v>
      </c>
      <c r="B14" s="59">
        <f>VLOOKUP($A14,'Return Data'!$B$7:$R$2292,3,0)</f>
        <v>44888</v>
      </c>
      <c r="C14" s="60">
        <f>VLOOKUP($A14,'Return Data'!$B$7:$R$2292,4,0)</f>
        <v>24.023900000000001</v>
      </c>
      <c r="D14" s="60">
        <f>VLOOKUP($A14,'Return Data'!$B$7:$R$2292,9,0)</f>
        <v>14.373900000000001</v>
      </c>
      <c r="E14" s="61">
        <f t="shared" si="0"/>
        <v>1</v>
      </c>
      <c r="F14" s="60">
        <f>VLOOKUP($A14,'Return Data'!$B$7:$R$2292,10,0)</f>
        <v>3.6415000000000002</v>
      </c>
      <c r="G14" s="61">
        <f t="shared" si="1"/>
        <v>12</v>
      </c>
      <c r="H14" s="60">
        <f>VLOOKUP($A14,'Return Data'!$B$7:$R$2292,11,0)</f>
        <v>3.8613</v>
      </c>
      <c r="I14" s="61">
        <f t="shared" si="2"/>
        <v>16</v>
      </c>
      <c r="J14" s="60">
        <f>VLOOKUP($A14,'Return Data'!$B$7:$R$2292,12,0)</f>
        <v>9.0579000000000001</v>
      </c>
      <c r="K14" s="61">
        <f t="shared" si="3"/>
        <v>3</v>
      </c>
      <c r="L14" s="60">
        <f>VLOOKUP($A14,'Return Data'!$B$7:$R$2292,13,0)</f>
        <v>6.8627000000000002</v>
      </c>
      <c r="M14" s="61">
        <f t="shared" si="4"/>
        <v>4</v>
      </c>
      <c r="N14" s="60">
        <f>VLOOKUP($A14,'Return Data'!$B$7:$R$2292,17,0)</f>
        <v>11.3277</v>
      </c>
      <c r="O14" s="61">
        <f t="shared" si="5"/>
        <v>4</v>
      </c>
      <c r="P14" s="60">
        <f>VLOOKUP($A14,'Return Data'!$B$7:$R$2292,14,0)</f>
        <v>6.4183000000000003</v>
      </c>
      <c r="Q14" s="61">
        <f t="shared" si="7"/>
        <v>6</v>
      </c>
      <c r="R14" s="60">
        <f>VLOOKUP($A14,'Return Data'!$B$7:$R$2292,16,0)</f>
        <v>8.3176000000000005</v>
      </c>
      <c r="S14" s="62">
        <f t="shared" si="6"/>
        <v>1</v>
      </c>
    </row>
    <row r="15" spans="1:19" x14ac:dyDescent="0.3">
      <c r="A15" s="77" t="s">
        <v>655</v>
      </c>
      <c r="B15" s="59">
        <f>VLOOKUP($A15,'Return Data'!$B$7:$R$2292,3,0)</f>
        <v>44888</v>
      </c>
      <c r="C15" s="60">
        <f>VLOOKUP($A15,'Return Data'!$B$7:$R$2292,4,0)</f>
        <v>19.834599999999998</v>
      </c>
      <c r="D15" s="60">
        <f>VLOOKUP($A15,'Return Data'!$B$7:$R$2292,9,0)</f>
        <v>8.7568000000000001</v>
      </c>
      <c r="E15" s="61">
        <f t="shared" si="0"/>
        <v>13</v>
      </c>
      <c r="F15" s="60">
        <f>VLOOKUP($A15,'Return Data'!$B$7:$R$2292,10,0)</f>
        <v>4.2904</v>
      </c>
      <c r="G15" s="61">
        <f t="shared" si="1"/>
        <v>11</v>
      </c>
      <c r="H15" s="60">
        <f>VLOOKUP($A15,'Return Data'!$B$7:$R$2292,11,0)</f>
        <v>5.9945000000000004</v>
      </c>
      <c r="I15" s="61">
        <f t="shared" si="2"/>
        <v>4</v>
      </c>
      <c r="J15" s="60">
        <f>VLOOKUP($A15,'Return Data'!$B$7:$R$2292,12,0)</f>
        <v>3.0565000000000002</v>
      </c>
      <c r="K15" s="61">
        <f t="shared" si="3"/>
        <v>11</v>
      </c>
      <c r="L15" s="60">
        <f>VLOOKUP($A15,'Return Data'!$B$7:$R$2292,13,0)</f>
        <v>3.4761000000000002</v>
      </c>
      <c r="M15" s="61">
        <f t="shared" si="4"/>
        <v>11</v>
      </c>
      <c r="N15" s="60">
        <f>VLOOKUP($A15,'Return Data'!$B$7:$R$2292,17,0)</f>
        <v>5.4389000000000003</v>
      </c>
      <c r="O15" s="61">
        <f t="shared" si="5"/>
        <v>10</v>
      </c>
      <c r="P15" s="60">
        <f>VLOOKUP($A15,'Return Data'!$B$7:$R$2292,14,0)</f>
        <v>7.0708000000000002</v>
      </c>
      <c r="Q15" s="61">
        <f t="shared" si="7"/>
        <v>4</v>
      </c>
      <c r="R15" s="60">
        <f>VLOOKUP($A15,'Return Data'!$B$7:$R$2292,16,0)</f>
        <v>8.2180999999999997</v>
      </c>
      <c r="S15" s="62">
        <f t="shared" si="6"/>
        <v>3</v>
      </c>
    </row>
    <row r="16" spans="1:19" x14ac:dyDescent="0.3">
      <c r="A16" s="77" t="s">
        <v>657</v>
      </c>
      <c r="B16" s="59">
        <f>VLOOKUP($A16,'Return Data'!$B$7:$R$2292,3,0)</f>
        <v>44888</v>
      </c>
      <c r="C16" s="60">
        <f>VLOOKUP($A16,'Return Data'!$B$7:$R$2292,4,0)</f>
        <v>25.895399999999999</v>
      </c>
      <c r="D16" s="60">
        <f>VLOOKUP($A16,'Return Data'!$B$7:$R$2292,9,0)</f>
        <v>9.7553999999999998</v>
      </c>
      <c r="E16" s="61">
        <f t="shared" si="0"/>
        <v>5</v>
      </c>
      <c r="F16" s="60">
        <f>VLOOKUP($A16,'Return Data'!$B$7:$R$2292,10,0)</f>
        <v>4.9813000000000001</v>
      </c>
      <c r="G16" s="61">
        <f t="shared" si="1"/>
        <v>6</v>
      </c>
      <c r="H16" s="60">
        <f>VLOOKUP($A16,'Return Data'!$B$7:$R$2292,11,0)</f>
        <v>6.2568000000000001</v>
      </c>
      <c r="I16" s="61">
        <f t="shared" si="2"/>
        <v>2</v>
      </c>
      <c r="J16" s="60">
        <f>VLOOKUP($A16,'Return Data'!$B$7:$R$2292,12,0)</f>
        <v>4.3254000000000001</v>
      </c>
      <c r="K16" s="61">
        <f t="shared" si="3"/>
        <v>5</v>
      </c>
      <c r="L16" s="60">
        <f>VLOOKUP($A16,'Return Data'!$B$7:$R$2292,13,0)</f>
        <v>4.6752000000000002</v>
      </c>
      <c r="M16" s="61">
        <f t="shared" si="4"/>
        <v>5</v>
      </c>
      <c r="N16" s="60">
        <f>VLOOKUP($A16,'Return Data'!$B$7:$R$2292,17,0)</f>
        <v>5.6898</v>
      </c>
      <c r="O16" s="61">
        <f t="shared" si="5"/>
        <v>9</v>
      </c>
      <c r="P16" s="60">
        <f>VLOOKUP($A16,'Return Data'!$B$7:$R$2292,14,0)</f>
        <v>7.1055999999999999</v>
      </c>
      <c r="Q16" s="61">
        <f t="shared" si="7"/>
        <v>3</v>
      </c>
      <c r="R16" s="60">
        <f>VLOOKUP($A16,'Return Data'!$B$7:$R$2292,16,0)</f>
        <v>8.2655999999999992</v>
      </c>
      <c r="S16" s="62">
        <f t="shared" si="6"/>
        <v>2</v>
      </c>
    </row>
    <row r="17" spans="1:19" x14ac:dyDescent="0.3">
      <c r="A17" s="77" t="s">
        <v>659</v>
      </c>
      <c r="B17" s="59">
        <f>VLOOKUP($A17,'Return Data'!$B$7:$R$2292,3,0)</f>
        <v>44888</v>
      </c>
      <c r="C17" s="60">
        <f>VLOOKUP($A17,'Return Data'!$B$7:$R$2292,4,0)</f>
        <v>15.5707</v>
      </c>
      <c r="D17" s="60">
        <f>VLOOKUP($A17,'Return Data'!$B$7:$R$2292,9,0)</f>
        <v>11.1936</v>
      </c>
      <c r="E17" s="61">
        <f t="shared" si="0"/>
        <v>2</v>
      </c>
      <c r="F17" s="60">
        <f>VLOOKUP($A17,'Return Data'!$B$7:$R$2292,10,0)</f>
        <v>4.6295999999999999</v>
      </c>
      <c r="G17" s="61">
        <f t="shared" si="1"/>
        <v>9</v>
      </c>
      <c r="H17" s="60">
        <f>VLOOKUP($A17,'Return Data'!$B$7:$R$2292,11,0)</f>
        <v>5.4654999999999996</v>
      </c>
      <c r="I17" s="61">
        <f t="shared" si="2"/>
        <v>8</v>
      </c>
      <c r="J17" s="60">
        <f>VLOOKUP($A17,'Return Data'!$B$7:$R$2292,12,0)</f>
        <v>2.6318999999999999</v>
      </c>
      <c r="K17" s="61">
        <f t="shared" si="3"/>
        <v>14</v>
      </c>
      <c r="L17" s="60">
        <f>VLOOKUP($A17,'Return Data'!$B$7:$R$2292,13,0)</f>
        <v>3.0722</v>
      </c>
      <c r="M17" s="61">
        <f t="shared" si="4"/>
        <v>12</v>
      </c>
      <c r="N17" s="60">
        <f>VLOOKUP($A17,'Return Data'!$B$7:$R$2292,17,0)</f>
        <v>9.6065000000000005</v>
      </c>
      <c r="O17" s="61">
        <f t="shared" si="5"/>
        <v>5</v>
      </c>
      <c r="P17" s="60">
        <f>VLOOKUP($A17,'Return Data'!$B$7:$R$2292,14,0)</f>
        <v>4.6085000000000003</v>
      </c>
      <c r="Q17" s="61">
        <f t="shared" si="7"/>
        <v>12</v>
      </c>
      <c r="R17" s="60">
        <f>VLOOKUP($A17,'Return Data'!$B$7:$R$2292,16,0)</f>
        <v>5.2022000000000004</v>
      </c>
      <c r="S17" s="62">
        <f t="shared" si="6"/>
        <v>13</v>
      </c>
    </row>
    <row r="18" spans="1:19" x14ac:dyDescent="0.3">
      <c r="A18" s="77" t="s">
        <v>662</v>
      </c>
      <c r="B18" s="59">
        <f>VLOOKUP($A18,'Return Data'!$B$7:$R$2292,3,0)</f>
        <v>44888</v>
      </c>
      <c r="C18" s="60">
        <f>VLOOKUP($A18,'Return Data'!$B$7:$R$2292,4,0)</f>
        <v>13.840400000000001</v>
      </c>
      <c r="D18" s="60">
        <f>VLOOKUP($A18,'Return Data'!$B$7:$R$2292,9,0)</f>
        <v>10.8704</v>
      </c>
      <c r="E18" s="61">
        <f t="shared" si="0"/>
        <v>3</v>
      </c>
      <c r="F18" s="60">
        <f>VLOOKUP($A18,'Return Data'!$B$7:$R$2292,10,0)</f>
        <v>4.8867000000000003</v>
      </c>
      <c r="G18" s="61">
        <f t="shared" si="1"/>
        <v>7</v>
      </c>
      <c r="H18" s="60">
        <f>VLOOKUP($A18,'Return Data'!$B$7:$R$2292,11,0)</f>
        <v>5.3459000000000003</v>
      </c>
      <c r="I18" s="61">
        <f t="shared" si="2"/>
        <v>10</v>
      </c>
      <c r="J18" s="60">
        <f>VLOOKUP($A18,'Return Data'!$B$7:$R$2292,12,0)</f>
        <v>2.7223999999999999</v>
      </c>
      <c r="K18" s="61">
        <f t="shared" si="3"/>
        <v>13</v>
      </c>
      <c r="L18" s="60">
        <f>VLOOKUP($A18,'Return Data'!$B$7:$R$2292,13,0)</f>
        <v>2.7818999999999998</v>
      </c>
      <c r="M18" s="61">
        <f t="shared" si="4"/>
        <v>14</v>
      </c>
      <c r="N18" s="60">
        <f>VLOOKUP($A18,'Return Data'!$B$7:$R$2292,17,0)</f>
        <v>3.6858</v>
      </c>
      <c r="O18" s="61">
        <f t="shared" si="5"/>
        <v>14</v>
      </c>
      <c r="P18" s="60">
        <f>VLOOKUP($A18,'Return Data'!$B$7:$R$2292,14,0)</f>
        <v>4.8600000000000003</v>
      </c>
      <c r="Q18" s="61">
        <f t="shared" si="7"/>
        <v>10</v>
      </c>
      <c r="R18" s="60">
        <f>VLOOKUP($A18,'Return Data'!$B$7:$R$2292,16,0)</f>
        <v>5.8372999999999999</v>
      </c>
      <c r="S18" s="62">
        <f t="shared" si="6"/>
        <v>12</v>
      </c>
    </row>
    <row r="19" spans="1:19" x14ac:dyDescent="0.3">
      <c r="A19" s="77" t="s">
        <v>663</v>
      </c>
      <c r="B19" s="59">
        <f>VLOOKUP($A19,'Return Data'!$B$7:$R$2292,3,0)</f>
        <v>44888</v>
      </c>
      <c r="C19" s="60">
        <f>VLOOKUP($A19,'Return Data'!$B$7:$R$2292,4,0)</f>
        <v>1508.3396</v>
      </c>
      <c r="D19" s="60">
        <f>VLOOKUP($A19,'Return Data'!$B$7:$R$2292,9,0)</f>
        <v>9.0708000000000002</v>
      </c>
      <c r="E19" s="61">
        <f t="shared" si="0"/>
        <v>11</v>
      </c>
      <c r="F19" s="60">
        <f>VLOOKUP($A19,'Return Data'!$B$7:$R$2292,10,0)</f>
        <v>3.4786999999999999</v>
      </c>
      <c r="G19" s="61">
        <f t="shared" si="1"/>
        <v>15</v>
      </c>
      <c r="H19" s="60">
        <f>VLOOKUP($A19,'Return Data'!$B$7:$R$2292,11,0)</f>
        <v>4.1352000000000002</v>
      </c>
      <c r="I19" s="61">
        <f t="shared" si="2"/>
        <v>15</v>
      </c>
      <c r="J19" s="60">
        <f>VLOOKUP($A19,'Return Data'!$B$7:$R$2292,12,0)</f>
        <v>1.7718</v>
      </c>
      <c r="K19" s="61">
        <f t="shared" si="3"/>
        <v>15</v>
      </c>
      <c r="L19" s="60">
        <f>VLOOKUP($A19,'Return Data'!$B$7:$R$2292,13,0)</f>
        <v>1.8576999999999999</v>
      </c>
      <c r="M19" s="61">
        <f t="shared" si="4"/>
        <v>15</v>
      </c>
      <c r="N19" s="60">
        <f>VLOOKUP($A19,'Return Data'!$B$7:$R$2292,17,0)</f>
        <v>2.3685</v>
      </c>
      <c r="O19" s="61">
        <f t="shared" si="5"/>
        <v>16</v>
      </c>
      <c r="P19" s="60">
        <f>VLOOKUP($A19,'Return Data'!$B$7:$R$2292,14,0)</f>
        <v>4.2442000000000002</v>
      </c>
      <c r="Q19" s="61">
        <f t="shared" si="7"/>
        <v>13</v>
      </c>
      <c r="R19" s="60">
        <f>VLOOKUP($A19,'Return Data'!$B$7:$R$2292,16,0)</f>
        <v>5.1242999999999999</v>
      </c>
      <c r="S19" s="62">
        <f t="shared" si="6"/>
        <v>14</v>
      </c>
    </row>
    <row r="20" spans="1:19" x14ac:dyDescent="0.3">
      <c r="A20" s="77" t="s">
        <v>665</v>
      </c>
      <c r="B20" s="59">
        <f>VLOOKUP($A20,'Return Data'!$B$7:$R$2292,3,0)</f>
        <v>44888</v>
      </c>
      <c r="C20" s="60">
        <f>VLOOKUP($A20,'Return Data'!$B$7:$R$2292,4,0)</f>
        <v>24.476800000000001</v>
      </c>
      <c r="D20" s="60">
        <f>VLOOKUP($A20,'Return Data'!$B$7:$R$2292,9,0)</f>
        <v>7.9419000000000004</v>
      </c>
      <c r="E20" s="61">
        <f t="shared" si="0"/>
        <v>15</v>
      </c>
      <c r="F20" s="60">
        <f>VLOOKUP($A20,'Return Data'!$B$7:$R$2292,10,0)</f>
        <v>2.8109000000000002</v>
      </c>
      <c r="G20" s="61">
        <f t="shared" si="1"/>
        <v>16</v>
      </c>
      <c r="H20" s="60">
        <f>VLOOKUP($A20,'Return Data'!$B$7:$R$2292,11,0)</f>
        <v>4.1510999999999996</v>
      </c>
      <c r="I20" s="61">
        <f t="shared" si="2"/>
        <v>14</v>
      </c>
      <c r="J20" s="60">
        <f>VLOOKUP($A20,'Return Data'!$B$7:$R$2292,12,0)</f>
        <v>-0.62039999999999995</v>
      </c>
      <c r="K20" s="61">
        <f t="shared" si="3"/>
        <v>18</v>
      </c>
      <c r="L20" s="60">
        <f>VLOOKUP($A20,'Return Data'!$B$7:$R$2292,13,0)</f>
        <v>0.50629999999999997</v>
      </c>
      <c r="M20" s="61">
        <f t="shared" si="4"/>
        <v>16</v>
      </c>
      <c r="N20" s="60">
        <f>VLOOKUP($A20,'Return Data'!$B$7:$R$2292,17,0)</f>
        <v>3.2463000000000002</v>
      </c>
      <c r="O20" s="61">
        <f t="shared" si="5"/>
        <v>15</v>
      </c>
      <c r="P20" s="60">
        <f>VLOOKUP($A20,'Return Data'!$B$7:$R$2292,14,0)</f>
        <v>4.2331000000000003</v>
      </c>
      <c r="Q20" s="61">
        <f t="shared" si="7"/>
        <v>14</v>
      </c>
      <c r="R20" s="60">
        <f>VLOOKUP($A20,'Return Data'!$B$7:$R$2292,16,0)</f>
        <v>7.3959999999999999</v>
      </c>
      <c r="S20" s="62">
        <f t="shared" si="6"/>
        <v>5</v>
      </c>
    </row>
    <row r="21" spans="1:19" x14ac:dyDescent="0.3">
      <c r="A21" s="77" t="s">
        <v>1926</v>
      </c>
      <c r="B21" s="59">
        <f>VLOOKUP($A21,'Return Data'!$B$7:$R$2292,3,0)</f>
        <v>44888</v>
      </c>
      <c r="C21" s="60">
        <f>VLOOKUP($A21,'Return Data'!$B$7:$R$2292,4,0)</f>
        <v>24.0489</v>
      </c>
      <c r="D21" s="60">
        <f>VLOOKUP($A21,'Return Data'!$B$7:$R$2292,9,0)</f>
        <v>9.2475000000000005</v>
      </c>
      <c r="E21" s="61">
        <f t="shared" si="0"/>
        <v>10</v>
      </c>
      <c r="F21" s="60">
        <f>VLOOKUP($A21,'Return Data'!$B$7:$R$2292,10,0)</f>
        <v>4.78</v>
      </c>
      <c r="G21" s="61">
        <f t="shared" si="1"/>
        <v>8</v>
      </c>
      <c r="H21" s="60">
        <f>VLOOKUP($A21,'Return Data'!$B$7:$R$2292,11,0)</f>
        <v>5.4173</v>
      </c>
      <c r="I21" s="61">
        <f t="shared" si="2"/>
        <v>9</v>
      </c>
      <c r="J21" s="60">
        <f>VLOOKUP($A21,'Return Data'!$B$7:$R$2292,12,0)</f>
        <v>2.9241000000000001</v>
      </c>
      <c r="K21" s="61">
        <f t="shared" si="3"/>
        <v>12</v>
      </c>
      <c r="L21" s="60">
        <f>VLOOKUP($A21,'Return Data'!$B$7:$R$2292,13,0)</f>
        <v>2.8311000000000002</v>
      </c>
      <c r="M21" s="61">
        <f t="shared" si="4"/>
        <v>13</v>
      </c>
      <c r="N21" s="60">
        <f>VLOOKUP($A21,'Return Data'!$B$7:$R$2292,17,0)</f>
        <v>4.3074000000000003</v>
      </c>
      <c r="O21" s="61">
        <f t="shared" si="5"/>
        <v>13</v>
      </c>
      <c r="P21" s="60">
        <f>VLOOKUP($A21,'Return Data'!$B$7:$R$2292,14,0)</f>
        <v>4.6361999999999997</v>
      </c>
      <c r="Q21" s="61">
        <f t="shared" si="7"/>
        <v>11</v>
      </c>
      <c r="R21" s="60">
        <f>VLOOKUP($A21,'Return Data'!$B$7:$R$2292,16,0)</f>
        <v>6.9093</v>
      </c>
      <c r="S21" s="62">
        <f t="shared" si="6"/>
        <v>9</v>
      </c>
    </row>
    <row r="22" spans="1:19" x14ac:dyDescent="0.3">
      <c r="A22" s="77" t="s">
        <v>668</v>
      </c>
      <c r="B22" s="59">
        <f>VLOOKUP($A22,'Return Data'!$B$7:$R$2292,3,0)</f>
        <v>44888</v>
      </c>
      <c r="C22" s="60">
        <f>VLOOKUP($A22,'Return Data'!$B$7:$R$2292,4,0)</f>
        <v>28.373699999999999</v>
      </c>
      <c r="D22" s="60">
        <f>VLOOKUP($A22,'Return Data'!$B$7:$R$2292,9,0)</f>
        <v>9.3839000000000006</v>
      </c>
      <c r="E22" s="61">
        <f t="shared" si="0"/>
        <v>8</v>
      </c>
      <c r="F22" s="60">
        <f>VLOOKUP($A22,'Return Data'!$B$7:$R$2292,10,0)</f>
        <v>5.1070000000000002</v>
      </c>
      <c r="G22" s="61">
        <f t="shared" si="1"/>
        <v>4</v>
      </c>
      <c r="H22" s="60">
        <f>VLOOKUP($A22,'Return Data'!$B$7:$R$2292,11,0)</f>
        <v>5.8657000000000004</v>
      </c>
      <c r="I22" s="61">
        <f t="shared" si="2"/>
        <v>5</v>
      </c>
      <c r="J22" s="60">
        <f>VLOOKUP($A22,'Return Data'!$B$7:$R$2292,12,0)</f>
        <v>3.3161</v>
      </c>
      <c r="K22" s="61">
        <f t="shared" si="3"/>
        <v>10</v>
      </c>
      <c r="L22" s="60">
        <f>VLOOKUP($A22,'Return Data'!$B$7:$R$2292,13,0)</f>
        <v>3.7839</v>
      </c>
      <c r="M22" s="61">
        <f t="shared" si="4"/>
        <v>8</v>
      </c>
      <c r="N22" s="60">
        <f>VLOOKUP($A22,'Return Data'!$B$7:$R$2292,17,0)</f>
        <v>8.7604000000000006</v>
      </c>
      <c r="O22" s="61">
        <f t="shared" si="5"/>
        <v>6</v>
      </c>
      <c r="P22" s="60">
        <f>VLOOKUP($A22,'Return Data'!$B$7:$R$2292,14,0)</f>
        <v>3.2509000000000001</v>
      </c>
      <c r="Q22" s="61">
        <f t="shared" si="7"/>
        <v>15</v>
      </c>
      <c r="R22" s="60">
        <f>VLOOKUP($A22,'Return Data'!$B$7:$R$2292,16,0)</f>
        <v>6.1356000000000002</v>
      </c>
      <c r="S22" s="62">
        <f t="shared" si="6"/>
        <v>11</v>
      </c>
    </row>
    <row r="23" spans="1:19" x14ac:dyDescent="0.3">
      <c r="A23" s="77" t="s">
        <v>679</v>
      </c>
      <c r="B23" s="59">
        <f>VLOOKUP($A23,'Return Data'!$B$7:$R$2292,3,0)</f>
        <v>44888</v>
      </c>
      <c r="C23" s="60">
        <f>VLOOKUP($A23,'Return Data'!$B$7:$R$2292,4,0)</f>
        <v>37.063899999999997</v>
      </c>
      <c r="D23" s="60">
        <f>VLOOKUP($A23,'Return Data'!$B$7:$R$2292,9,0)</f>
        <v>8.7285000000000004</v>
      </c>
      <c r="E23" s="61">
        <f t="shared" si="0"/>
        <v>14</v>
      </c>
      <c r="F23" s="60">
        <f>VLOOKUP($A23,'Return Data'!$B$7:$R$2292,10,0)</f>
        <v>5.1779999999999999</v>
      </c>
      <c r="G23" s="61">
        <f t="shared" si="1"/>
        <v>3</v>
      </c>
      <c r="H23" s="60">
        <f>VLOOKUP($A23,'Return Data'!$B$7:$R$2292,11,0)</f>
        <v>5.7263000000000002</v>
      </c>
      <c r="I23" s="61">
        <f t="shared" si="2"/>
        <v>7</v>
      </c>
      <c r="J23" s="60">
        <f>VLOOKUP($A23,'Return Data'!$B$7:$R$2292,12,0)</f>
        <v>3.8582999999999998</v>
      </c>
      <c r="K23" s="61">
        <f t="shared" si="3"/>
        <v>7</v>
      </c>
      <c r="L23" s="60">
        <f>VLOOKUP($A23,'Return Data'!$B$7:$R$2292,13,0)</f>
        <v>3.9197000000000002</v>
      </c>
      <c r="M23" s="61">
        <f t="shared" si="4"/>
        <v>7</v>
      </c>
      <c r="N23" s="60">
        <f>VLOOKUP($A23,'Return Data'!$B$7:$R$2292,17,0)</f>
        <v>4.6151</v>
      </c>
      <c r="O23" s="61">
        <f t="shared" si="5"/>
        <v>12</v>
      </c>
      <c r="P23" s="60">
        <f>VLOOKUP($A23,'Return Data'!$B$7:$R$2292,14,0)</f>
        <v>6.0598000000000001</v>
      </c>
      <c r="Q23" s="61">
        <f t="shared" si="7"/>
        <v>7</v>
      </c>
      <c r="R23" s="60">
        <f>VLOOKUP($A23,'Return Data'!$B$7:$R$2292,16,0)</f>
        <v>7.3909000000000002</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44888</v>
      </c>
      <c r="C25" s="60">
        <f>VLOOKUP($A25,'Return Data'!$B$7:$R$2292,4,0)</f>
        <v>14.156599999999999</v>
      </c>
      <c r="D25" s="60">
        <f>VLOOKUP($A25,'Return Data'!$B$7:$R$2292,9,0)</f>
        <v>10.2033</v>
      </c>
      <c r="E25" s="61">
        <f t="shared" si="0"/>
        <v>4</v>
      </c>
      <c r="F25" s="60">
        <f>VLOOKUP($A25,'Return Data'!$B$7:$R$2292,10,0)</f>
        <v>5.0720999999999998</v>
      </c>
      <c r="G25" s="61">
        <f t="shared" si="1"/>
        <v>5</v>
      </c>
      <c r="H25" s="60">
        <f>VLOOKUP($A25,'Return Data'!$B$7:$R$2292,11,0)</f>
        <v>4.9389000000000003</v>
      </c>
      <c r="I25" s="61">
        <f t="shared" si="2"/>
        <v>11</v>
      </c>
      <c r="J25" s="60">
        <f>VLOOKUP($A25,'Return Data'!$B$7:$R$2292,12,0)</f>
        <v>3.3862999999999999</v>
      </c>
      <c r="K25" s="61">
        <f t="shared" si="3"/>
        <v>9</v>
      </c>
      <c r="L25" s="60">
        <f>VLOOKUP($A25,'Return Data'!$B$7:$R$2292,13,0)</f>
        <v>3.5081000000000002</v>
      </c>
      <c r="M25" s="61">
        <f t="shared" si="4"/>
        <v>10</v>
      </c>
      <c r="N25" s="60">
        <f>VLOOKUP($A25,'Return Data'!$B$7:$R$2292,17,0)</f>
        <v>12.2362</v>
      </c>
      <c r="O25" s="61">
        <f>RANK(N25,N$8:N$25,0)</f>
        <v>2</v>
      </c>
      <c r="P25" s="60">
        <f>VLOOKUP($A25,'Return Data'!$B$7:$R$2292,14,0)</f>
        <v>-3.0282</v>
      </c>
      <c r="Q25" s="61">
        <f>RANK(P25,P$8:P$25,0)</f>
        <v>16</v>
      </c>
      <c r="R25" s="60">
        <f>VLOOKUP($A25,'Return Data'!$B$7:$R$2292,16,0)</f>
        <v>3.5312000000000001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8.5875222222222245</v>
      </c>
      <c r="E27" s="83"/>
      <c r="F27" s="84">
        <f>AVERAGE(F8:F25)</f>
        <v>4.0106666666666664</v>
      </c>
      <c r="G27" s="83"/>
      <c r="H27" s="84">
        <f>AVERAGE(H8:H25)</f>
        <v>4.9495666666666667</v>
      </c>
      <c r="I27" s="83"/>
      <c r="J27" s="84">
        <f>AVERAGE(J8:J25)</f>
        <v>13.024211111111113</v>
      </c>
      <c r="K27" s="83"/>
      <c r="L27" s="84">
        <f>AVERAGE(L8:L25)</f>
        <v>11.304755555555555</v>
      </c>
      <c r="M27" s="83"/>
      <c r="N27" s="84">
        <f>AVERAGE(N8:N25)</f>
        <v>9.6311058823529407</v>
      </c>
      <c r="O27" s="83"/>
      <c r="P27" s="84">
        <f>AVERAGE(P8:P25)</f>
        <v>5.5991562500000018</v>
      </c>
      <c r="Q27" s="83"/>
      <c r="R27" s="84">
        <f>AVERAGE(R8:R25)</f>
        <v>5.638472222222223</v>
      </c>
      <c r="S27" s="85"/>
    </row>
    <row r="28" spans="1:19" x14ac:dyDescent="0.3">
      <c r="A28" s="82" t="s">
        <v>28</v>
      </c>
      <c r="B28" s="83"/>
      <c r="C28" s="83"/>
      <c r="D28" s="84">
        <f>MIN(D8:D25)</f>
        <v>0</v>
      </c>
      <c r="E28" s="83"/>
      <c r="F28" s="84">
        <f>MIN(F8:F25)</f>
        <v>0</v>
      </c>
      <c r="G28" s="83"/>
      <c r="H28" s="84">
        <f>MIN(H8:H25)</f>
        <v>0</v>
      </c>
      <c r="I28" s="83"/>
      <c r="J28" s="84">
        <f>MIN(J8:J25)</f>
        <v>-0.62039999999999995</v>
      </c>
      <c r="K28" s="83"/>
      <c r="L28" s="84">
        <f>MIN(L8:L25)</f>
        <v>0</v>
      </c>
      <c r="M28" s="83"/>
      <c r="N28" s="84">
        <f>MIN(N8:N25)</f>
        <v>0</v>
      </c>
      <c r="O28" s="83"/>
      <c r="P28" s="84">
        <f>MIN(P8:P25)</f>
        <v>-3.0282</v>
      </c>
      <c r="Q28" s="83"/>
      <c r="R28" s="84">
        <f>MIN(R8:R25)</f>
        <v>0</v>
      </c>
      <c r="S28" s="85"/>
    </row>
    <row r="29" spans="1:19" ht="15" thickBot="1" x14ac:dyDescent="0.35">
      <c r="A29" s="86" t="s">
        <v>29</v>
      </c>
      <c r="B29" s="87"/>
      <c r="C29" s="87"/>
      <c r="D29" s="88">
        <f>MAX(D8:D25)</f>
        <v>14.373900000000001</v>
      </c>
      <c r="E29" s="87"/>
      <c r="F29" s="88">
        <f>MAX(F8:F25)</f>
        <v>6.0673000000000004</v>
      </c>
      <c r="G29" s="87"/>
      <c r="H29" s="88">
        <f>MAX(H8:H25)</f>
        <v>11.014200000000001</v>
      </c>
      <c r="I29" s="87"/>
      <c r="J29" s="88">
        <f>MAX(J8:J25)</f>
        <v>171.88579999999999</v>
      </c>
      <c r="K29" s="87"/>
      <c r="L29" s="88">
        <f>MAX(L8:L25)</f>
        <v>142.4316</v>
      </c>
      <c r="M29" s="87"/>
      <c r="N29" s="88">
        <f>MAX(N8:N25)</f>
        <v>62.9298</v>
      </c>
      <c r="O29" s="87"/>
      <c r="P29" s="88">
        <f>MAX(P8:P25)</f>
        <v>13.8072</v>
      </c>
      <c r="Q29" s="87"/>
      <c r="R29" s="88">
        <f>MAX(R8:R25)</f>
        <v>8.3176000000000005</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44888</v>
      </c>
      <c r="C8" s="60">
        <f>VLOOKUP($A8,'Return Data'!$B$7:$R$2292,4,0)</f>
        <v>93.362700000000004</v>
      </c>
      <c r="D8" s="60">
        <f>VLOOKUP($A8,'Return Data'!$B$7:$R$2292,9,0)</f>
        <v>9.9634</v>
      </c>
      <c r="E8" s="61">
        <f t="shared" ref="E8:E25" si="0">RANK(D8,D$8:D$25,0)</f>
        <v>10</v>
      </c>
      <c r="F8" s="60">
        <f>VLOOKUP($A8,'Return Data'!$B$7:$R$2292,10,0)</f>
        <v>5.5209999999999999</v>
      </c>
      <c r="G8" s="61">
        <f t="shared" ref="G8:G25" si="1">RANK(F8,F$8:F$25,0)</f>
        <v>4</v>
      </c>
      <c r="H8" s="60">
        <f>VLOOKUP($A8,'Return Data'!$B$7:$R$2292,11,0)</f>
        <v>6.3940999999999999</v>
      </c>
      <c r="I8" s="61">
        <f t="shared" ref="I8:I25" si="2">RANK(H8,H$8:H$25,0)</f>
        <v>5</v>
      </c>
      <c r="J8" s="60">
        <f>VLOOKUP($A8,'Return Data'!$B$7:$R$2292,12,0)</f>
        <v>3.9887000000000001</v>
      </c>
      <c r="K8" s="61">
        <f t="shared" ref="K8:K25" si="3">RANK(J8,J$8:J$25,0)</f>
        <v>4</v>
      </c>
      <c r="L8" s="60">
        <f>VLOOKUP($A8,'Return Data'!$B$7:$R$2292,13,0)</f>
        <v>3.8437999999999999</v>
      </c>
      <c r="M8" s="61">
        <f t="shared" ref="M8:M25" si="4">RANK(L8,L$8:L$25,0)</f>
        <v>4</v>
      </c>
      <c r="N8" s="60">
        <f>VLOOKUP($A8,'Return Data'!$B$7:$R$2292,17,0)</f>
        <v>4.1935000000000002</v>
      </c>
      <c r="O8" s="61">
        <f t="shared" ref="O8:O25" si="5">RANK(N8,N$8:N$25,0)</f>
        <v>4</v>
      </c>
      <c r="P8" s="60">
        <f>VLOOKUP($A8,'Return Data'!$B$7:$R$2292,14,0)</f>
        <v>6.7172000000000001</v>
      </c>
      <c r="Q8" s="61">
        <f>RANK(P8,P$8:P$25,0)</f>
        <v>2</v>
      </c>
      <c r="R8" s="60">
        <f>VLOOKUP($A8,'Return Data'!$B$7:$R$2292,16,0)</f>
        <v>8.2700999999999993</v>
      </c>
      <c r="S8" s="62">
        <f t="shared" ref="S8:S25" si="6">RANK(R8,R$8:R$25,0)</f>
        <v>2</v>
      </c>
    </row>
    <row r="9" spans="1:19" x14ac:dyDescent="0.3">
      <c r="A9" s="77" t="s">
        <v>604</v>
      </c>
      <c r="B9" s="59">
        <f>VLOOKUP($A9,'Return Data'!$B$7:$R$2292,3,0)</f>
        <v>44888</v>
      </c>
      <c r="C9" s="60">
        <f>VLOOKUP($A9,'Return Data'!$B$7:$R$2292,4,0)</f>
        <v>14.6226</v>
      </c>
      <c r="D9" s="60">
        <f>VLOOKUP($A9,'Return Data'!$B$7:$R$2292,9,0)</f>
        <v>10.545500000000001</v>
      </c>
      <c r="E9" s="61">
        <f t="shared" si="0"/>
        <v>4</v>
      </c>
      <c r="F9" s="60">
        <f>VLOOKUP($A9,'Return Data'!$B$7:$R$2292,10,0)</f>
        <v>5.2173999999999996</v>
      </c>
      <c r="G9" s="61">
        <f t="shared" si="1"/>
        <v>6</v>
      </c>
      <c r="H9" s="60">
        <f>VLOOKUP($A9,'Return Data'!$B$7:$R$2292,11,0)</f>
        <v>6.2710999999999997</v>
      </c>
      <c r="I9" s="61">
        <f t="shared" si="2"/>
        <v>6</v>
      </c>
      <c r="J9" s="60">
        <f>VLOOKUP($A9,'Return Data'!$B$7:$R$2292,12,0)</f>
        <v>4.0740999999999996</v>
      </c>
      <c r="K9" s="61">
        <f t="shared" si="3"/>
        <v>3</v>
      </c>
      <c r="L9" s="60">
        <f>VLOOKUP($A9,'Return Data'!$B$7:$R$2292,13,0)</f>
        <v>4.1250999999999998</v>
      </c>
      <c r="M9" s="61">
        <f t="shared" si="4"/>
        <v>3</v>
      </c>
      <c r="N9" s="60">
        <f>VLOOKUP($A9,'Return Data'!$B$7:$R$2292,17,0)</f>
        <v>4.3464</v>
      </c>
      <c r="O9" s="61">
        <f t="shared" si="5"/>
        <v>3</v>
      </c>
      <c r="P9" s="60">
        <f>VLOOKUP($A9,'Return Data'!$B$7:$R$2292,14,0)</f>
        <v>6.9227999999999996</v>
      </c>
      <c r="Q9" s="61">
        <f t="shared" ref="Q9:Q25" si="7">RANK(P9,P$8:P$25,0)</f>
        <v>1</v>
      </c>
      <c r="R9" s="60">
        <f>VLOOKUP($A9,'Return Data'!$B$7:$R$2292,16,0)</f>
        <v>7.3365</v>
      </c>
      <c r="S9" s="62">
        <f t="shared" si="6"/>
        <v>13</v>
      </c>
    </row>
    <row r="10" spans="1:19" x14ac:dyDescent="0.3">
      <c r="A10" s="77" t="s">
        <v>1960</v>
      </c>
      <c r="B10" s="59">
        <f>VLOOKUP($A10,'Return Data'!$B$7:$R$2292,3,0)</f>
        <v>44888</v>
      </c>
      <c r="C10" s="60">
        <f>VLOOKUP($A10,'Return Data'!$B$7:$R$2292,4,0)</f>
        <v>23.645800000000001</v>
      </c>
      <c r="D10" s="60">
        <f>VLOOKUP($A10,'Return Data'!$B$7:$R$2292,9,0)</f>
        <v>8.5888000000000009</v>
      </c>
      <c r="E10" s="61">
        <f t="shared" si="0"/>
        <v>15</v>
      </c>
      <c r="F10" s="60">
        <f>VLOOKUP($A10,'Return Data'!$B$7:$R$2292,10,0)</f>
        <v>4.5034999999999998</v>
      </c>
      <c r="G10" s="61">
        <f t="shared" si="1"/>
        <v>10</v>
      </c>
      <c r="H10" s="60">
        <f>VLOOKUP($A10,'Return Data'!$B$7:$R$2292,11,0)</f>
        <v>5.0242000000000004</v>
      </c>
      <c r="I10" s="61">
        <f t="shared" si="2"/>
        <v>16</v>
      </c>
      <c r="J10" s="60">
        <f>VLOOKUP($A10,'Return Data'!$B$7:$R$2292,12,0)</f>
        <v>1.0296000000000001</v>
      </c>
      <c r="K10" s="61">
        <f t="shared" si="3"/>
        <v>18</v>
      </c>
      <c r="L10" s="60">
        <f>VLOOKUP($A10,'Return Data'!$B$7:$R$2292,13,0)</f>
        <v>1.5795999999999999</v>
      </c>
      <c r="M10" s="61">
        <f t="shared" si="4"/>
        <v>18</v>
      </c>
      <c r="N10" s="60">
        <f>VLOOKUP($A10,'Return Data'!$B$7:$R$2292,17,0)</f>
        <v>2.3658999999999999</v>
      </c>
      <c r="O10" s="61">
        <f t="shared" si="5"/>
        <v>18</v>
      </c>
      <c r="P10" s="60">
        <f>VLOOKUP($A10,'Return Data'!$B$7:$R$2292,14,0)</f>
        <v>4.8548</v>
      </c>
      <c r="Q10" s="61">
        <f t="shared" si="7"/>
        <v>18</v>
      </c>
      <c r="R10" s="60">
        <f>VLOOKUP($A10,'Return Data'!$B$7:$R$2292,16,0)</f>
        <v>6.7206000000000001</v>
      </c>
      <c r="S10" s="62">
        <f t="shared" si="6"/>
        <v>17</v>
      </c>
    </row>
    <row r="11" spans="1:19" x14ac:dyDescent="0.3">
      <c r="A11" s="77" t="s">
        <v>606</v>
      </c>
      <c r="B11" s="59">
        <f>VLOOKUP($A11,'Return Data'!$B$7:$R$2292,3,0)</f>
        <v>44888</v>
      </c>
      <c r="C11" s="60">
        <f>VLOOKUP($A11,'Return Data'!$B$7:$R$2292,4,0)</f>
        <v>19.231400000000001</v>
      </c>
      <c r="D11" s="60">
        <f>VLOOKUP($A11,'Return Data'!$B$7:$R$2292,9,0)</f>
        <v>10.063499999999999</v>
      </c>
      <c r="E11" s="61">
        <f t="shared" si="0"/>
        <v>8</v>
      </c>
      <c r="F11" s="60">
        <f>VLOOKUP($A11,'Return Data'!$B$7:$R$2292,10,0)</f>
        <v>4.3463000000000003</v>
      </c>
      <c r="G11" s="61">
        <f t="shared" si="1"/>
        <v>12</v>
      </c>
      <c r="H11" s="60">
        <f>VLOOKUP($A11,'Return Data'!$B$7:$R$2292,11,0)</f>
        <v>5.1657999999999999</v>
      </c>
      <c r="I11" s="61">
        <f t="shared" si="2"/>
        <v>13</v>
      </c>
      <c r="J11" s="60">
        <f>VLOOKUP($A11,'Return Data'!$B$7:$R$2292,12,0)</f>
        <v>3.0396000000000001</v>
      </c>
      <c r="K11" s="61">
        <f t="shared" si="3"/>
        <v>12</v>
      </c>
      <c r="L11" s="60">
        <f>VLOOKUP($A11,'Return Data'!$B$7:$R$2292,13,0)</f>
        <v>3.1859999999999999</v>
      </c>
      <c r="M11" s="61">
        <f t="shared" si="4"/>
        <v>11</v>
      </c>
      <c r="N11" s="60">
        <f>VLOOKUP($A11,'Return Data'!$B$7:$R$2292,17,0)</f>
        <v>3.4237000000000002</v>
      </c>
      <c r="O11" s="61">
        <f t="shared" si="5"/>
        <v>12</v>
      </c>
      <c r="P11" s="60">
        <f>VLOOKUP($A11,'Return Data'!$B$7:$R$2292,14,0)</f>
        <v>5.6528999999999998</v>
      </c>
      <c r="Q11" s="61">
        <f t="shared" si="7"/>
        <v>15</v>
      </c>
      <c r="R11" s="60">
        <f>VLOOKUP($A11,'Return Data'!$B$7:$R$2292,16,0)</f>
        <v>7.7168999999999999</v>
      </c>
      <c r="S11" s="62">
        <f t="shared" si="6"/>
        <v>7</v>
      </c>
    </row>
    <row r="12" spans="1:19" x14ac:dyDescent="0.3">
      <c r="A12" s="77" t="s">
        <v>608</v>
      </c>
      <c r="B12" s="59">
        <f>VLOOKUP($A12,'Return Data'!$B$7:$R$2292,3,0)</f>
        <v>44888</v>
      </c>
      <c r="C12" s="60">
        <f>VLOOKUP($A12,'Return Data'!$B$7:$R$2292,4,0)</f>
        <v>13.39</v>
      </c>
      <c r="D12" s="60">
        <f>VLOOKUP($A12,'Return Data'!$B$7:$R$2292,9,0)</f>
        <v>15.733599999999999</v>
      </c>
      <c r="E12" s="61">
        <f t="shared" si="0"/>
        <v>2</v>
      </c>
      <c r="F12" s="60">
        <f>VLOOKUP($A12,'Return Data'!$B$7:$R$2292,10,0)</f>
        <v>3.5485000000000002</v>
      </c>
      <c r="G12" s="61">
        <f t="shared" si="1"/>
        <v>18</v>
      </c>
      <c r="H12" s="60">
        <f>VLOOKUP($A12,'Return Data'!$B$7:$R$2292,11,0)</f>
        <v>6.1886999999999999</v>
      </c>
      <c r="I12" s="61">
        <f t="shared" si="2"/>
        <v>7</v>
      </c>
      <c r="J12" s="60">
        <f>VLOOKUP($A12,'Return Data'!$B$7:$R$2292,12,0)</f>
        <v>1.2303999999999999</v>
      </c>
      <c r="K12" s="61">
        <f t="shared" si="3"/>
        <v>17</v>
      </c>
      <c r="L12" s="60">
        <f>VLOOKUP($A12,'Return Data'!$B$7:$R$2292,13,0)</f>
        <v>2.0190000000000001</v>
      </c>
      <c r="M12" s="61">
        <f t="shared" si="4"/>
        <v>17</v>
      </c>
      <c r="N12" s="60">
        <f>VLOOKUP($A12,'Return Data'!$B$7:$R$2292,17,0)</f>
        <v>2.8174999999999999</v>
      </c>
      <c r="O12" s="61">
        <f t="shared" si="5"/>
        <v>17</v>
      </c>
      <c r="P12" s="60">
        <f>VLOOKUP($A12,'Return Data'!$B$7:$R$2292,14,0)</f>
        <v>5.0526</v>
      </c>
      <c r="Q12" s="61">
        <f t="shared" si="7"/>
        <v>17</v>
      </c>
      <c r="R12" s="60">
        <f>VLOOKUP($A12,'Return Data'!$B$7:$R$2292,16,0)</f>
        <v>7.1881000000000004</v>
      </c>
      <c r="S12" s="62">
        <f t="shared" si="6"/>
        <v>16</v>
      </c>
    </row>
    <row r="13" spans="1:19" x14ac:dyDescent="0.3">
      <c r="A13" s="77" t="s">
        <v>613</v>
      </c>
      <c r="B13" s="59">
        <f>VLOOKUP($A13,'Return Data'!$B$7:$R$2292,3,0)</f>
        <v>44888</v>
      </c>
      <c r="C13" s="60">
        <f>VLOOKUP($A13,'Return Data'!$B$7:$R$2292,4,0)</f>
        <v>87.256</v>
      </c>
      <c r="D13" s="60">
        <f>VLOOKUP($A13,'Return Data'!$B$7:$R$2292,9,0)</f>
        <v>9.8449000000000009</v>
      </c>
      <c r="E13" s="61">
        <f t="shared" si="0"/>
        <v>11</v>
      </c>
      <c r="F13" s="60">
        <f>VLOOKUP($A13,'Return Data'!$B$7:$R$2292,10,0)</f>
        <v>4.2893999999999997</v>
      </c>
      <c r="G13" s="61">
        <f t="shared" si="1"/>
        <v>13</v>
      </c>
      <c r="H13" s="60">
        <f>VLOOKUP($A13,'Return Data'!$B$7:$R$2292,11,0)</f>
        <v>5.3234000000000004</v>
      </c>
      <c r="I13" s="61">
        <f t="shared" si="2"/>
        <v>11</v>
      </c>
      <c r="J13" s="60">
        <f>VLOOKUP($A13,'Return Data'!$B$7:$R$2292,12,0)</f>
        <v>3.2446999999999999</v>
      </c>
      <c r="K13" s="61">
        <f t="shared" si="3"/>
        <v>9</v>
      </c>
      <c r="L13" s="60">
        <f>VLOOKUP($A13,'Return Data'!$B$7:$R$2292,13,0)</f>
        <v>3.3748999999999998</v>
      </c>
      <c r="M13" s="61">
        <f t="shared" si="4"/>
        <v>9</v>
      </c>
      <c r="N13" s="60">
        <f>VLOOKUP($A13,'Return Data'!$B$7:$R$2292,17,0)</f>
        <v>3.9824999999999999</v>
      </c>
      <c r="O13" s="61">
        <f t="shared" si="5"/>
        <v>7</v>
      </c>
      <c r="P13" s="60">
        <f>VLOOKUP($A13,'Return Data'!$B$7:$R$2292,14,0)</f>
        <v>5.7980999999999998</v>
      </c>
      <c r="Q13" s="61">
        <f t="shared" si="7"/>
        <v>13</v>
      </c>
      <c r="R13" s="60">
        <f>VLOOKUP($A13,'Return Data'!$B$7:$R$2292,16,0)</f>
        <v>8.4991000000000003</v>
      </c>
      <c r="S13" s="62">
        <f t="shared" si="6"/>
        <v>1</v>
      </c>
    </row>
    <row r="14" spans="1:19" x14ac:dyDescent="0.3">
      <c r="A14" s="77" t="s">
        <v>616</v>
      </c>
      <c r="B14" s="59">
        <f>VLOOKUP($A14,'Return Data'!$B$7:$R$2292,3,0)</f>
        <v>44888</v>
      </c>
      <c r="C14" s="60">
        <f>VLOOKUP($A14,'Return Data'!$B$7:$R$2292,4,0)</f>
        <v>27.010100000000001</v>
      </c>
      <c r="D14" s="60">
        <f>VLOOKUP($A14,'Return Data'!$B$7:$R$2292,9,0)</f>
        <v>10.495799999999999</v>
      </c>
      <c r="E14" s="61">
        <f t="shared" si="0"/>
        <v>5</v>
      </c>
      <c r="F14" s="60">
        <f>VLOOKUP($A14,'Return Data'!$B$7:$R$2292,10,0)</f>
        <v>5.3864999999999998</v>
      </c>
      <c r="G14" s="61">
        <f t="shared" si="1"/>
        <v>5</v>
      </c>
      <c r="H14" s="60">
        <f>VLOOKUP($A14,'Return Data'!$B$7:$R$2292,11,0)</f>
        <v>6.4259000000000004</v>
      </c>
      <c r="I14" s="61">
        <f t="shared" si="2"/>
        <v>4</v>
      </c>
      <c r="J14" s="60">
        <f>VLOOKUP($A14,'Return Data'!$B$7:$R$2292,12,0)</f>
        <v>3.2397</v>
      </c>
      <c r="K14" s="61">
        <f t="shared" si="3"/>
        <v>10</v>
      </c>
      <c r="L14" s="60">
        <f>VLOOKUP($A14,'Return Data'!$B$7:$R$2292,13,0)</f>
        <v>3.129</v>
      </c>
      <c r="M14" s="61">
        <f t="shared" si="4"/>
        <v>12</v>
      </c>
      <c r="N14" s="60">
        <f>VLOOKUP($A14,'Return Data'!$B$7:$R$2292,17,0)</f>
        <v>3.9739</v>
      </c>
      <c r="O14" s="61">
        <f t="shared" si="5"/>
        <v>8</v>
      </c>
      <c r="P14" s="60">
        <f>VLOOKUP($A14,'Return Data'!$B$7:$R$2292,14,0)</f>
        <v>6.4874000000000001</v>
      </c>
      <c r="Q14" s="61">
        <f t="shared" si="7"/>
        <v>5</v>
      </c>
      <c r="R14" s="60">
        <f>VLOOKUP($A14,'Return Data'!$B$7:$R$2292,16,0)</f>
        <v>8.1380999999999997</v>
      </c>
      <c r="S14" s="62">
        <f t="shared" si="6"/>
        <v>4</v>
      </c>
    </row>
    <row r="15" spans="1:19" x14ac:dyDescent="0.3">
      <c r="A15" s="77" t="s">
        <v>618</v>
      </c>
      <c r="B15" s="59">
        <f>VLOOKUP($A15,'Return Data'!$B$7:$R$2292,3,0)</f>
        <v>44888</v>
      </c>
      <c r="C15" s="60">
        <f>VLOOKUP($A15,'Return Data'!$B$7:$R$2292,4,0)</f>
        <v>25.424199999999999</v>
      </c>
      <c r="D15" s="60">
        <f>VLOOKUP($A15,'Return Data'!$B$7:$R$2292,9,0)</f>
        <v>8.2751000000000001</v>
      </c>
      <c r="E15" s="61">
        <f t="shared" si="0"/>
        <v>17</v>
      </c>
      <c r="F15" s="60">
        <f>VLOOKUP($A15,'Return Data'!$B$7:$R$2292,10,0)</f>
        <v>7.2765000000000004</v>
      </c>
      <c r="G15" s="61">
        <f t="shared" si="1"/>
        <v>1</v>
      </c>
      <c r="H15" s="60">
        <f>VLOOKUP($A15,'Return Data'!$B$7:$R$2292,11,0)</f>
        <v>6.9733999999999998</v>
      </c>
      <c r="I15" s="61">
        <f t="shared" si="2"/>
        <v>2</v>
      </c>
      <c r="J15" s="60">
        <f>VLOOKUP($A15,'Return Data'!$B$7:$R$2292,12,0)</f>
        <v>5.0881999999999996</v>
      </c>
      <c r="K15" s="61">
        <f t="shared" si="3"/>
        <v>1</v>
      </c>
      <c r="L15" s="60">
        <f>VLOOKUP($A15,'Return Data'!$B$7:$R$2292,13,0)</f>
        <v>4.2552000000000003</v>
      </c>
      <c r="M15" s="61">
        <f t="shared" si="4"/>
        <v>2</v>
      </c>
      <c r="N15" s="60">
        <f>VLOOKUP($A15,'Return Data'!$B$7:$R$2292,17,0)</f>
        <v>4.6009000000000002</v>
      </c>
      <c r="O15" s="61">
        <f t="shared" si="5"/>
        <v>2</v>
      </c>
      <c r="P15" s="60">
        <f>VLOOKUP($A15,'Return Data'!$B$7:$R$2292,14,0)</f>
        <v>6.6414</v>
      </c>
      <c r="Q15" s="61">
        <f t="shared" si="7"/>
        <v>3</v>
      </c>
      <c r="R15" s="60">
        <f>VLOOKUP($A15,'Return Data'!$B$7:$R$2292,16,0)</f>
        <v>8.2478999999999996</v>
      </c>
      <c r="S15" s="62">
        <f t="shared" si="6"/>
        <v>3</v>
      </c>
    </row>
    <row r="16" spans="1:19" x14ac:dyDescent="0.3">
      <c r="A16" s="77" t="s">
        <v>619</v>
      </c>
      <c r="B16" s="59">
        <f>VLOOKUP($A16,'Return Data'!$B$7:$R$2292,3,0)</f>
        <v>44888</v>
      </c>
      <c r="C16" s="60">
        <f>VLOOKUP($A16,'Return Data'!$B$7:$R$2292,4,0)</f>
        <v>16.230899999999998</v>
      </c>
      <c r="D16" s="60">
        <f>VLOOKUP($A16,'Return Data'!$B$7:$R$2292,9,0)</f>
        <v>8.9997000000000007</v>
      </c>
      <c r="E16" s="61">
        <f t="shared" si="0"/>
        <v>14</v>
      </c>
      <c r="F16" s="60">
        <f>VLOOKUP($A16,'Return Data'!$B$7:$R$2292,10,0)</f>
        <v>3.9499</v>
      </c>
      <c r="G16" s="61">
        <f t="shared" si="1"/>
        <v>15</v>
      </c>
      <c r="H16" s="60">
        <f>VLOOKUP($A16,'Return Data'!$B$7:$R$2292,11,0)</f>
        <v>5.0418000000000003</v>
      </c>
      <c r="I16" s="61">
        <f t="shared" si="2"/>
        <v>15</v>
      </c>
      <c r="J16" s="60">
        <f>VLOOKUP($A16,'Return Data'!$B$7:$R$2292,12,0)</f>
        <v>2.0287000000000002</v>
      </c>
      <c r="K16" s="61">
        <f t="shared" si="3"/>
        <v>15</v>
      </c>
      <c r="L16" s="60">
        <f>VLOOKUP($A16,'Return Data'!$B$7:$R$2292,13,0)</f>
        <v>2.4807000000000001</v>
      </c>
      <c r="M16" s="61">
        <f t="shared" si="4"/>
        <v>14</v>
      </c>
      <c r="N16" s="60">
        <f>VLOOKUP($A16,'Return Data'!$B$7:$R$2292,17,0)</f>
        <v>3.3755999999999999</v>
      </c>
      <c r="O16" s="61">
        <f t="shared" si="5"/>
        <v>14</v>
      </c>
      <c r="P16" s="60">
        <f>VLOOKUP($A16,'Return Data'!$B$7:$R$2292,14,0)</f>
        <v>6.1555999999999997</v>
      </c>
      <c r="Q16" s="61">
        <f t="shared" si="7"/>
        <v>8</v>
      </c>
      <c r="R16" s="60">
        <f>VLOOKUP($A16,'Return Data'!$B$7:$R$2292,16,0)</f>
        <v>7.3060999999999998</v>
      </c>
      <c r="S16" s="62">
        <f t="shared" si="6"/>
        <v>14</v>
      </c>
    </row>
    <row r="17" spans="1:19" x14ac:dyDescent="0.3">
      <c r="A17" s="77" t="s">
        <v>622</v>
      </c>
      <c r="B17" s="59">
        <f>VLOOKUP($A17,'Return Data'!$B$7:$R$2292,3,0)</f>
        <v>44888</v>
      </c>
      <c r="C17" s="60">
        <f>VLOOKUP($A17,'Return Data'!$B$7:$R$2292,4,0)</f>
        <v>2778.2393000000002</v>
      </c>
      <c r="D17" s="60">
        <f>VLOOKUP($A17,'Return Data'!$B$7:$R$2292,9,0)</f>
        <v>10.3828</v>
      </c>
      <c r="E17" s="61">
        <f t="shared" si="0"/>
        <v>6</v>
      </c>
      <c r="F17" s="60">
        <f>VLOOKUP($A17,'Return Data'!$B$7:$R$2292,10,0)</f>
        <v>4.3803000000000001</v>
      </c>
      <c r="G17" s="61">
        <f t="shared" si="1"/>
        <v>11</v>
      </c>
      <c r="H17" s="60">
        <f>VLOOKUP($A17,'Return Data'!$B$7:$R$2292,11,0)</f>
        <v>5.2946</v>
      </c>
      <c r="I17" s="61">
        <f t="shared" si="2"/>
        <v>12</v>
      </c>
      <c r="J17" s="60">
        <f>VLOOKUP($A17,'Return Data'!$B$7:$R$2292,12,0)</f>
        <v>2.6069</v>
      </c>
      <c r="K17" s="61">
        <f t="shared" si="3"/>
        <v>13</v>
      </c>
      <c r="L17" s="60">
        <f>VLOOKUP($A17,'Return Data'!$B$7:$R$2292,13,0)</f>
        <v>2.8999000000000001</v>
      </c>
      <c r="M17" s="61">
        <f t="shared" si="4"/>
        <v>13</v>
      </c>
      <c r="N17" s="60">
        <f>VLOOKUP($A17,'Return Data'!$B$7:$R$2292,17,0)</f>
        <v>3.4102999999999999</v>
      </c>
      <c r="O17" s="61">
        <f t="shared" si="5"/>
        <v>13</v>
      </c>
      <c r="P17" s="60">
        <f>VLOOKUP($A17,'Return Data'!$B$7:$R$2292,14,0)</f>
        <v>5.6947000000000001</v>
      </c>
      <c r="Q17" s="61">
        <f t="shared" si="7"/>
        <v>14</v>
      </c>
      <c r="R17" s="60">
        <f>VLOOKUP($A17,'Return Data'!$B$7:$R$2292,16,0)</f>
        <v>7.3441999999999998</v>
      </c>
      <c r="S17" s="62">
        <f t="shared" si="6"/>
        <v>12</v>
      </c>
    </row>
    <row r="18" spans="1:19" x14ac:dyDescent="0.3">
      <c r="A18" s="77" t="s">
        <v>624</v>
      </c>
      <c r="B18" s="59">
        <f>VLOOKUP($A18,'Return Data'!$B$7:$R$2292,3,0)</f>
        <v>44888</v>
      </c>
      <c r="C18" s="60">
        <f>VLOOKUP($A18,'Return Data'!$B$7:$R$2292,4,0)</f>
        <v>3208.0938999999998</v>
      </c>
      <c r="D18" s="60">
        <f>VLOOKUP($A18,'Return Data'!$B$7:$R$2292,9,0)</f>
        <v>10.1814</v>
      </c>
      <c r="E18" s="61">
        <f t="shared" si="0"/>
        <v>7</v>
      </c>
      <c r="F18" s="60">
        <f>VLOOKUP($A18,'Return Data'!$B$7:$R$2292,10,0)</f>
        <v>5.6165000000000003</v>
      </c>
      <c r="G18" s="61">
        <f t="shared" si="1"/>
        <v>3</v>
      </c>
      <c r="H18" s="60">
        <f>VLOOKUP($A18,'Return Data'!$B$7:$R$2292,11,0)</f>
        <v>5.8082000000000003</v>
      </c>
      <c r="I18" s="61">
        <f t="shared" si="2"/>
        <v>8</v>
      </c>
      <c r="J18" s="60">
        <f>VLOOKUP($A18,'Return Data'!$B$7:$R$2292,12,0)</f>
        <v>3.7663000000000002</v>
      </c>
      <c r="K18" s="61">
        <f t="shared" si="3"/>
        <v>5</v>
      </c>
      <c r="L18" s="60">
        <f>VLOOKUP($A18,'Return Data'!$B$7:$R$2292,13,0)</f>
        <v>3.6724999999999999</v>
      </c>
      <c r="M18" s="61">
        <f t="shared" si="4"/>
        <v>5</v>
      </c>
      <c r="N18" s="60">
        <f>VLOOKUP($A18,'Return Data'!$B$7:$R$2292,17,0)</f>
        <v>4.0807000000000002</v>
      </c>
      <c r="O18" s="61">
        <f t="shared" si="5"/>
        <v>6</v>
      </c>
      <c r="P18" s="60">
        <f>VLOOKUP($A18,'Return Data'!$B$7:$R$2292,14,0)</f>
        <v>5.9698000000000002</v>
      </c>
      <c r="Q18" s="61">
        <f t="shared" si="7"/>
        <v>11</v>
      </c>
      <c r="R18" s="60">
        <f>VLOOKUP($A18,'Return Data'!$B$7:$R$2292,16,0)</f>
        <v>8.0509000000000004</v>
      </c>
      <c r="S18" s="62">
        <f t="shared" si="6"/>
        <v>5</v>
      </c>
    </row>
    <row r="19" spans="1:19" x14ac:dyDescent="0.3">
      <c r="A19" s="77" t="s">
        <v>625</v>
      </c>
      <c r="B19" s="59">
        <f>VLOOKUP($A19,'Return Data'!$B$7:$R$2292,3,0)</f>
        <v>44888</v>
      </c>
      <c r="C19" s="60">
        <f>VLOOKUP($A19,'Return Data'!$B$7:$R$2292,4,0)</f>
        <v>63.679900000000004</v>
      </c>
      <c r="D19" s="60">
        <f>VLOOKUP($A19,'Return Data'!$B$7:$R$2292,9,0)</f>
        <v>16.317499999999999</v>
      </c>
      <c r="E19" s="61">
        <f t="shared" si="0"/>
        <v>1</v>
      </c>
      <c r="F19" s="60">
        <f>VLOOKUP($A19,'Return Data'!$B$7:$R$2292,10,0)</f>
        <v>4.1798000000000002</v>
      </c>
      <c r="G19" s="61">
        <f t="shared" si="1"/>
        <v>14</v>
      </c>
      <c r="H19" s="60">
        <f>VLOOKUP($A19,'Return Data'!$B$7:$R$2292,11,0)</f>
        <v>7.4855</v>
      </c>
      <c r="I19" s="61">
        <f t="shared" si="2"/>
        <v>1</v>
      </c>
      <c r="J19" s="60">
        <f>VLOOKUP($A19,'Return Data'!$B$7:$R$2292,12,0)</f>
        <v>2.1873</v>
      </c>
      <c r="K19" s="61">
        <f t="shared" si="3"/>
        <v>14</v>
      </c>
      <c r="L19" s="60">
        <f>VLOOKUP($A19,'Return Data'!$B$7:$R$2292,13,0)</f>
        <v>2.1543000000000001</v>
      </c>
      <c r="M19" s="61">
        <f t="shared" si="4"/>
        <v>16</v>
      </c>
      <c r="N19" s="60">
        <f>VLOOKUP($A19,'Return Data'!$B$7:$R$2292,17,0)</f>
        <v>3.3174000000000001</v>
      </c>
      <c r="O19" s="61">
        <f t="shared" si="5"/>
        <v>15</v>
      </c>
      <c r="P19" s="60">
        <f>VLOOKUP($A19,'Return Data'!$B$7:$R$2292,14,0)</f>
        <v>6.3909000000000002</v>
      </c>
      <c r="Q19" s="61">
        <f t="shared" si="7"/>
        <v>6</v>
      </c>
      <c r="R19" s="60">
        <f>VLOOKUP($A19,'Return Data'!$B$7:$R$2292,16,0)</f>
        <v>7.6586999999999996</v>
      </c>
      <c r="S19" s="62">
        <f t="shared" si="6"/>
        <v>8</v>
      </c>
    </row>
    <row r="20" spans="1:19" x14ac:dyDescent="0.3">
      <c r="A20" t="s">
        <v>1645</v>
      </c>
      <c r="B20" s="59">
        <f>VLOOKUP($A20,'Return Data'!$B$7:$R$2292,3,0)</f>
        <v>44888</v>
      </c>
      <c r="C20" s="60">
        <f>VLOOKUP($A20,'Return Data'!$B$7:$R$2292,4,0)</f>
        <v>50.8979</v>
      </c>
      <c r="D20" s="60">
        <f>VLOOKUP($A20,'Return Data'!$B$7:$R$2292,9,0)</f>
        <v>10.621</v>
      </c>
      <c r="E20" s="61">
        <f t="shared" si="0"/>
        <v>3</v>
      </c>
      <c r="F20" s="60">
        <f>VLOOKUP($A20,'Return Data'!$B$7:$R$2292,10,0)</f>
        <v>5.891</v>
      </c>
      <c r="G20" s="61">
        <f t="shared" si="1"/>
        <v>2</v>
      </c>
      <c r="H20" s="60">
        <f>VLOOKUP($A20,'Return Data'!$B$7:$R$2292,11,0)</f>
        <v>6.6524000000000001</v>
      </c>
      <c r="I20" s="61">
        <f t="shared" si="2"/>
        <v>3</v>
      </c>
      <c r="J20" s="60">
        <f>VLOOKUP($A20,'Return Data'!$B$7:$R$2292,12,0)</f>
        <v>4.2252000000000001</v>
      </c>
      <c r="K20" s="61">
        <f t="shared" si="3"/>
        <v>2</v>
      </c>
      <c r="L20" s="60">
        <f>VLOOKUP($A20,'Return Data'!$B$7:$R$2292,13,0)</f>
        <v>4.3819999999999997</v>
      </c>
      <c r="M20" s="61">
        <f t="shared" si="4"/>
        <v>1</v>
      </c>
      <c r="N20" s="60">
        <f>VLOOKUP($A20,'Return Data'!$B$7:$R$2292,17,0)</f>
        <v>4.8403999999999998</v>
      </c>
      <c r="O20" s="61">
        <f t="shared" si="5"/>
        <v>1</v>
      </c>
      <c r="P20" s="60">
        <f>VLOOKUP($A20,'Return Data'!$B$7:$R$2292,14,0)</f>
        <v>6.6044</v>
      </c>
      <c r="Q20" s="61">
        <f t="shared" si="7"/>
        <v>4</v>
      </c>
      <c r="R20" s="60">
        <f>VLOOKUP($A20,'Return Data'!$B$7:$R$2292,16,0)</f>
        <v>7.9481000000000002</v>
      </c>
      <c r="S20" s="62">
        <f t="shared" si="6"/>
        <v>6</v>
      </c>
    </row>
    <row r="21" spans="1:19" x14ac:dyDescent="0.3">
      <c r="A21" s="77" t="s">
        <v>1937</v>
      </c>
      <c r="B21" s="59">
        <f>VLOOKUP($A21,'Return Data'!$B$7:$R$2292,3,0)</f>
        <v>44888</v>
      </c>
      <c r="C21" s="60">
        <f>VLOOKUP($A21,'Return Data'!$B$7:$R$2292,4,0)</f>
        <v>39.218699999999998</v>
      </c>
      <c r="D21" s="60">
        <f>VLOOKUP($A21,'Return Data'!$B$7:$R$2292,9,0)</f>
        <v>8.5202000000000009</v>
      </c>
      <c r="E21" s="61">
        <f t="shared" si="0"/>
        <v>16</v>
      </c>
      <c r="F21" s="60">
        <f>VLOOKUP($A21,'Return Data'!$B$7:$R$2292,10,0)</f>
        <v>3.7755000000000001</v>
      </c>
      <c r="G21" s="61">
        <f t="shared" si="1"/>
        <v>16</v>
      </c>
      <c r="H21" s="60">
        <f>VLOOKUP($A21,'Return Data'!$B$7:$R$2292,11,0)</f>
        <v>4.8102999999999998</v>
      </c>
      <c r="I21" s="61">
        <f t="shared" si="2"/>
        <v>17</v>
      </c>
      <c r="J21" s="60">
        <f>VLOOKUP($A21,'Return Data'!$B$7:$R$2292,12,0)</f>
        <v>3.452</v>
      </c>
      <c r="K21" s="61">
        <f t="shared" si="3"/>
        <v>6</v>
      </c>
      <c r="L21" s="60">
        <f>VLOOKUP($A21,'Return Data'!$B$7:$R$2292,13,0)</f>
        <v>3.5670999999999999</v>
      </c>
      <c r="M21" s="61">
        <f t="shared" si="4"/>
        <v>6</v>
      </c>
      <c r="N21" s="60">
        <f>VLOOKUP($A21,'Return Data'!$B$7:$R$2292,17,0)</f>
        <v>4.1630000000000003</v>
      </c>
      <c r="O21" s="61">
        <f t="shared" si="5"/>
        <v>5</v>
      </c>
      <c r="P21" s="60">
        <f>VLOOKUP($A21,'Return Data'!$B$7:$R$2292,14,0)</f>
        <v>6.2347999999999999</v>
      </c>
      <c r="Q21" s="61">
        <f t="shared" si="7"/>
        <v>7</v>
      </c>
      <c r="R21" s="60">
        <f>VLOOKUP($A21,'Return Data'!$B$7:$R$2292,16,0)</f>
        <v>7.5267999999999997</v>
      </c>
      <c r="S21" s="62">
        <f t="shared" si="6"/>
        <v>11</v>
      </c>
    </row>
    <row r="22" spans="1:19" x14ac:dyDescent="0.3">
      <c r="A22" s="77" t="s">
        <v>627</v>
      </c>
      <c r="B22" s="59">
        <f>VLOOKUP($A22,'Return Data'!$B$7:$R$2292,3,0)</f>
        <v>44888</v>
      </c>
      <c r="C22" s="60">
        <f>VLOOKUP($A22,'Return Data'!$B$7:$R$2292,4,0)</f>
        <v>13.029</v>
      </c>
      <c r="D22" s="60">
        <f>VLOOKUP($A22,'Return Data'!$B$7:$R$2292,9,0)</f>
        <v>9.9964999999999993</v>
      </c>
      <c r="E22" s="61">
        <f t="shared" si="0"/>
        <v>9</v>
      </c>
      <c r="F22" s="60">
        <f>VLOOKUP($A22,'Return Data'!$B$7:$R$2292,10,0)</f>
        <v>4.9825999999999997</v>
      </c>
      <c r="G22" s="61">
        <f t="shared" si="1"/>
        <v>7</v>
      </c>
      <c r="H22" s="60">
        <f>VLOOKUP($A22,'Return Data'!$B$7:$R$2292,11,0)</f>
        <v>5.3651</v>
      </c>
      <c r="I22" s="61">
        <f t="shared" si="2"/>
        <v>10</v>
      </c>
      <c r="J22" s="60">
        <f>VLOOKUP($A22,'Return Data'!$B$7:$R$2292,12,0)</f>
        <v>3.1821999999999999</v>
      </c>
      <c r="K22" s="61">
        <f t="shared" si="3"/>
        <v>11</v>
      </c>
      <c r="L22" s="60">
        <f>VLOOKUP($A22,'Return Data'!$B$7:$R$2292,13,0)</f>
        <v>3.2663000000000002</v>
      </c>
      <c r="M22" s="61">
        <f t="shared" si="4"/>
        <v>10</v>
      </c>
      <c r="N22" s="60">
        <f>VLOOKUP($A22,'Return Data'!$B$7:$R$2292,17,0)</f>
        <v>3.4750000000000001</v>
      </c>
      <c r="O22" s="61">
        <f t="shared" si="5"/>
        <v>11</v>
      </c>
      <c r="P22" s="60">
        <f>VLOOKUP($A22,'Return Data'!$B$7:$R$2292,14,0)</f>
        <v>5.8505000000000003</v>
      </c>
      <c r="Q22" s="61">
        <f t="shared" si="7"/>
        <v>12</v>
      </c>
      <c r="R22" s="60">
        <f>VLOOKUP($A22,'Return Data'!$B$7:$R$2292,16,0)</f>
        <v>7.1896000000000004</v>
      </c>
      <c r="S22" s="62">
        <f t="shared" si="6"/>
        <v>15</v>
      </c>
    </row>
    <row r="23" spans="1:19" x14ac:dyDescent="0.3">
      <c r="A23" s="77" t="s">
        <v>630</v>
      </c>
      <c r="B23" s="59">
        <f>VLOOKUP($A23,'Return Data'!$B$7:$R$2292,3,0)</f>
        <v>44888</v>
      </c>
      <c r="C23" s="60">
        <f>VLOOKUP($A23,'Return Data'!$B$7:$R$2292,4,0)</f>
        <v>34.1691</v>
      </c>
      <c r="D23" s="60">
        <f>VLOOKUP($A23,'Return Data'!$B$7:$R$2292,9,0)</f>
        <v>7.2988</v>
      </c>
      <c r="E23" s="61">
        <f t="shared" si="0"/>
        <v>18</v>
      </c>
      <c r="F23" s="60">
        <f>VLOOKUP($A23,'Return Data'!$B$7:$R$2292,10,0)</f>
        <v>4.7314999999999996</v>
      </c>
      <c r="G23" s="61">
        <f t="shared" si="1"/>
        <v>8</v>
      </c>
      <c r="H23" s="60">
        <f>VLOOKUP($A23,'Return Data'!$B$7:$R$2292,11,0)</f>
        <v>5.0777000000000001</v>
      </c>
      <c r="I23" s="61">
        <f t="shared" si="2"/>
        <v>14</v>
      </c>
      <c r="J23" s="60">
        <f>VLOOKUP($A23,'Return Data'!$B$7:$R$2292,12,0)</f>
        <v>3.3376000000000001</v>
      </c>
      <c r="K23" s="61">
        <f t="shared" si="3"/>
        <v>8</v>
      </c>
      <c r="L23" s="60">
        <f>VLOOKUP($A23,'Return Data'!$B$7:$R$2292,13,0)</f>
        <v>3.3933</v>
      </c>
      <c r="M23" s="61">
        <f t="shared" si="4"/>
        <v>8</v>
      </c>
      <c r="N23" s="60">
        <f>VLOOKUP($A23,'Return Data'!$B$7:$R$2292,17,0)</f>
        <v>3.6945999999999999</v>
      </c>
      <c r="O23" s="61">
        <f t="shared" si="5"/>
        <v>9</v>
      </c>
      <c r="P23" s="60">
        <f>VLOOKUP($A23,'Return Data'!$B$7:$R$2292,14,0)</f>
        <v>6.0747999999999998</v>
      </c>
      <c r="Q23" s="61">
        <f t="shared" si="7"/>
        <v>10</v>
      </c>
      <c r="R23" s="60">
        <f>VLOOKUP($A23,'Return Data'!$B$7:$R$2292,16,0)</f>
        <v>7.5884</v>
      </c>
      <c r="S23" s="62">
        <f t="shared" si="6"/>
        <v>9</v>
      </c>
    </row>
    <row r="24" spans="1:19" x14ac:dyDescent="0.3">
      <c r="A24" s="77" t="s">
        <v>633</v>
      </c>
      <c r="B24" s="59">
        <f>VLOOKUP($A24,'Return Data'!$B$7:$R$2292,3,0)</f>
        <v>44888</v>
      </c>
      <c r="C24" s="60">
        <f>VLOOKUP($A24,'Return Data'!$B$7:$R$2292,4,0)</f>
        <v>12.811400000000001</v>
      </c>
      <c r="D24" s="60">
        <f>VLOOKUP($A24,'Return Data'!$B$7:$R$2292,9,0)</f>
        <v>9.8425999999999991</v>
      </c>
      <c r="E24" s="61">
        <f t="shared" si="0"/>
        <v>12</v>
      </c>
      <c r="F24" s="60">
        <f>VLOOKUP($A24,'Return Data'!$B$7:$R$2292,10,0)</f>
        <v>3.7008000000000001</v>
      </c>
      <c r="G24" s="61">
        <f t="shared" si="1"/>
        <v>17</v>
      </c>
      <c r="H24" s="60">
        <f>VLOOKUP($A24,'Return Data'!$B$7:$R$2292,11,0)</f>
        <v>4.7030000000000003</v>
      </c>
      <c r="I24" s="61">
        <f t="shared" si="2"/>
        <v>18</v>
      </c>
      <c r="J24" s="60">
        <f>VLOOKUP($A24,'Return Data'!$B$7:$R$2292,12,0)</f>
        <v>1.9772000000000001</v>
      </c>
      <c r="K24" s="61">
        <f t="shared" si="3"/>
        <v>16</v>
      </c>
      <c r="L24" s="60">
        <f>VLOOKUP($A24,'Return Data'!$B$7:$R$2292,13,0)</f>
        <v>2.3748999999999998</v>
      </c>
      <c r="M24" s="61">
        <f t="shared" si="4"/>
        <v>15</v>
      </c>
      <c r="N24" s="60">
        <f>VLOOKUP($A24,'Return Data'!$B$7:$R$2292,17,0)</f>
        <v>2.9211</v>
      </c>
      <c r="O24" s="61">
        <f t="shared" si="5"/>
        <v>16</v>
      </c>
      <c r="P24" s="60">
        <f>VLOOKUP($A24,'Return Data'!$B$7:$R$2292,14,0)</f>
        <v>5.4828000000000001</v>
      </c>
      <c r="Q24" s="61">
        <f t="shared" si="7"/>
        <v>16</v>
      </c>
      <c r="R24" s="60">
        <f>VLOOKUP($A24,'Return Data'!$B$7:$R$2292,16,0)</f>
        <v>5.6581999999999999</v>
      </c>
      <c r="S24" s="62">
        <f t="shared" si="6"/>
        <v>18</v>
      </c>
    </row>
    <row r="25" spans="1:19" x14ac:dyDescent="0.3">
      <c r="A25" s="77" t="s">
        <v>635</v>
      </c>
      <c r="B25" s="59">
        <f>VLOOKUP($A25,'Return Data'!$B$7:$R$2292,3,0)</f>
        <v>44888</v>
      </c>
      <c r="C25" s="60">
        <f>VLOOKUP($A25,'Return Data'!$B$7:$R$2292,4,0)</f>
        <v>13.6845</v>
      </c>
      <c r="D25" s="60">
        <f>VLOOKUP($A25,'Return Data'!$B$7:$R$2292,9,0)</f>
        <v>9.5875000000000004</v>
      </c>
      <c r="E25" s="61">
        <f t="shared" si="0"/>
        <v>13</v>
      </c>
      <c r="F25" s="60">
        <f>VLOOKUP($A25,'Return Data'!$B$7:$R$2292,10,0)</f>
        <v>4.5867000000000004</v>
      </c>
      <c r="G25" s="61">
        <f t="shared" si="1"/>
        <v>9</v>
      </c>
      <c r="H25" s="60">
        <f>VLOOKUP($A25,'Return Data'!$B$7:$R$2292,11,0)</f>
        <v>5.4207000000000001</v>
      </c>
      <c r="I25" s="61">
        <f t="shared" si="2"/>
        <v>9</v>
      </c>
      <c r="J25" s="60">
        <f>VLOOKUP($A25,'Return Data'!$B$7:$R$2292,12,0)</f>
        <v>3.3479000000000001</v>
      </c>
      <c r="K25" s="61">
        <f t="shared" si="3"/>
        <v>7</v>
      </c>
      <c r="L25" s="60">
        <f>VLOOKUP($A25,'Return Data'!$B$7:$R$2292,13,0)</f>
        <v>3.4119000000000002</v>
      </c>
      <c r="M25" s="61">
        <f t="shared" si="4"/>
        <v>7</v>
      </c>
      <c r="N25" s="60">
        <f>VLOOKUP($A25,'Return Data'!$B$7:$R$2292,17,0)</f>
        <v>3.6726999999999999</v>
      </c>
      <c r="O25" s="61">
        <f t="shared" si="5"/>
        <v>10</v>
      </c>
      <c r="P25" s="60">
        <f>VLOOKUP($A25,'Return Data'!$B$7:$R$2292,14,0)</f>
        <v>6.0907</v>
      </c>
      <c r="Q25" s="61">
        <f t="shared" si="7"/>
        <v>9</v>
      </c>
      <c r="R25" s="60">
        <f>VLOOKUP($A25,'Return Data'!$B$7:$R$2292,16,0)</f>
        <v>7.5750000000000002</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10.292144444444444</v>
      </c>
      <c r="E27" s="83"/>
      <c r="F27" s="84">
        <f>AVERAGE(F8:F25)</f>
        <v>4.7713166666666673</v>
      </c>
      <c r="G27" s="83"/>
      <c r="H27" s="84">
        <f>AVERAGE(H8:H25)</f>
        <v>5.7458833333333335</v>
      </c>
      <c r="I27" s="83"/>
      <c r="J27" s="84">
        <f>AVERAGE(J8:J25)</f>
        <v>3.0581277777777784</v>
      </c>
      <c r="K27" s="83"/>
      <c r="L27" s="84">
        <f>AVERAGE(L8:L25)</f>
        <v>3.173083333333333</v>
      </c>
      <c r="M27" s="83"/>
      <c r="N27" s="84">
        <f>AVERAGE(N8:N25)</f>
        <v>3.7030611111111114</v>
      </c>
      <c r="O27" s="83"/>
      <c r="P27" s="84">
        <f>AVERAGE(P8:P25)</f>
        <v>6.0375666666666667</v>
      </c>
      <c r="Q27" s="83"/>
      <c r="R27" s="84">
        <f>AVERAGE(R8:R25)</f>
        <v>7.5535166666666651</v>
      </c>
      <c r="S27" s="85"/>
    </row>
    <row r="28" spans="1:19" x14ac:dyDescent="0.3">
      <c r="A28" s="82" t="s">
        <v>28</v>
      </c>
      <c r="B28" s="83"/>
      <c r="C28" s="83"/>
      <c r="D28" s="84">
        <f>MIN(D8:D25)</f>
        <v>7.2988</v>
      </c>
      <c r="E28" s="83"/>
      <c r="F28" s="84">
        <f>MIN(F8:F25)</f>
        <v>3.5485000000000002</v>
      </c>
      <c r="G28" s="83"/>
      <c r="H28" s="84">
        <f>MIN(H8:H25)</f>
        <v>4.7030000000000003</v>
      </c>
      <c r="I28" s="83"/>
      <c r="J28" s="84">
        <f>MIN(J8:J25)</f>
        <v>1.0296000000000001</v>
      </c>
      <c r="K28" s="83"/>
      <c r="L28" s="84">
        <f>MIN(L8:L25)</f>
        <v>1.5795999999999999</v>
      </c>
      <c r="M28" s="83"/>
      <c r="N28" s="84">
        <f>MIN(N8:N25)</f>
        <v>2.3658999999999999</v>
      </c>
      <c r="O28" s="83"/>
      <c r="P28" s="84">
        <f>MIN(P8:P25)</f>
        <v>4.8548</v>
      </c>
      <c r="Q28" s="83"/>
      <c r="R28" s="84">
        <f>MIN(R8:R25)</f>
        <v>5.6581999999999999</v>
      </c>
      <c r="S28" s="85"/>
    </row>
    <row r="29" spans="1:19" ht="15" thickBot="1" x14ac:dyDescent="0.35">
      <c r="A29" s="86" t="s">
        <v>29</v>
      </c>
      <c r="B29" s="87"/>
      <c r="C29" s="87"/>
      <c r="D29" s="88">
        <f>MAX(D8:D25)</f>
        <v>16.317499999999999</v>
      </c>
      <c r="E29" s="87"/>
      <c r="F29" s="88">
        <f>MAX(F8:F25)</f>
        <v>7.2765000000000004</v>
      </c>
      <c r="G29" s="87"/>
      <c r="H29" s="88">
        <f>MAX(H8:H25)</f>
        <v>7.4855</v>
      </c>
      <c r="I29" s="87"/>
      <c r="J29" s="88">
        <f>MAX(J8:J25)</f>
        <v>5.0881999999999996</v>
      </c>
      <c r="K29" s="87"/>
      <c r="L29" s="88">
        <f>MAX(L8:L25)</f>
        <v>4.3819999999999997</v>
      </c>
      <c r="M29" s="87"/>
      <c r="N29" s="88">
        <f>MAX(N8:N25)</f>
        <v>4.8403999999999998</v>
      </c>
      <c r="O29" s="87"/>
      <c r="P29" s="88">
        <f>MAX(P8:P25)</f>
        <v>6.9227999999999996</v>
      </c>
      <c r="Q29" s="87"/>
      <c r="R29" s="88">
        <f>MAX(R8:R25)</f>
        <v>8.4991000000000003</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44888</v>
      </c>
      <c r="C8" s="60">
        <f>VLOOKUP($A8,'Return Data'!$B$7:$R$2292,4,0)</f>
        <v>92.226900000000001</v>
      </c>
      <c r="D8" s="60">
        <f>VLOOKUP($A8,'Return Data'!$B$7:$R$2292,9,0)</f>
        <v>9.8026999999999997</v>
      </c>
      <c r="E8" s="61">
        <f t="shared" ref="E8:E25" si="0">RANK(D8,D$8:D$25,0)</f>
        <v>8</v>
      </c>
      <c r="F8" s="60">
        <f>VLOOKUP($A8,'Return Data'!$B$7:$R$2292,10,0)</f>
        <v>5.3586999999999998</v>
      </c>
      <c r="G8" s="61">
        <f t="shared" ref="G8:G25" si="1">RANK(F8,F$8:F$25,0)</f>
        <v>3</v>
      </c>
      <c r="H8" s="60">
        <f>VLOOKUP($A8,'Return Data'!$B$7:$R$2292,11,0)</f>
        <v>6.2289000000000003</v>
      </c>
      <c r="I8" s="61">
        <f t="shared" ref="I8:I25" si="2">RANK(H8,H$8:H$25,0)</f>
        <v>4</v>
      </c>
      <c r="J8" s="60">
        <f>VLOOKUP($A8,'Return Data'!$B$7:$R$2292,12,0)</f>
        <v>3.8235999999999999</v>
      </c>
      <c r="K8" s="61">
        <f t="shared" ref="K8:K25" si="3">RANK(J8,J$8:J$25,0)</f>
        <v>3</v>
      </c>
      <c r="L8" s="60">
        <f>VLOOKUP($A8,'Return Data'!$B$7:$R$2292,13,0)</f>
        <v>3.6775000000000002</v>
      </c>
      <c r="M8" s="61">
        <f t="shared" ref="M8:M25" si="4">RANK(L8,L$8:L$25,0)</f>
        <v>3</v>
      </c>
      <c r="N8" s="60">
        <f>VLOOKUP($A8,'Return Data'!$B$7:$R$2292,17,0)</f>
        <v>4.0277000000000003</v>
      </c>
      <c r="O8" s="61">
        <f>RANK(N8,N$8:N$25,0)</f>
        <v>3</v>
      </c>
      <c r="P8" s="60">
        <f>VLOOKUP($A8,'Return Data'!$B$7:$R$2292,14,0)</f>
        <v>6.5507</v>
      </c>
      <c r="Q8" s="61">
        <f>RANK(P8,P$8:P$25,0)</f>
        <v>1</v>
      </c>
      <c r="R8" s="60">
        <f>VLOOKUP($A8,'Return Data'!$B$7:$R$2292,16,0)</f>
        <v>9.0137</v>
      </c>
      <c r="S8" s="62">
        <f>RANK(R8,R$8:R$25,0)</f>
        <v>1</v>
      </c>
    </row>
    <row r="9" spans="1:19" x14ac:dyDescent="0.3">
      <c r="A9" s="77" t="s">
        <v>605</v>
      </c>
      <c r="B9" s="59">
        <f>VLOOKUP($A9,'Return Data'!$B$7:$R$2292,3,0)</f>
        <v>44888</v>
      </c>
      <c r="C9" s="60">
        <f>VLOOKUP($A9,'Return Data'!$B$7:$R$2292,4,0)</f>
        <v>14.0433</v>
      </c>
      <c r="D9" s="60">
        <f>VLOOKUP($A9,'Return Data'!$B$7:$R$2292,9,0)</f>
        <v>9.8452999999999999</v>
      </c>
      <c r="E9" s="61">
        <f t="shared" si="0"/>
        <v>6</v>
      </c>
      <c r="F9" s="60">
        <f>VLOOKUP($A9,'Return Data'!$B$7:$R$2292,10,0)</f>
        <v>4.5115999999999996</v>
      </c>
      <c r="G9" s="61">
        <f t="shared" si="1"/>
        <v>7</v>
      </c>
      <c r="H9" s="60">
        <f>VLOOKUP($A9,'Return Data'!$B$7:$R$2292,11,0)</f>
        <v>5.5587999999999997</v>
      </c>
      <c r="I9" s="61">
        <f t="shared" si="2"/>
        <v>7</v>
      </c>
      <c r="J9" s="60">
        <f>VLOOKUP($A9,'Return Data'!$B$7:$R$2292,12,0)</f>
        <v>3.3673000000000002</v>
      </c>
      <c r="K9" s="61">
        <f t="shared" si="3"/>
        <v>5</v>
      </c>
      <c r="L9" s="60">
        <f>VLOOKUP($A9,'Return Data'!$B$7:$R$2292,13,0)</f>
        <v>3.4169999999999998</v>
      </c>
      <c r="M9" s="61">
        <f t="shared" si="4"/>
        <v>4</v>
      </c>
      <c r="N9" s="60">
        <f>VLOOKUP($A9,'Return Data'!$B$7:$R$2292,17,0)</f>
        <v>3.6423000000000001</v>
      </c>
      <c r="O9" s="61">
        <f t="shared" ref="O9:O25" si="5">RANK(N9,N$8:N$25,0)</f>
        <v>6</v>
      </c>
      <c r="P9" s="60">
        <f>VLOOKUP($A9,'Return Data'!$B$7:$R$2292,14,0)</f>
        <v>6.1841999999999997</v>
      </c>
      <c r="Q9" s="61">
        <f t="shared" ref="Q9:Q25" si="6">RANK(P9,P$8:P$25,0)</f>
        <v>5</v>
      </c>
      <c r="R9" s="60">
        <f>VLOOKUP($A9,'Return Data'!$B$7:$R$2292,16,0)</f>
        <v>6.5311000000000003</v>
      </c>
      <c r="S9" s="62">
        <f t="shared" ref="S9:S25" si="7">RANK(R9,R$8:R$25,0)</f>
        <v>15</v>
      </c>
    </row>
    <row r="10" spans="1:19" x14ac:dyDescent="0.3">
      <c r="A10" s="77" t="s">
        <v>1959</v>
      </c>
      <c r="B10" s="59">
        <f>VLOOKUP($A10,'Return Data'!$B$7:$R$2292,3,0)</f>
        <v>44888</v>
      </c>
      <c r="C10" s="60">
        <f>VLOOKUP($A10,'Return Data'!$B$7:$R$2292,4,0)</f>
        <v>22.448399999999999</v>
      </c>
      <c r="D10" s="60">
        <f>VLOOKUP($A10,'Return Data'!$B$7:$R$2292,9,0)</f>
        <v>8.2650000000000006</v>
      </c>
      <c r="E10" s="61">
        <f t="shared" si="0"/>
        <v>15</v>
      </c>
      <c r="F10" s="60">
        <f>VLOOKUP($A10,'Return Data'!$B$7:$R$2292,10,0)</f>
        <v>4.1826999999999996</v>
      </c>
      <c r="G10" s="61">
        <f t="shared" si="1"/>
        <v>10</v>
      </c>
      <c r="H10" s="60">
        <f>VLOOKUP($A10,'Return Data'!$B$7:$R$2292,11,0)</f>
        <v>4.6910999999999996</v>
      </c>
      <c r="I10" s="61">
        <f t="shared" si="2"/>
        <v>15</v>
      </c>
      <c r="J10" s="60">
        <f>VLOOKUP($A10,'Return Data'!$B$7:$R$2292,12,0)</f>
        <v>0.67879999999999996</v>
      </c>
      <c r="K10" s="61">
        <f t="shared" si="3"/>
        <v>18</v>
      </c>
      <c r="L10" s="60">
        <f>VLOOKUP($A10,'Return Data'!$B$7:$R$2292,13,0)</f>
        <v>1.2082999999999999</v>
      </c>
      <c r="M10" s="61">
        <f t="shared" si="4"/>
        <v>18</v>
      </c>
      <c r="N10" s="60">
        <f>VLOOKUP($A10,'Return Data'!$B$7:$R$2292,17,0)</f>
        <v>1.8302</v>
      </c>
      <c r="O10" s="61">
        <f t="shared" si="5"/>
        <v>18</v>
      </c>
      <c r="P10" s="60">
        <f>VLOOKUP($A10,'Return Data'!$B$7:$R$2292,14,0)</f>
        <v>4.3423999999999996</v>
      </c>
      <c r="Q10" s="61">
        <f t="shared" si="6"/>
        <v>18</v>
      </c>
      <c r="R10" s="60">
        <f>VLOOKUP($A10,'Return Data'!$B$7:$R$2292,16,0)</f>
        <v>5.9245000000000001</v>
      </c>
      <c r="S10" s="62">
        <f t="shared" si="7"/>
        <v>17</v>
      </c>
    </row>
    <row r="11" spans="1:19" x14ac:dyDescent="0.3">
      <c r="A11" s="77" t="s">
        <v>607</v>
      </c>
      <c r="B11" s="59">
        <f>VLOOKUP($A11,'Return Data'!$B$7:$R$2292,3,0)</f>
        <v>44888</v>
      </c>
      <c r="C11" s="60">
        <f>VLOOKUP($A11,'Return Data'!$B$7:$R$2292,4,0)</f>
        <v>18.2516</v>
      </c>
      <c r="D11" s="60">
        <f>VLOOKUP($A11,'Return Data'!$B$7:$R$2292,9,0)</f>
        <v>9.3440999999999992</v>
      </c>
      <c r="E11" s="61">
        <f t="shared" si="0"/>
        <v>11</v>
      </c>
      <c r="F11" s="60">
        <f>VLOOKUP($A11,'Return Data'!$B$7:$R$2292,10,0)</f>
        <v>3.6591999999999998</v>
      </c>
      <c r="G11" s="61">
        <f t="shared" si="1"/>
        <v>14</v>
      </c>
      <c r="H11" s="60">
        <f>VLOOKUP($A11,'Return Data'!$B$7:$R$2292,11,0)</f>
        <v>4.4949000000000003</v>
      </c>
      <c r="I11" s="61">
        <f t="shared" si="2"/>
        <v>16</v>
      </c>
      <c r="J11" s="60">
        <f>VLOOKUP($A11,'Return Data'!$B$7:$R$2292,12,0)</f>
        <v>2.3904999999999998</v>
      </c>
      <c r="K11" s="61">
        <f t="shared" si="3"/>
        <v>12</v>
      </c>
      <c r="L11" s="60">
        <f>VLOOKUP($A11,'Return Data'!$B$7:$R$2292,13,0)</f>
        <v>2.5284</v>
      </c>
      <c r="M11" s="61">
        <f t="shared" si="4"/>
        <v>12</v>
      </c>
      <c r="N11" s="60">
        <f>VLOOKUP($A11,'Return Data'!$B$7:$R$2292,17,0)</f>
        <v>2.7749999999999999</v>
      </c>
      <c r="O11" s="61">
        <f t="shared" si="5"/>
        <v>15</v>
      </c>
      <c r="P11" s="60">
        <f>VLOOKUP($A11,'Return Data'!$B$7:$R$2292,14,0)</f>
        <v>4.9701000000000004</v>
      </c>
      <c r="Q11" s="61">
        <f t="shared" si="6"/>
        <v>16</v>
      </c>
      <c r="R11" s="60">
        <f>VLOOKUP($A11,'Return Data'!$B$7:$R$2292,16,0)</f>
        <v>7.0785999999999998</v>
      </c>
      <c r="S11" s="62">
        <f t="shared" si="7"/>
        <v>8</v>
      </c>
    </row>
    <row r="12" spans="1:19" x14ac:dyDescent="0.3">
      <c r="A12" s="77" t="s">
        <v>609</v>
      </c>
      <c r="B12" s="59">
        <f>VLOOKUP($A12,'Return Data'!$B$7:$R$2292,3,0)</f>
        <v>44888</v>
      </c>
      <c r="C12" s="60">
        <f>VLOOKUP($A12,'Return Data'!$B$7:$R$2292,4,0)</f>
        <v>13.2485</v>
      </c>
      <c r="D12" s="60">
        <f>VLOOKUP($A12,'Return Data'!$B$7:$R$2292,9,0)</f>
        <v>15.4833</v>
      </c>
      <c r="E12" s="61">
        <f t="shared" si="0"/>
        <v>2</v>
      </c>
      <c r="F12" s="60">
        <f>VLOOKUP($A12,'Return Data'!$B$7:$R$2292,10,0)</f>
        <v>3.2911999999999999</v>
      </c>
      <c r="G12" s="61">
        <f t="shared" si="1"/>
        <v>17</v>
      </c>
      <c r="H12" s="60">
        <f>VLOOKUP($A12,'Return Data'!$B$7:$R$2292,11,0)</f>
        <v>5.9244000000000003</v>
      </c>
      <c r="I12" s="61">
        <f t="shared" si="2"/>
        <v>6</v>
      </c>
      <c r="J12" s="60">
        <f>VLOOKUP($A12,'Return Data'!$B$7:$R$2292,12,0)</f>
        <v>0.97689999999999999</v>
      </c>
      <c r="K12" s="61">
        <f t="shared" si="3"/>
        <v>17</v>
      </c>
      <c r="L12" s="60">
        <f>VLOOKUP($A12,'Return Data'!$B$7:$R$2292,13,0)</f>
        <v>1.7644</v>
      </c>
      <c r="M12" s="61">
        <f t="shared" si="4"/>
        <v>17</v>
      </c>
      <c r="N12" s="60">
        <f>VLOOKUP($A12,'Return Data'!$B$7:$R$2292,17,0)</f>
        <v>2.5573999999999999</v>
      </c>
      <c r="O12" s="61">
        <f t="shared" si="5"/>
        <v>17</v>
      </c>
      <c r="P12" s="60">
        <f>VLOOKUP($A12,'Return Data'!$B$7:$R$2292,14,0)</f>
        <v>4.7862</v>
      </c>
      <c r="Q12" s="61">
        <f t="shared" si="6"/>
        <v>17</v>
      </c>
      <c r="R12" s="60">
        <f>VLOOKUP($A12,'Return Data'!$B$7:$R$2292,16,0)</f>
        <v>6.9177</v>
      </c>
      <c r="S12" s="62">
        <f t="shared" si="7"/>
        <v>12</v>
      </c>
    </row>
    <row r="13" spans="1:19" x14ac:dyDescent="0.3">
      <c r="A13" s="77" t="s">
        <v>612</v>
      </c>
      <c r="B13" s="59">
        <f>VLOOKUP($A13,'Return Data'!$B$7:$R$2292,3,0)</f>
        <v>44888</v>
      </c>
      <c r="C13" s="60">
        <f>VLOOKUP($A13,'Return Data'!$B$7:$R$2292,4,0)</f>
        <v>81.732299999999995</v>
      </c>
      <c r="D13" s="60">
        <f>VLOOKUP($A13,'Return Data'!$B$7:$R$2292,9,0)</f>
        <v>9.3125</v>
      </c>
      <c r="E13" s="61">
        <f t="shared" si="0"/>
        <v>12</v>
      </c>
      <c r="F13" s="60">
        <f>VLOOKUP($A13,'Return Data'!$B$7:$R$2292,10,0)</f>
        <v>3.7559</v>
      </c>
      <c r="G13" s="61">
        <f t="shared" si="1"/>
        <v>13</v>
      </c>
      <c r="H13" s="60">
        <f>VLOOKUP($A13,'Return Data'!$B$7:$R$2292,11,0)</f>
        <v>4.7815000000000003</v>
      </c>
      <c r="I13" s="61">
        <f t="shared" si="2"/>
        <v>13</v>
      </c>
      <c r="J13" s="60">
        <f>VLOOKUP($A13,'Return Data'!$B$7:$R$2292,12,0)</f>
        <v>2.6878000000000002</v>
      </c>
      <c r="K13" s="61">
        <f t="shared" si="3"/>
        <v>11</v>
      </c>
      <c r="L13" s="60">
        <f>VLOOKUP($A13,'Return Data'!$B$7:$R$2292,13,0)</f>
        <v>2.8159000000000001</v>
      </c>
      <c r="M13" s="61">
        <f t="shared" si="4"/>
        <v>9</v>
      </c>
      <c r="N13" s="60">
        <f>VLOOKUP($A13,'Return Data'!$B$7:$R$2292,17,0)</f>
        <v>3.4214000000000002</v>
      </c>
      <c r="O13" s="61">
        <f t="shared" si="5"/>
        <v>9</v>
      </c>
      <c r="P13" s="60">
        <f>VLOOKUP($A13,'Return Data'!$B$7:$R$2292,14,0)</f>
        <v>5.2165999999999997</v>
      </c>
      <c r="Q13" s="61">
        <f t="shared" si="6"/>
        <v>14</v>
      </c>
      <c r="R13" s="60">
        <f>VLOOKUP($A13,'Return Data'!$B$7:$R$2292,16,0)</f>
        <v>8.6102000000000007</v>
      </c>
      <c r="S13" s="62">
        <f t="shared" si="7"/>
        <v>2</v>
      </c>
    </row>
    <row r="14" spans="1:19" x14ac:dyDescent="0.3">
      <c r="A14" s="77" t="s">
        <v>615</v>
      </c>
      <c r="B14" s="59">
        <f>VLOOKUP($A14,'Return Data'!$B$7:$R$2292,3,0)</f>
        <v>44888</v>
      </c>
      <c r="C14" s="60">
        <f>VLOOKUP($A14,'Return Data'!$B$7:$R$2292,4,0)</f>
        <v>26.6066</v>
      </c>
      <c r="D14" s="60">
        <f>VLOOKUP($A14,'Return Data'!$B$7:$R$2292,9,0)</f>
        <v>10.2033</v>
      </c>
      <c r="E14" s="61">
        <f t="shared" si="0"/>
        <v>4</v>
      </c>
      <c r="F14" s="60">
        <f>VLOOKUP($A14,'Return Data'!$B$7:$R$2292,10,0)</f>
        <v>5.0987999999999998</v>
      </c>
      <c r="G14" s="61">
        <f t="shared" si="1"/>
        <v>5</v>
      </c>
      <c r="H14" s="60">
        <f>VLOOKUP($A14,'Return Data'!$B$7:$R$2292,11,0)</f>
        <v>6.1336000000000004</v>
      </c>
      <c r="I14" s="61">
        <f t="shared" si="2"/>
        <v>5</v>
      </c>
      <c r="J14" s="60">
        <f>VLOOKUP($A14,'Return Data'!$B$7:$R$2292,12,0)</f>
        <v>2.9517000000000002</v>
      </c>
      <c r="K14" s="61">
        <f t="shared" si="3"/>
        <v>8</v>
      </c>
      <c r="L14" s="60">
        <f>VLOOKUP($A14,'Return Data'!$B$7:$R$2292,13,0)</f>
        <v>2.835</v>
      </c>
      <c r="M14" s="61">
        <f t="shared" si="4"/>
        <v>8</v>
      </c>
      <c r="N14" s="60">
        <f>VLOOKUP($A14,'Return Data'!$B$7:$R$2292,17,0)</f>
        <v>3.6669999999999998</v>
      </c>
      <c r="O14" s="61">
        <f t="shared" si="5"/>
        <v>5</v>
      </c>
      <c r="P14" s="60">
        <f>VLOOKUP($A14,'Return Data'!$B$7:$R$2292,14,0)</f>
        <v>6.1965000000000003</v>
      </c>
      <c r="Q14" s="61">
        <f t="shared" si="6"/>
        <v>3</v>
      </c>
      <c r="R14" s="60">
        <f>VLOOKUP($A14,'Return Data'!$B$7:$R$2292,16,0)</f>
        <v>8.2039000000000009</v>
      </c>
      <c r="S14" s="62">
        <f t="shared" si="7"/>
        <v>3</v>
      </c>
    </row>
    <row r="15" spans="1:19" x14ac:dyDescent="0.3">
      <c r="A15" s="77" t="s">
        <v>617</v>
      </c>
      <c r="B15" s="59">
        <f>VLOOKUP($A15,'Return Data'!$B$7:$R$2292,3,0)</f>
        <v>44888</v>
      </c>
      <c r="C15" s="60">
        <f>VLOOKUP($A15,'Return Data'!$B$7:$R$2292,4,0)</f>
        <v>24.4131</v>
      </c>
      <c r="D15" s="60">
        <f>VLOOKUP($A15,'Return Data'!$B$7:$R$2292,9,0)</f>
        <v>7.9812000000000003</v>
      </c>
      <c r="E15" s="61">
        <f t="shared" si="0"/>
        <v>16</v>
      </c>
      <c r="F15" s="60">
        <f>VLOOKUP($A15,'Return Data'!$B$7:$R$2292,10,0)</f>
        <v>6.9668000000000001</v>
      </c>
      <c r="G15" s="61">
        <f t="shared" si="1"/>
        <v>1</v>
      </c>
      <c r="H15" s="60">
        <f>VLOOKUP($A15,'Return Data'!$B$7:$R$2292,11,0)</f>
        <v>6.6563999999999997</v>
      </c>
      <c r="I15" s="61">
        <f t="shared" si="2"/>
        <v>2</v>
      </c>
      <c r="J15" s="60">
        <f>VLOOKUP($A15,'Return Data'!$B$7:$R$2292,12,0)</f>
        <v>4.7683</v>
      </c>
      <c r="K15" s="61">
        <f t="shared" si="3"/>
        <v>1</v>
      </c>
      <c r="L15" s="60">
        <f>VLOOKUP($A15,'Return Data'!$B$7:$R$2292,13,0)</f>
        <v>3.9323999999999999</v>
      </c>
      <c r="M15" s="61">
        <f t="shared" si="4"/>
        <v>2</v>
      </c>
      <c r="N15" s="60">
        <f>VLOOKUP($A15,'Return Data'!$B$7:$R$2292,17,0)</f>
        <v>4.2756999999999996</v>
      </c>
      <c r="O15" s="61">
        <f t="shared" si="5"/>
        <v>2</v>
      </c>
      <c r="P15" s="60">
        <f>VLOOKUP($A15,'Return Data'!$B$7:$R$2292,14,0)</f>
        <v>6.3098000000000001</v>
      </c>
      <c r="Q15" s="61">
        <f t="shared" si="6"/>
        <v>2</v>
      </c>
      <c r="R15" s="60">
        <f>VLOOKUP($A15,'Return Data'!$B$7:$R$2292,16,0)</f>
        <v>6.9447999999999999</v>
      </c>
      <c r="S15" s="62">
        <f t="shared" si="7"/>
        <v>10</v>
      </c>
    </row>
    <row r="16" spans="1:19" x14ac:dyDescent="0.3">
      <c r="A16" s="77" t="s">
        <v>620</v>
      </c>
      <c r="B16" s="59">
        <f>VLOOKUP($A16,'Return Data'!$B$7:$R$2292,3,0)</f>
        <v>44888</v>
      </c>
      <c r="C16" s="60">
        <f>VLOOKUP($A16,'Return Data'!$B$7:$R$2292,4,0)</f>
        <v>15.890599999999999</v>
      </c>
      <c r="D16" s="60">
        <f>VLOOKUP($A16,'Return Data'!$B$7:$R$2292,9,0)</f>
        <v>8.6989000000000001</v>
      </c>
      <c r="E16" s="61">
        <f t="shared" si="0"/>
        <v>14</v>
      </c>
      <c r="F16" s="60">
        <f>VLOOKUP($A16,'Return Data'!$B$7:$R$2292,10,0)</f>
        <v>3.6459000000000001</v>
      </c>
      <c r="G16" s="61">
        <f t="shared" si="1"/>
        <v>15</v>
      </c>
      <c r="H16" s="60">
        <f>VLOOKUP($A16,'Return Data'!$B$7:$R$2292,11,0)</f>
        <v>4.7342000000000004</v>
      </c>
      <c r="I16" s="61">
        <f t="shared" si="2"/>
        <v>14</v>
      </c>
      <c r="J16" s="60">
        <f>VLOOKUP($A16,'Return Data'!$B$7:$R$2292,12,0)</f>
        <v>1.7189000000000001</v>
      </c>
      <c r="K16" s="61">
        <f t="shared" si="3"/>
        <v>15</v>
      </c>
      <c r="L16" s="60">
        <f>VLOOKUP($A16,'Return Data'!$B$7:$R$2292,13,0)</f>
        <v>2.1654</v>
      </c>
      <c r="M16" s="61">
        <f t="shared" si="4"/>
        <v>14</v>
      </c>
      <c r="N16" s="60">
        <f>VLOOKUP($A16,'Return Data'!$B$7:$R$2292,17,0)</f>
        <v>3.0602999999999998</v>
      </c>
      <c r="O16" s="61">
        <f t="shared" si="5"/>
        <v>11</v>
      </c>
      <c r="P16" s="60">
        <f>VLOOKUP($A16,'Return Data'!$B$7:$R$2292,14,0)</f>
        <v>5.8318000000000003</v>
      </c>
      <c r="Q16" s="61">
        <f t="shared" si="6"/>
        <v>7</v>
      </c>
      <c r="R16" s="60">
        <f>VLOOKUP($A16,'Return Data'!$B$7:$R$2292,16,0)</f>
        <v>6.9755000000000003</v>
      </c>
      <c r="S16" s="62">
        <f t="shared" si="7"/>
        <v>9</v>
      </c>
    </row>
    <row r="17" spans="1:19" x14ac:dyDescent="0.3">
      <c r="A17" s="77" t="s">
        <v>621</v>
      </c>
      <c r="B17" s="59">
        <f>VLOOKUP($A17,'Return Data'!$B$7:$R$2292,3,0)</f>
        <v>44888</v>
      </c>
      <c r="C17" s="60">
        <f>VLOOKUP($A17,'Return Data'!$B$7:$R$2292,4,0)</f>
        <v>2618.2397999999998</v>
      </c>
      <c r="D17" s="60">
        <f>VLOOKUP($A17,'Return Data'!$B$7:$R$2292,9,0)</f>
        <v>10.0045</v>
      </c>
      <c r="E17" s="61">
        <f t="shared" si="0"/>
        <v>5</v>
      </c>
      <c r="F17" s="60">
        <f>VLOOKUP($A17,'Return Data'!$B$7:$R$2292,10,0)</f>
        <v>3.9981</v>
      </c>
      <c r="G17" s="61">
        <f t="shared" si="1"/>
        <v>11</v>
      </c>
      <c r="H17" s="60">
        <f>VLOOKUP($A17,'Return Data'!$B$7:$R$2292,11,0)</f>
        <v>4.9057000000000004</v>
      </c>
      <c r="I17" s="61">
        <f t="shared" si="2"/>
        <v>11</v>
      </c>
      <c r="J17" s="60">
        <f>VLOOKUP($A17,'Return Data'!$B$7:$R$2292,12,0)</f>
        <v>2.2206000000000001</v>
      </c>
      <c r="K17" s="61">
        <f t="shared" si="3"/>
        <v>13</v>
      </c>
      <c r="L17" s="60">
        <f>VLOOKUP($A17,'Return Data'!$B$7:$R$2292,13,0)</f>
        <v>2.5053999999999998</v>
      </c>
      <c r="M17" s="61">
        <f t="shared" si="4"/>
        <v>13</v>
      </c>
      <c r="N17" s="60">
        <f>VLOOKUP($A17,'Return Data'!$B$7:$R$2292,17,0)</f>
        <v>3.0057</v>
      </c>
      <c r="O17" s="61">
        <f t="shared" si="5"/>
        <v>13</v>
      </c>
      <c r="P17" s="60">
        <f>VLOOKUP($A17,'Return Data'!$B$7:$R$2292,14,0)</f>
        <v>5.2786</v>
      </c>
      <c r="Q17" s="61">
        <f t="shared" si="6"/>
        <v>13</v>
      </c>
      <c r="R17" s="60">
        <f>VLOOKUP($A17,'Return Data'!$B$7:$R$2292,16,0)</f>
        <v>6.484</v>
      </c>
      <c r="S17" s="62">
        <f t="shared" si="7"/>
        <v>16</v>
      </c>
    </row>
    <row r="18" spans="1:19" x14ac:dyDescent="0.3">
      <c r="A18" s="77" t="s">
        <v>623</v>
      </c>
      <c r="B18" s="59">
        <f>VLOOKUP($A18,'Return Data'!$B$7:$R$2292,3,0)</f>
        <v>44888</v>
      </c>
      <c r="C18" s="60">
        <f>VLOOKUP($A18,'Return Data'!$B$7:$R$2292,4,0)</f>
        <v>3099.4398999999999</v>
      </c>
      <c r="D18" s="60">
        <f>VLOOKUP($A18,'Return Data'!$B$7:$R$2292,9,0)</f>
        <v>9.8224</v>
      </c>
      <c r="E18" s="61">
        <f t="shared" si="0"/>
        <v>7</v>
      </c>
      <c r="F18" s="60">
        <f>VLOOKUP($A18,'Return Data'!$B$7:$R$2292,10,0)</f>
        <v>5.2553000000000001</v>
      </c>
      <c r="G18" s="61">
        <f t="shared" si="1"/>
        <v>4</v>
      </c>
      <c r="H18" s="60">
        <f>VLOOKUP($A18,'Return Data'!$B$7:$R$2292,11,0)</f>
        <v>5.4417</v>
      </c>
      <c r="I18" s="61">
        <f t="shared" si="2"/>
        <v>8</v>
      </c>
      <c r="J18" s="60">
        <f>VLOOKUP($A18,'Return Data'!$B$7:$R$2292,12,0)</f>
        <v>3.3973</v>
      </c>
      <c r="K18" s="61">
        <f t="shared" si="3"/>
        <v>4</v>
      </c>
      <c r="L18" s="60">
        <f>VLOOKUP($A18,'Return Data'!$B$7:$R$2292,13,0)</f>
        <v>3.2997999999999998</v>
      </c>
      <c r="M18" s="61">
        <f t="shared" si="4"/>
        <v>5</v>
      </c>
      <c r="N18" s="60">
        <f>VLOOKUP($A18,'Return Data'!$B$7:$R$2292,17,0)</f>
        <v>3.7105000000000001</v>
      </c>
      <c r="O18" s="61">
        <f t="shared" si="5"/>
        <v>4</v>
      </c>
      <c r="P18" s="60">
        <f>VLOOKUP($A18,'Return Data'!$B$7:$R$2292,14,0)</f>
        <v>5.6158000000000001</v>
      </c>
      <c r="Q18" s="61">
        <f t="shared" si="6"/>
        <v>10</v>
      </c>
      <c r="R18" s="60">
        <f>VLOOKUP($A18,'Return Data'!$B$7:$R$2292,16,0)</f>
        <v>7.7348999999999997</v>
      </c>
      <c r="S18" s="62">
        <f t="shared" si="7"/>
        <v>4</v>
      </c>
    </row>
    <row r="19" spans="1:19" x14ac:dyDescent="0.3">
      <c r="A19" s="77" t="s">
        <v>626</v>
      </c>
      <c r="B19" s="59">
        <f>VLOOKUP($A19,'Return Data'!$B$7:$R$2292,3,0)</f>
        <v>44888</v>
      </c>
      <c r="C19" s="60">
        <f>VLOOKUP($A19,'Return Data'!$B$7:$R$2292,4,0)</f>
        <v>60.311399999999999</v>
      </c>
      <c r="D19" s="60">
        <f>VLOOKUP($A19,'Return Data'!$B$7:$R$2292,9,0)</f>
        <v>15.971500000000001</v>
      </c>
      <c r="E19" s="61">
        <f t="shared" si="0"/>
        <v>1</v>
      </c>
      <c r="F19" s="60">
        <f>VLOOKUP($A19,'Return Data'!$B$7:$R$2292,10,0)</f>
        <v>3.8355999999999999</v>
      </c>
      <c r="G19" s="61">
        <f t="shared" si="1"/>
        <v>12</v>
      </c>
      <c r="H19" s="60">
        <f>VLOOKUP($A19,'Return Data'!$B$7:$R$2292,11,0)</f>
        <v>7.1326000000000001</v>
      </c>
      <c r="I19" s="61">
        <f t="shared" si="2"/>
        <v>1</v>
      </c>
      <c r="J19" s="60">
        <f>VLOOKUP($A19,'Return Data'!$B$7:$R$2292,12,0)</f>
        <v>1.8422000000000001</v>
      </c>
      <c r="K19" s="61">
        <f t="shared" si="3"/>
        <v>14</v>
      </c>
      <c r="L19" s="60">
        <f>VLOOKUP($A19,'Return Data'!$B$7:$R$2292,13,0)</f>
        <v>1.8073999999999999</v>
      </c>
      <c r="M19" s="61">
        <f t="shared" si="4"/>
        <v>16</v>
      </c>
      <c r="N19" s="60">
        <f>VLOOKUP($A19,'Return Data'!$B$7:$R$2292,17,0)</f>
        <v>2.9620000000000002</v>
      </c>
      <c r="O19" s="61">
        <f t="shared" si="5"/>
        <v>14</v>
      </c>
      <c r="P19" s="60">
        <f>VLOOKUP($A19,'Return Data'!$B$7:$R$2292,14,0)</f>
        <v>6.0331000000000001</v>
      </c>
      <c r="Q19" s="61">
        <f t="shared" si="6"/>
        <v>6</v>
      </c>
      <c r="R19" s="60">
        <f>VLOOKUP($A19,'Return Data'!$B$7:$R$2292,16,0)</f>
        <v>7.2522000000000002</v>
      </c>
      <c r="S19" s="62">
        <f t="shared" si="7"/>
        <v>6</v>
      </c>
    </row>
    <row r="20" spans="1:19" x14ac:dyDescent="0.3">
      <c r="A20" t="s">
        <v>1644</v>
      </c>
      <c r="B20" s="59">
        <f>VLOOKUP($A20,'Return Data'!$B$7:$R$2292,3,0)</f>
        <v>44888</v>
      </c>
      <c r="C20" s="60">
        <f>VLOOKUP($A20,'Return Data'!$B$7:$R$2292,4,0)</f>
        <v>48.955500000000001</v>
      </c>
      <c r="D20" s="60">
        <f>VLOOKUP($A20,'Return Data'!$B$7:$R$2292,9,0)</f>
        <v>10.2567</v>
      </c>
      <c r="E20" s="61">
        <f t="shared" si="0"/>
        <v>3</v>
      </c>
      <c r="F20" s="60">
        <f>VLOOKUP($A20,'Return Data'!$B$7:$R$2292,10,0)</f>
        <v>5.5251000000000001</v>
      </c>
      <c r="G20" s="61">
        <f t="shared" si="1"/>
        <v>2</v>
      </c>
      <c r="H20" s="60">
        <f>VLOOKUP($A20,'Return Data'!$B$7:$R$2292,11,0)</f>
        <v>6.2805</v>
      </c>
      <c r="I20" s="61">
        <f t="shared" si="2"/>
        <v>3</v>
      </c>
      <c r="J20" s="60">
        <f>VLOOKUP($A20,'Return Data'!$B$7:$R$2292,12,0)</f>
        <v>3.8542000000000001</v>
      </c>
      <c r="K20" s="61">
        <f t="shared" si="3"/>
        <v>2</v>
      </c>
      <c r="L20" s="60">
        <f>VLOOKUP($A20,'Return Data'!$B$7:$R$2292,13,0)</f>
        <v>4.0044000000000004</v>
      </c>
      <c r="M20" s="61">
        <f t="shared" si="4"/>
        <v>1</v>
      </c>
      <c r="N20" s="60">
        <f>VLOOKUP($A20,'Return Data'!$B$7:$R$2292,17,0)</f>
        <v>4.4416000000000002</v>
      </c>
      <c r="O20" s="61">
        <f t="shared" si="5"/>
        <v>1</v>
      </c>
      <c r="P20" s="60">
        <f>VLOOKUP($A20,'Return Data'!$B$7:$R$2292,14,0)</f>
        <v>6.1925999999999997</v>
      </c>
      <c r="Q20" s="61">
        <f t="shared" si="6"/>
        <v>4</v>
      </c>
      <c r="R20" s="60">
        <f>VLOOKUP($A20,'Return Data'!$B$7:$R$2292,16,0)</f>
        <v>7.4149000000000003</v>
      </c>
      <c r="S20" s="62">
        <f t="shared" si="7"/>
        <v>5</v>
      </c>
    </row>
    <row r="21" spans="1:19" x14ac:dyDescent="0.3">
      <c r="A21" s="77" t="s">
        <v>1936</v>
      </c>
      <c r="B21" s="59">
        <f>VLOOKUP($A21,'Return Data'!$B$7:$R$2292,3,0)</f>
        <v>44888</v>
      </c>
      <c r="C21" s="60">
        <f>VLOOKUP($A21,'Return Data'!$B$7:$R$2292,4,0)</f>
        <v>35.870100000000001</v>
      </c>
      <c r="D21" s="60">
        <f>VLOOKUP($A21,'Return Data'!$B$7:$R$2292,9,0)</f>
        <v>7.7723000000000004</v>
      </c>
      <c r="E21" s="61">
        <f t="shared" si="0"/>
        <v>17</v>
      </c>
      <c r="F21" s="60">
        <f>VLOOKUP($A21,'Return Data'!$B$7:$R$2292,10,0)</f>
        <v>3.0257999999999998</v>
      </c>
      <c r="G21" s="61">
        <f t="shared" si="1"/>
        <v>18</v>
      </c>
      <c r="H21" s="60">
        <f>VLOOKUP($A21,'Return Data'!$B$7:$R$2292,11,0)</f>
        <v>4.0593000000000004</v>
      </c>
      <c r="I21" s="61">
        <f t="shared" si="2"/>
        <v>18</v>
      </c>
      <c r="J21" s="60">
        <f>VLOOKUP($A21,'Return Data'!$B$7:$R$2292,12,0)</f>
        <v>2.7191999999999998</v>
      </c>
      <c r="K21" s="61">
        <f t="shared" si="3"/>
        <v>10</v>
      </c>
      <c r="L21" s="60">
        <f>VLOOKUP($A21,'Return Data'!$B$7:$R$2292,13,0)</f>
        <v>2.8047</v>
      </c>
      <c r="M21" s="61">
        <f t="shared" si="4"/>
        <v>11</v>
      </c>
      <c r="N21" s="60">
        <f>VLOOKUP($A21,'Return Data'!$B$7:$R$2292,17,0)</f>
        <v>3.4514999999999998</v>
      </c>
      <c r="O21" s="61">
        <f t="shared" si="5"/>
        <v>7</v>
      </c>
      <c r="P21" s="60">
        <f>VLOOKUP($A21,'Return Data'!$B$7:$R$2292,14,0)</f>
        <v>5.4664999999999999</v>
      </c>
      <c r="Q21" s="61">
        <f t="shared" si="6"/>
        <v>11</v>
      </c>
      <c r="R21" s="60">
        <f>VLOOKUP($A21,'Return Data'!$B$7:$R$2292,16,0)</f>
        <v>6.6542000000000003</v>
      </c>
      <c r="S21" s="62">
        <f t="shared" si="7"/>
        <v>14</v>
      </c>
    </row>
    <row r="22" spans="1:19" x14ac:dyDescent="0.3">
      <c r="A22" s="77" t="s">
        <v>628</v>
      </c>
      <c r="B22" s="59">
        <f>VLOOKUP($A22,'Return Data'!$B$7:$R$2292,3,0)</f>
        <v>44888</v>
      </c>
      <c r="C22" s="60">
        <f>VLOOKUP($A22,'Return Data'!$B$7:$R$2292,4,0)</f>
        <v>12.7928</v>
      </c>
      <c r="D22" s="60">
        <f>VLOOKUP($A22,'Return Data'!$B$7:$R$2292,9,0)</f>
        <v>9.5403000000000002</v>
      </c>
      <c r="E22" s="61">
        <f t="shared" si="0"/>
        <v>9</v>
      </c>
      <c r="F22" s="60">
        <f>VLOOKUP($A22,'Return Data'!$B$7:$R$2292,10,0)</f>
        <v>4.5293999999999999</v>
      </c>
      <c r="G22" s="61">
        <f t="shared" si="1"/>
        <v>6</v>
      </c>
      <c r="H22" s="60">
        <f>VLOOKUP($A22,'Return Data'!$B$7:$R$2292,11,0)</f>
        <v>4.9132999999999996</v>
      </c>
      <c r="I22" s="61">
        <f t="shared" si="2"/>
        <v>10</v>
      </c>
      <c r="J22" s="60">
        <f>VLOOKUP($A22,'Return Data'!$B$7:$R$2292,12,0)</f>
        <v>2.7290000000000001</v>
      </c>
      <c r="K22" s="61">
        <f t="shared" si="3"/>
        <v>9</v>
      </c>
      <c r="L22" s="60">
        <f>VLOOKUP($A22,'Return Data'!$B$7:$R$2292,13,0)</f>
        <v>2.8071000000000002</v>
      </c>
      <c r="M22" s="61">
        <f t="shared" si="4"/>
        <v>10</v>
      </c>
      <c r="N22" s="60">
        <f>VLOOKUP($A22,'Return Data'!$B$7:$R$2292,17,0)</f>
        <v>3.0078999999999998</v>
      </c>
      <c r="O22" s="61">
        <f t="shared" si="5"/>
        <v>12</v>
      </c>
      <c r="P22" s="60">
        <f>VLOOKUP($A22,'Return Data'!$B$7:$R$2292,14,0)</f>
        <v>5.3535000000000004</v>
      </c>
      <c r="Q22" s="61">
        <f t="shared" si="6"/>
        <v>12</v>
      </c>
      <c r="R22" s="60">
        <f>VLOOKUP($A22,'Return Data'!$B$7:$R$2292,16,0)</f>
        <v>6.6763000000000003</v>
      </c>
      <c r="S22" s="62">
        <f t="shared" si="7"/>
        <v>13</v>
      </c>
    </row>
    <row r="23" spans="1:19" x14ac:dyDescent="0.3">
      <c r="A23" s="77" t="s">
        <v>629</v>
      </c>
      <c r="B23" s="59">
        <f>VLOOKUP($A23,'Return Data'!$B$7:$R$2292,3,0)</f>
        <v>44888</v>
      </c>
      <c r="C23" s="60">
        <f>VLOOKUP($A23,'Return Data'!$B$7:$R$2292,4,0)</f>
        <v>33.2363</v>
      </c>
      <c r="D23" s="60">
        <f>VLOOKUP($A23,'Return Data'!$B$7:$R$2292,9,0)</f>
        <v>7.0396999999999998</v>
      </c>
      <c r="E23" s="61">
        <f t="shared" si="0"/>
        <v>18</v>
      </c>
      <c r="F23" s="60">
        <f>VLOOKUP($A23,'Return Data'!$B$7:$R$2292,10,0)</f>
        <v>4.4737</v>
      </c>
      <c r="G23" s="61">
        <f t="shared" si="1"/>
        <v>8</v>
      </c>
      <c r="H23" s="60">
        <f>VLOOKUP($A23,'Return Data'!$B$7:$R$2292,11,0)</f>
        <v>4.8174000000000001</v>
      </c>
      <c r="I23" s="61">
        <f t="shared" si="2"/>
        <v>12</v>
      </c>
      <c r="J23" s="60">
        <f>VLOOKUP($A23,'Return Data'!$B$7:$R$2292,12,0)</f>
        <v>3.0878999999999999</v>
      </c>
      <c r="K23" s="61">
        <f t="shared" si="3"/>
        <v>6</v>
      </c>
      <c r="L23" s="60">
        <f>VLOOKUP($A23,'Return Data'!$B$7:$R$2292,13,0)</f>
        <v>3.1389</v>
      </c>
      <c r="M23" s="61">
        <f t="shared" si="4"/>
        <v>6</v>
      </c>
      <c r="N23" s="60">
        <f>VLOOKUP($A23,'Return Data'!$B$7:$R$2292,17,0)</f>
        <v>3.4356</v>
      </c>
      <c r="O23" s="61">
        <f t="shared" si="5"/>
        <v>8</v>
      </c>
      <c r="P23" s="60">
        <f>VLOOKUP($A23,'Return Data'!$B$7:$R$2292,14,0)</f>
        <v>5.8230000000000004</v>
      </c>
      <c r="Q23" s="61">
        <f t="shared" si="6"/>
        <v>8</v>
      </c>
      <c r="R23" s="60">
        <f>VLOOKUP($A23,'Return Data'!$B$7:$R$2292,16,0)</f>
        <v>6.9362000000000004</v>
      </c>
      <c r="S23" s="62">
        <f t="shared" si="7"/>
        <v>11</v>
      </c>
    </row>
    <row r="24" spans="1:19" x14ac:dyDescent="0.3">
      <c r="A24" s="77" t="s">
        <v>634</v>
      </c>
      <c r="B24" s="59">
        <f>VLOOKUP($A24,'Return Data'!$B$7:$R$2292,3,0)</f>
        <v>44888</v>
      </c>
      <c r="C24" s="60">
        <f>VLOOKUP($A24,'Return Data'!$B$7:$R$2292,4,0)</f>
        <v>12.622299999999999</v>
      </c>
      <c r="D24" s="60">
        <f>VLOOKUP($A24,'Return Data'!$B$7:$R$2292,9,0)</f>
        <v>9.5275999999999996</v>
      </c>
      <c r="E24" s="61">
        <f t="shared" si="0"/>
        <v>10</v>
      </c>
      <c r="F24" s="60">
        <f>VLOOKUP($A24,'Return Data'!$B$7:$R$2292,10,0)</f>
        <v>3.3791000000000002</v>
      </c>
      <c r="G24" s="61">
        <f t="shared" si="1"/>
        <v>16</v>
      </c>
      <c r="H24" s="60">
        <f>VLOOKUP($A24,'Return Data'!$B$7:$R$2292,11,0)</f>
        <v>4.3672000000000004</v>
      </c>
      <c r="I24" s="61">
        <f t="shared" si="2"/>
        <v>17</v>
      </c>
      <c r="J24" s="60">
        <f>VLOOKUP($A24,'Return Data'!$B$7:$R$2292,12,0)</f>
        <v>1.6242000000000001</v>
      </c>
      <c r="K24" s="61">
        <f t="shared" si="3"/>
        <v>16</v>
      </c>
      <c r="L24" s="60">
        <f>VLOOKUP($A24,'Return Data'!$B$7:$R$2292,13,0)</f>
        <v>1.9992000000000001</v>
      </c>
      <c r="M24" s="61">
        <f t="shared" si="4"/>
        <v>15</v>
      </c>
      <c r="N24" s="60">
        <f>VLOOKUP($A24,'Return Data'!$B$7:$R$2292,17,0)</f>
        <v>2.5991</v>
      </c>
      <c r="O24" s="61">
        <f t="shared" si="5"/>
        <v>16</v>
      </c>
      <c r="P24" s="60">
        <f>VLOOKUP($A24,'Return Data'!$B$7:$R$2292,14,0)</f>
        <v>5.1553000000000004</v>
      </c>
      <c r="Q24" s="61">
        <f t="shared" si="6"/>
        <v>15</v>
      </c>
      <c r="R24" s="60">
        <f>VLOOKUP($A24,'Return Data'!$B$7:$R$2292,16,0)</f>
        <v>5.3097000000000003</v>
      </c>
      <c r="S24" s="62">
        <f t="shared" si="7"/>
        <v>18</v>
      </c>
    </row>
    <row r="25" spans="1:19" x14ac:dyDescent="0.3">
      <c r="A25" s="77" t="s">
        <v>636</v>
      </c>
      <c r="B25" s="59">
        <f>VLOOKUP($A25,'Return Data'!$B$7:$R$2292,3,0)</f>
        <v>44888</v>
      </c>
      <c r="C25" s="60">
        <f>VLOOKUP($A25,'Return Data'!$B$7:$R$2292,4,0)</f>
        <v>13.4998</v>
      </c>
      <c r="D25" s="60">
        <f>VLOOKUP($A25,'Return Data'!$B$7:$R$2292,9,0)</f>
        <v>9.2864000000000004</v>
      </c>
      <c r="E25" s="61">
        <f t="shared" si="0"/>
        <v>13</v>
      </c>
      <c r="F25" s="60">
        <f>VLOOKUP($A25,'Return Data'!$B$7:$R$2292,10,0)</f>
        <v>4.2866</v>
      </c>
      <c r="G25" s="61">
        <f t="shared" si="1"/>
        <v>9</v>
      </c>
      <c r="H25" s="60">
        <f>VLOOKUP($A25,'Return Data'!$B$7:$R$2292,11,0)</f>
        <v>5.1066000000000003</v>
      </c>
      <c r="I25" s="61">
        <f t="shared" si="2"/>
        <v>9</v>
      </c>
      <c r="J25" s="60">
        <f>VLOOKUP($A25,'Return Data'!$B$7:$R$2292,12,0)</f>
        <v>3.0221</v>
      </c>
      <c r="K25" s="61">
        <f t="shared" si="3"/>
        <v>7</v>
      </c>
      <c r="L25" s="60">
        <f>VLOOKUP($A25,'Return Data'!$B$7:$R$2292,13,0)</f>
        <v>3.0754999999999999</v>
      </c>
      <c r="M25" s="61">
        <f t="shared" si="4"/>
        <v>7</v>
      </c>
      <c r="N25" s="60">
        <f>VLOOKUP($A25,'Return Data'!$B$7:$R$2292,17,0)</f>
        <v>3.3411</v>
      </c>
      <c r="O25" s="61">
        <f t="shared" si="5"/>
        <v>10</v>
      </c>
      <c r="P25" s="60">
        <f>VLOOKUP($A25,'Return Data'!$B$7:$R$2292,14,0)</f>
        <v>5.77</v>
      </c>
      <c r="Q25" s="61">
        <f t="shared" si="6"/>
        <v>9</v>
      </c>
      <c r="R25" s="60">
        <f>VLOOKUP($A25,'Return Data'!$B$7:$R$2292,16,0)</f>
        <v>7.2352999999999996</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9.8976500000000023</v>
      </c>
      <c r="E27" s="83"/>
      <c r="F27" s="84">
        <f>AVERAGE(F8:F25)</f>
        <v>4.3766388888888876</v>
      </c>
      <c r="G27" s="83"/>
      <c r="H27" s="84">
        <f>AVERAGE(H8:H25)</f>
        <v>5.3460055555555561</v>
      </c>
      <c r="I27" s="83"/>
      <c r="J27" s="84">
        <f>AVERAGE(J8:J25)</f>
        <v>2.6589166666666668</v>
      </c>
      <c r="K27" s="83"/>
      <c r="L27" s="84">
        <f>AVERAGE(L8:L25)</f>
        <v>2.7659277777777778</v>
      </c>
      <c r="M27" s="83"/>
      <c r="N27" s="84">
        <f>AVERAGE(N8:N25)</f>
        <v>3.2895555555555558</v>
      </c>
      <c r="O27" s="83"/>
      <c r="P27" s="84">
        <f>AVERAGE(P8:P25)</f>
        <v>5.6153722222222218</v>
      </c>
      <c r="Q27" s="83"/>
      <c r="R27" s="84">
        <f>AVERAGE(R8:R25)</f>
        <v>7.105427777777777</v>
      </c>
      <c r="S27" s="85"/>
    </row>
    <row r="28" spans="1:19" x14ac:dyDescent="0.3">
      <c r="A28" s="82" t="s">
        <v>28</v>
      </c>
      <c r="B28" s="83"/>
      <c r="C28" s="83"/>
      <c r="D28" s="84">
        <f>MIN(D8:D25)</f>
        <v>7.0396999999999998</v>
      </c>
      <c r="E28" s="83"/>
      <c r="F28" s="84">
        <f>MIN(F8:F25)</f>
        <v>3.0257999999999998</v>
      </c>
      <c r="G28" s="83"/>
      <c r="H28" s="84">
        <f>MIN(H8:H25)</f>
        <v>4.0593000000000004</v>
      </c>
      <c r="I28" s="83"/>
      <c r="J28" s="84">
        <f>MIN(J8:J25)</f>
        <v>0.67879999999999996</v>
      </c>
      <c r="K28" s="83"/>
      <c r="L28" s="84">
        <f>MIN(L8:L25)</f>
        <v>1.2082999999999999</v>
      </c>
      <c r="M28" s="83"/>
      <c r="N28" s="84">
        <f>MIN(N8:N25)</f>
        <v>1.8302</v>
      </c>
      <c r="O28" s="83"/>
      <c r="P28" s="84">
        <f>MIN(P8:P25)</f>
        <v>4.3423999999999996</v>
      </c>
      <c r="Q28" s="83"/>
      <c r="R28" s="84">
        <f>MIN(R8:R25)</f>
        <v>5.3097000000000003</v>
      </c>
      <c r="S28" s="85"/>
    </row>
    <row r="29" spans="1:19" ht="15" thickBot="1" x14ac:dyDescent="0.35">
      <c r="A29" s="86" t="s">
        <v>29</v>
      </c>
      <c r="B29" s="87"/>
      <c r="C29" s="87"/>
      <c r="D29" s="88">
        <f>MAX(D8:D25)</f>
        <v>15.971500000000001</v>
      </c>
      <c r="E29" s="87"/>
      <c r="F29" s="88">
        <f>MAX(F8:F25)</f>
        <v>6.9668000000000001</v>
      </c>
      <c r="G29" s="87"/>
      <c r="H29" s="88">
        <f>MAX(H8:H25)</f>
        <v>7.1326000000000001</v>
      </c>
      <c r="I29" s="87"/>
      <c r="J29" s="88">
        <f>MAX(J8:J25)</f>
        <v>4.7683</v>
      </c>
      <c r="K29" s="87"/>
      <c r="L29" s="88">
        <f>MAX(L8:L25)</f>
        <v>4.0044000000000004</v>
      </c>
      <c r="M29" s="87"/>
      <c r="N29" s="88">
        <f>MAX(N8:N25)</f>
        <v>4.4416000000000002</v>
      </c>
      <c r="O29" s="87"/>
      <c r="P29" s="88">
        <f>MAX(P8:P25)</f>
        <v>6.5507</v>
      </c>
      <c r="Q29" s="87"/>
      <c r="R29" s="88">
        <f>MAX(R8:R25)</f>
        <v>9.0137</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44888</v>
      </c>
      <c r="C8" s="60">
        <f>VLOOKUP($A8,'Return Data'!$B$7:$R$2292,4,0)</f>
        <v>354.33</v>
      </c>
      <c r="D8" s="60">
        <f>VLOOKUP($A8,'Return Data'!$B$7:$R$2292,10,0)</f>
        <v>3.4298999999999999</v>
      </c>
      <c r="E8" s="61">
        <f t="shared" ref="E8:E34" si="0">RANK(D8,D$8:D$34,0)</f>
        <v>12</v>
      </c>
      <c r="F8" s="60">
        <f>VLOOKUP($A8,'Return Data'!$B$7:$R$2292,11,0)</f>
        <v>13.632899999999999</v>
      </c>
      <c r="G8" s="61">
        <f t="shared" ref="G8:G34" si="1">RANK(F8,F$8:F$34,0)</f>
        <v>10</v>
      </c>
      <c r="H8" s="60">
        <f>VLOOKUP($A8,'Return Data'!$B$7:$R$2292,12,0)</f>
        <v>6.7645</v>
      </c>
      <c r="I8" s="61">
        <f t="shared" ref="I8:I34" si="2">RANK(H8,H$8:H$34,0)</f>
        <v>14</v>
      </c>
      <c r="J8" s="60">
        <f>VLOOKUP($A8,'Return Data'!$B$7:$R$2292,13,0)</f>
        <v>3.0928</v>
      </c>
      <c r="K8" s="61">
        <f t="shared" ref="K8:K34" si="3">RANK(J8,J$8:J$34,0)</f>
        <v>10</v>
      </c>
      <c r="L8" s="60">
        <f>VLOOKUP($A8,'Return Data'!$B$7:$R$2292,17,0)</f>
        <v>20.188800000000001</v>
      </c>
      <c r="M8" s="61">
        <f t="shared" ref="M8:M34" si="4">RANK(L8,L$8:L$34,0)</f>
        <v>6</v>
      </c>
      <c r="N8" s="60">
        <f>VLOOKUP($A8,'Return Data'!$B$7:$R$2292,14,0)</f>
        <v>15.5307</v>
      </c>
      <c r="O8" s="61">
        <f t="shared" ref="O8:O34" si="5">RANK(N8,N$8:N$34,0)</f>
        <v>8</v>
      </c>
      <c r="P8" s="60">
        <f>VLOOKUP($A8,'Return Data'!$B$7:$R$2292,15,0)</f>
        <v>10.263199999999999</v>
      </c>
      <c r="Q8" s="61">
        <f t="shared" ref="Q8:Q25" si="6">RANK(P8,P$8:P$34,0)</f>
        <v>18</v>
      </c>
      <c r="R8" s="60">
        <f>VLOOKUP($A8,'Return Data'!$B$7:$R$2292,16,0)</f>
        <v>19.268799999999999</v>
      </c>
      <c r="S8" s="62">
        <f t="shared" ref="S8:S34" si="7">RANK(R8,R$8:R$34,0)</f>
        <v>2</v>
      </c>
    </row>
    <row r="9" spans="1:20" x14ac:dyDescent="0.3">
      <c r="A9" s="58" t="s">
        <v>906</v>
      </c>
      <c r="B9" s="59">
        <f>VLOOKUP($A9,'Return Data'!$B$7:$R$2292,3,0)</f>
        <v>44888</v>
      </c>
      <c r="C9" s="60">
        <f>VLOOKUP($A9,'Return Data'!$B$7:$R$2292,4,0)</f>
        <v>44.35</v>
      </c>
      <c r="D9" s="60">
        <f>VLOOKUP($A9,'Return Data'!$B$7:$R$2292,10,0)</f>
        <v>0.88719999999999999</v>
      </c>
      <c r="E9" s="61">
        <f t="shared" si="0"/>
        <v>27</v>
      </c>
      <c r="F9" s="60">
        <f>VLOOKUP($A9,'Return Data'!$B$7:$R$2292,11,0)</f>
        <v>10.5709</v>
      </c>
      <c r="G9" s="61">
        <f t="shared" si="1"/>
        <v>26</v>
      </c>
      <c r="H9" s="60">
        <f>VLOOKUP($A9,'Return Data'!$B$7:$R$2292,12,0)</f>
        <v>0.1807</v>
      </c>
      <c r="I9" s="61">
        <f t="shared" si="2"/>
        <v>27</v>
      </c>
      <c r="J9" s="60">
        <f>VLOOKUP($A9,'Return Data'!$B$7:$R$2292,13,0)</f>
        <v>-5.1539999999999999</v>
      </c>
      <c r="K9" s="61">
        <f t="shared" si="3"/>
        <v>27</v>
      </c>
      <c r="L9" s="60">
        <f>VLOOKUP($A9,'Return Data'!$B$7:$R$2292,17,0)</f>
        <v>11.9139</v>
      </c>
      <c r="M9" s="61">
        <f t="shared" si="4"/>
        <v>27</v>
      </c>
      <c r="N9" s="60">
        <f>VLOOKUP($A9,'Return Data'!$B$7:$R$2292,14,0)</f>
        <v>12.318199999999999</v>
      </c>
      <c r="O9" s="61">
        <f t="shared" si="5"/>
        <v>25</v>
      </c>
      <c r="P9" s="60">
        <f>VLOOKUP($A9,'Return Data'!$B$7:$R$2292,15,0)</f>
        <v>12.567</v>
      </c>
      <c r="Q9" s="61">
        <f t="shared" si="6"/>
        <v>2</v>
      </c>
      <c r="R9" s="60">
        <f>VLOOKUP($A9,'Return Data'!$B$7:$R$2292,16,0)</f>
        <v>12.2494</v>
      </c>
      <c r="S9" s="62">
        <f t="shared" si="7"/>
        <v>17</v>
      </c>
    </row>
    <row r="10" spans="1:20" x14ac:dyDescent="0.3">
      <c r="A10" s="58" t="s">
        <v>1992</v>
      </c>
      <c r="B10" s="59">
        <f>VLOOKUP($A10,'Return Data'!$B$7:$R$2292,3,0)</f>
        <v>44888</v>
      </c>
      <c r="C10" s="60">
        <f>VLOOKUP($A10,'Return Data'!$B$7:$R$2292,4,0)</f>
        <v>146.4529</v>
      </c>
      <c r="D10" s="60">
        <f>VLOOKUP($A10,'Return Data'!$B$7:$R$2292,10,0)</f>
        <v>3.9933999999999998</v>
      </c>
      <c r="E10" s="61">
        <f t="shared" si="0"/>
        <v>9</v>
      </c>
      <c r="F10" s="60">
        <f>VLOOKUP($A10,'Return Data'!$B$7:$R$2292,11,0)</f>
        <v>13.4087</v>
      </c>
      <c r="G10" s="61">
        <f t="shared" si="1"/>
        <v>12</v>
      </c>
      <c r="H10" s="60">
        <f>VLOOKUP($A10,'Return Data'!$B$7:$R$2292,12,0)</f>
        <v>7.1658999999999997</v>
      </c>
      <c r="I10" s="61">
        <f t="shared" si="2"/>
        <v>10</v>
      </c>
      <c r="J10" s="60">
        <f>VLOOKUP($A10,'Return Data'!$B$7:$R$2292,13,0)</f>
        <v>4.0591999999999997</v>
      </c>
      <c r="K10" s="61">
        <f t="shared" si="3"/>
        <v>5</v>
      </c>
      <c r="L10" s="60">
        <f>VLOOKUP($A10,'Return Data'!$B$7:$R$2292,17,0)</f>
        <v>17.876899999999999</v>
      </c>
      <c r="M10" s="61">
        <f t="shared" si="4"/>
        <v>16</v>
      </c>
      <c r="N10" s="60">
        <f>VLOOKUP($A10,'Return Data'!$B$7:$R$2292,14,0)</f>
        <v>15.2241</v>
      </c>
      <c r="O10" s="61">
        <f t="shared" si="5"/>
        <v>9</v>
      </c>
      <c r="P10" s="60">
        <f>VLOOKUP($A10,'Return Data'!$B$7:$R$2292,15,0)</f>
        <v>11.7578</v>
      </c>
      <c r="Q10" s="61">
        <f t="shared" si="6"/>
        <v>6</v>
      </c>
      <c r="R10" s="60">
        <f>VLOOKUP($A10,'Return Data'!$B$7:$R$2292,16,0)</f>
        <v>15.9115</v>
      </c>
      <c r="S10" s="62">
        <f t="shared" si="7"/>
        <v>9</v>
      </c>
    </row>
    <row r="11" spans="1:20" x14ac:dyDescent="0.3">
      <c r="A11" s="58" t="s">
        <v>910</v>
      </c>
      <c r="B11" s="59">
        <f>VLOOKUP($A11,'Return Data'!$B$7:$R$2292,3,0)</f>
        <v>44888</v>
      </c>
      <c r="C11" s="60">
        <f>VLOOKUP($A11,'Return Data'!$B$7:$R$2292,4,0)</f>
        <v>42.38</v>
      </c>
      <c r="D11" s="60">
        <f>VLOOKUP($A11,'Return Data'!$B$7:$R$2292,10,0)</f>
        <v>3.3658999999999999</v>
      </c>
      <c r="E11" s="61">
        <f t="shared" si="0"/>
        <v>13</v>
      </c>
      <c r="F11" s="60">
        <f>VLOOKUP($A11,'Return Data'!$B$7:$R$2292,11,0)</f>
        <v>12.324400000000001</v>
      </c>
      <c r="G11" s="61">
        <f t="shared" si="1"/>
        <v>18</v>
      </c>
      <c r="H11" s="60">
        <f>VLOOKUP($A11,'Return Data'!$B$7:$R$2292,12,0)</f>
        <v>4.3841999999999999</v>
      </c>
      <c r="I11" s="61">
        <f t="shared" si="2"/>
        <v>21</v>
      </c>
      <c r="J11" s="60">
        <f>VLOOKUP($A11,'Return Data'!$B$7:$R$2292,13,0)</f>
        <v>1.3148</v>
      </c>
      <c r="K11" s="61">
        <f t="shared" si="3"/>
        <v>18</v>
      </c>
      <c r="L11" s="60">
        <f>VLOOKUP($A11,'Return Data'!$B$7:$R$2292,17,0)</f>
        <v>17.168800000000001</v>
      </c>
      <c r="M11" s="61">
        <f t="shared" si="4"/>
        <v>18</v>
      </c>
      <c r="N11" s="60">
        <f>VLOOKUP($A11,'Return Data'!$B$7:$R$2292,14,0)</f>
        <v>16.9236</v>
      </c>
      <c r="O11" s="61">
        <f t="shared" si="5"/>
        <v>3</v>
      </c>
      <c r="P11" s="60">
        <f>VLOOKUP($A11,'Return Data'!$B$7:$R$2292,15,0)</f>
        <v>13.8073</v>
      </c>
      <c r="Q11" s="61">
        <f t="shared" si="6"/>
        <v>1</v>
      </c>
      <c r="R11" s="60">
        <f>VLOOKUP($A11,'Return Data'!$B$7:$R$2292,16,0)</f>
        <v>12.4915</v>
      </c>
      <c r="S11" s="62">
        <f t="shared" si="7"/>
        <v>16</v>
      </c>
    </row>
    <row r="12" spans="1:20" x14ac:dyDescent="0.3">
      <c r="A12" s="58" t="s">
        <v>912</v>
      </c>
      <c r="B12" s="59">
        <f>VLOOKUP($A12,'Return Data'!$B$7:$R$2292,3,0)</f>
        <v>44888</v>
      </c>
      <c r="C12" s="60">
        <f>VLOOKUP($A12,'Return Data'!$B$7:$R$2292,4,0)</f>
        <v>296.60000000000002</v>
      </c>
      <c r="D12" s="60">
        <f>VLOOKUP($A12,'Return Data'!$B$7:$R$2292,10,0)</f>
        <v>2.8729</v>
      </c>
      <c r="E12" s="61">
        <f t="shared" si="0"/>
        <v>17</v>
      </c>
      <c r="F12" s="60">
        <f>VLOOKUP($A12,'Return Data'!$B$7:$R$2292,11,0)</f>
        <v>13.8842</v>
      </c>
      <c r="G12" s="61">
        <f t="shared" si="1"/>
        <v>4</v>
      </c>
      <c r="H12" s="60">
        <f>VLOOKUP($A12,'Return Data'!$B$7:$R$2292,12,0)</f>
        <v>6.7786</v>
      </c>
      <c r="I12" s="61">
        <f t="shared" si="2"/>
        <v>12</v>
      </c>
      <c r="J12" s="60">
        <f>VLOOKUP($A12,'Return Data'!$B$7:$R$2292,13,0)</f>
        <v>1.8658999999999999</v>
      </c>
      <c r="K12" s="61">
        <f t="shared" si="3"/>
        <v>16</v>
      </c>
      <c r="L12" s="60">
        <f>VLOOKUP($A12,'Return Data'!$B$7:$R$2292,17,0)</f>
        <v>14.4573</v>
      </c>
      <c r="M12" s="61">
        <f t="shared" si="4"/>
        <v>26</v>
      </c>
      <c r="N12" s="60">
        <f>VLOOKUP($A12,'Return Data'!$B$7:$R$2292,14,0)</f>
        <v>10.3088</v>
      </c>
      <c r="O12" s="61">
        <f t="shared" si="5"/>
        <v>27</v>
      </c>
      <c r="P12" s="60">
        <f>VLOOKUP($A12,'Return Data'!$B$7:$R$2292,15,0)</f>
        <v>8.4326000000000008</v>
      </c>
      <c r="Q12" s="61">
        <f t="shared" si="6"/>
        <v>25</v>
      </c>
      <c r="R12" s="60">
        <f>VLOOKUP($A12,'Return Data'!$B$7:$R$2292,16,0)</f>
        <v>18.754899999999999</v>
      </c>
      <c r="S12" s="62">
        <f t="shared" si="7"/>
        <v>7</v>
      </c>
    </row>
    <row r="13" spans="1:20" x14ac:dyDescent="0.3">
      <c r="A13" s="58" t="s">
        <v>2026</v>
      </c>
      <c r="B13" s="59">
        <f>VLOOKUP($A13,'Return Data'!$B$7:$R$2292,3,0)</f>
        <v>44888</v>
      </c>
      <c r="C13" s="60">
        <f>VLOOKUP($A13,'Return Data'!$B$7:$R$2292,4,0)</f>
        <v>56.81</v>
      </c>
      <c r="D13" s="60">
        <f>VLOOKUP($A13,'Return Data'!$B$7:$R$2292,10,0)</f>
        <v>4.4109999999999996</v>
      </c>
      <c r="E13" s="61">
        <f t="shared" si="0"/>
        <v>6</v>
      </c>
      <c r="F13" s="60">
        <f>VLOOKUP($A13,'Return Data'!$B$7:$R$2292,11,0)</f>
        <v>13.6655</v>
      </c>
      <c r="G13" s="61">
        <f t="shared" si="1"/>
        <v>9</v>
      </c>
      <c r="H13" s="60">
        <f>VLOOKUP($A13,'Return Data'!$B$7:$R$2292,12,0)</f>
        <v>7.4725999999999999</v>
      </c>
      <c r="I13" s="61">
        <f t="shared" si="2"/>
        <v>8</v>
      </c>
      <c r="J13" s="60">
        <f>VLOOKUP($A13,'Return Data'!$B$7:$R$2292,13,0)</f>
        <v>3.4790999999999999</v>
      </c>
      <c r="K13" s="61">
        <f t="shared" si="3"/>
        <v>8</v>
      </c>
      <c r="L13" s="60">
        <f>VLOOKUP($A13,'Return Data'!$B$7:$R$2292,17,0)</f>
        <v>17.942299999999999</v>
      </c>
      <c r="M13" s="61">
        <f t="shared" si="4"/>
        <v>15</v>
      </c>
      <c r="N13" s="60">
        <f>VLOOKUP($A13,'Return Data'!$B$7:$R$2292,14,0)</f>
        <v>15.2212</v>
      </c>
      <c r="O13" s="61">
        <f t="shared" si="5"/>
        <v>10</v>
      </c>
      <c r="P13" s="60">
        <f>VLOOKUP($A13,'Return Data'!$B$7:$R$2292,15,0)</f>
        <v>11.886100000000001</v>
      </c>
      <c r="Q13" s="61">
        <f t="shared" si="6"/>
        <v>3</v>
      </c>
      <c r="R13" s="60">
        <f>VLOOKUP($A13,'Return Data'!$B$7:$R$2292,16,0)</f>
        <v>13.709899999999999</v>
      </c>
      <c r="S13" s="62">
        <f t="shared" si="7"/>
        <v>14</v>
      </c>
    </row>
    <row r="14" spans="1:20" x14ac:dyDescent="0.3">
      <c r="A14" s="58" t="s">
        <v>914</v>
      </c>
      <c r="B14" s="59">
        <f>VLOOKUP($A14,'Return Data'!$B$7:$R$2292,3,0)</f>
        <v>44888</v>
      </c>
      <c r="C14" s="60">
        <f>VLOOKUP($A14,'Return Data'!$B$7:$R$2292,4,0)</f>
        <v>1680.54062512463</v>
      </c>
      <c r="D14" s="60">
        <f>VLOOKUP($A14,'Return Data'!$B$7:$R$2292,10,0)</f>
        <v>1.3444</v>
      </c>
      <c r="E14" s="61">
        <f t="shared" si="0"/>
        <v>26</v>
      </c>
      <c r="F14" s="60">
        <f>VLOOKUP($A14,'Return Data'!$B$7:$R$2292,11,0)</f>
        <v>10.0799</v>
      </c>
      <c r="G14" s="61">
        <f t="shared" si="1"/>
        <v>27</v>
      </c>
      <c r="H14" s="60">
        <f>VLOOKUP($A14,'Return Data'!$B$7:$R$2292,12,0)</f>
        <v>2.9144000000000001</v>
      </c>
      <c r="I14" s="61">
        <f t="shared" si="2"/>
        <v>23</v>
      </c>
      <c r="J14" s="60">
        <f>VLOOKUP($A14,'Return Data'!$B$7:$R$2292,13,0)</f>
        <v>-2.8993000000000002</v>
      </c>
      <c r="K14" s="61">
        <f t="shared" si="3"/>
        <v>26</v>
      </c>
      <c r="L14" s="60">
        <f>VLOOKUP($A14,'Return Data'!$B$7:$R$2292,17,0)</f>
        <v>18.544799999999999</v>
      </c>
      <c r="M14" s="61">
        <f t="shared" si="4"/>
        <v>9</v>
      </c>
      <c r="N14" s="60">
        <f>VLOOKUP($A14,'Return Data'!$B$7:$R$2292,14,0)</f>
        <v>14.6335</v>
      </c>
      <c r="O14" s="61">
        <f t="shared" si="5"/>
        <v>17</v>
      </c>
      <c r="P14" s="60">
        <f>VLOOKUP($A14,'Return Data'!$B$7:$R$2292,15,0)</f>
        <v>9.0075000000000003</v>
      </c>
      <c r="Q14" s="61">
        <f t="shared" si="6"/>
        <v>23</v>
      </c>
      <c r="R14" s="60">
        <f>VLOOKUP($A14,'Return Data'!$B$7:$R$2292,16,0)</f>
        <v>19.3292</v>
      </c>
      <c r="S14" s="62">
        <f t="shared" si="7"/>
        <v>1</v>
      </c>
    </row>
    <row r="15" spans="1:20" x14ac:dyDescent="0.3">
      <c r="A15" s="58" t="s">
        <v>916</v>
      </c>
      <c r="B15" s="59">
        <f>VLOOKUP($A15,'Return Data'!$B$7:$R$2292,3,0)</f>
        <v>44888</v>
      </c>
      <c r="C15" s="60">
        <f>VLOOKUP($A15,'Return Data'!$B$7:$R$2292,4,0)</f>
        <v>926.05686663976201</v>
      </c>
      <c r="D15" s="60">
        <f>VLOOKUP($A15,'Return Data'!$B$7:$R$2292,10,0)</f>
        <v>4.46</v>
      </c>
      <c r="E15" s="61">
        <f t="shared" si="0"/>
        <v>5</v>
      </c>
      <c r="F15" s="60">
        <f>VLOOKUP($A15,'Return Data'!$B$7:$R$2292,11,0)</f>
        <v>14.8918</v>
      </c>
      <c r="G15" s="61">
        <f t="shared" si="1"/>
        <v>2</v>
      </c>
      <c r="H15" s="60">
        <f>VLOOKUP($A15,'Return Data'!$B$7:$R$2292,12,0)</f>
        <v>11.9161</v>
      </c>
      <c r="I15" s="61">
        <f t="shared" si="2"/>
        <v>2</v>
      </c>
      <c r="J15" s="60">
        <f>VLOOKUP($A15,'Return Data'!$B$7:$R$2292,13,0)</f>
        <v>9.5664999999999996</v>
      </c>
      <c r="K15" s="61">
        <f t="shared" si="3"/>
        <v>1</v>
      </c>
      <c r="L15" s="60">
        <f>VLOOKUP($A15,'Return Data'!$B$7:$R$2292,17,0)</f>
        <v>24.525600000000001</v>
      </c>
      <c r="M15" s="61">
        <f t="shared" si="4"/>
        <v>2</v>
      </c>
      <c r="N15" s="60">
        <f>VLOOKUP($A15,'Return Data'!$B$7:$R$2292,14,0)</f>
        <v>14.9704</v>
      </c>
      <c r="O15" s="61">
        <f t="shared" si="5"/>
        <v>12</v>
      </c>
      <c r="P15" s="60">
        <f>VLOOKUP($A15,'Return Data'!$B$7:$R$2292,15,0)</f>
        <v>10.277100000000001</v>
      </c>
      <c r="Q15" s="61">
        <f t="shared" si="6"/>
        <v>17</v>
      </c>
      <c r="R15" s="60">
        <f>VLOOKUP($A15,'Return Data'!$B$7:$R$2292,16,0)</f>
        <v>18.837299999999999</v>
      </c>
      <c r="S15" s="62">
        <f t="shared" si="7"/>
        <v>6</v>
      </c>
    </row>
    <row r="16" spans="1:20" x14ac:dyDescent="0.3">
      <c r="A16" s="58" t="s">
        <v>918</v>
      </c>
      <c r="B16" s="59">
        <f>VLOOKUP($A16,'Return Data'!$B$7:$R$2292,3,0)</f>
        <v>44888</v>
      </c>
      <c r="C16" s="60">
        <f>VLOOKUP($A16,'Return Data'!$B$7:$R$2292,4,0)</f>
        <v>325.04399999999998</v>
      </c>
      <c r="D16" s="60">
        <f>VLOOKUP($A16,'Return Data'!$B$7:$R$2292,10,0)</f>
        <v>2.7795000000000001</v>
      </c>
      <c r="E16" s="61">
        <f t="shared" si="0"/>
        <v>18</v>
      </c>
      <c r="F16" s="60">
        <f>VLOOKUP($A16,'Return Data'!$B$7:$R$2292,11,0)</f>
        <v>13.694699999999999</v>
      </c>
      <c r="G16" s="61">
        <f t="shared" si="1"/>
        <v>8</v>
      </c>
      <c r="H16" s="60">
        <f>VLOOKUP($A16,'Return Data'!$B$7:$R$2292,12,0)</f>
        <v>4.9806999999999997</v>
      </c>
      <c r="I16" s="61">
        <f t="shared" si="2"/>
        <v>19</v>
      </c>
      <c r="J16" s="60">
        <f>VLOOKUP($A16,'Return Data'!$B$7:$R$2292,13,0)</f>
        <v>1.8868</v>
      </c>
      <c r="K16" s="61">
        <f t="shared" si="3"/>
        <v>15</v>
      </c>
      <c r="L16" s="60">
        <f>VLOOKUP($A16,'Return Data'!$B$7:$R$2292,17,0)</f>
        <v>16.0868</v>
      </c>
      <c r="M16" s="61">
        <f t="shared" si="4"/>
        <v>21</v>
      </c>
      <c r="N16" s="60">
        <f>VLOOKUP($A16,'Return Data'!$B$7:$R$2292,14,0)</f>
        <v>13.550599999999999</v>
      </c>
      <c r="O16" s="61">
        <f t="shared" si="5"/>
        <v>21</v>
      </c>
      <c r="P16" s="60">
        <f>VLOOKUP($A16,'Return Data'!$B$7:$R$2292,15,0)</f>
        <v>10.4063</v>
      </c>
      <c r="Q16" s="61">
        <f t="shared" si="6"/>
        <v>14</v>
      </c>
      <c r="R16" s="60">
        <f>VLOOKUP($A16,'Return Data'!$B$7:$R$2292,16,0)</f>
        <v>19.047899999999998</v>
      </c>
      <c r="S16" s="62">
        <f t="shared" si="7"/>
        <v>5</v>
      </c>
    </row>
    <row r="17" spans="1:19" x14ac:dyDescent="0.3">
      <c r="A17" s="58" t="s">
        <v>920</v>
      </c>
      <c r="B17" s="59">
        <f>VLOOKUP($A17,'Return Data'!$B$7:$R$2292,3,0)</f>
        <v>44888</v>
      </c>
      <c r="C17" s="60">
        <f>VLOOKUP($A17,'Return Data'!$B$7:$R$2292,4,0)</f>
        <v>69.790000000000006</v>
      </c>
      <c r="D17" s="60">
        <f>VLOOKUP($A17,'Return Data'!$B$7:$R$2292,10,0)</f>
        <v>4.3510999999999997</v>
      </c>
      <c r="E17" s="61">
        <f t="shared" si="0"/>
        <v>7</v>
      </c>
      <c r="F17" s="60">
        <f>VLOOKUP($A17,'Return Data'!$B$7:$R$2292,11,0)</f>
        <v>13.7386</v>
      </c>
      <c r="G17" s="61">
        <f t="shared" si="1"/>
        <v>7</v>
      </c>
      <c r="H17" s="60">
        <f>VLOOKUP($A17,'Return Data'!$B$7:$R$2292,12,0)</f>
        <v>7.8170999999999999</v>
      </c>
      <c r="I17" s="61">
        <f t="shared" si="2"/>
        <v>6</v>
      </c>
      <c r="J17" s="60">
        <f>VLOOKUP($A17,'Return Data'!$B$7:$R$2292,13,0)</f>
        <v>5.8064999999999998</v>
      </c>
      <c r="K17" s="61">
        <f t="shared" si="3"/>
        <v>3</v>
      </c>
      <c r="L17" s="60">
        <f>VLOOKUP($A17,'Return Data'!$B$7:$R$2292,17,0)</f>
        <v>22.3781</v>
      </c>
      <c r="M17" s="61">
        <f t="shared" si="4"/>
        <v>3</v>
      </c>
      <c r="N17" s="60">
        <f>VLOOKUP($A17,'Return Data'!$B$7:$R$2292,14,0)</f>
        <v>17.132100000000001</v>
      </c>
      <c r="O17" s="61">
        <f t="shared" si="5"/>
        <v>2</v>
      </c>
      <c r="P17" s="60">
        <f>VLOOKUP($A17,'Return Data'!$B$7:$R$2292,15,0)</f>
        <v>11.8078</v>
      </c>
      <c r="Q17" s="61">
        <f t="shared" si="6"/>
        <v>5</v>
      </c>
      <c r="R17" s="60">
        <f>VLOOKUP($A17,'Return Data'!$B$7:$R$2292,16,0)</f>
        <v>14.3255</v>
      </c>
      <c r="S17" s="62">
        <f t="shared" si="7"/>
        <v>12</v>
      </c>
    </row>
    <row r="18" spans="1:19" x14ac:dyDescent="0.3">
      <c r="A18" s="58" t="s">
        <v>922</v>
      </c>
      <c r="B18" s="59">
        <f>VLOOKUP($A18,'Return Data'!$B$7:$R$2292,3,0)</f>
        <v>44888</v>
      </c>
      <c r="C18" s="60">
        <f>VLOOKUP($A18,'Return Data'!$B$7:$R$2292,4,0)</f>
        <v>41.1</v>
      </c>
      <c r="D18" s="60">
        <f>VLOOKUP($A18,'Return Data'!$B$7:$R$2292,10,0)</f>
        <v>3.657</v>
      </c>
      <c r="E18" s="61">
        <f t="shared" si="0"/>
        <v>10</v>
      </c>
      <c r="F18" s="60">
        <f>VLOOKUP($A18,'Return Data'!$B$7:$R$2292,11,0)</f>
        <v>13.4732</v>
      </c>
      <c r="G18" s="61">
        <f t="shared" si="1"/>
        <v>11</v>
      </c>
      <c r="H18" s="60">
        <f>VLOOKUP($A18,'Return Data'!$B$7:$R$2292,12,0)</f>
        <v>7.1148999999999996</v>
      </c>
      <c r="I18" s="61">
        <f t="shared" si="2"/>
        <v>11</v>
      </c>
      <c r="J18" s="60">
        <f>VLOOKUP($A18,'Return Data'!$B$7:$R$2292,13,0)</f>
        <v>3.657</v>
      </c>
      <c r="K18" s="61">
        <f t="shared" si="3"/>
        <v>6</v>
      </c>
      <c r="L18" s="60">
        <f>VLOOKUP($A18,'Return Data'!$B$7:$R$2292,17,0)</f>
        <v>21.220099999999999</v>
      </c>
      <c r="M18" s="61">
        <f t="shared" si="4"/>
        <v>5</v>
      </c>
      <c r="N18" s="60">
        <f>VLOOKUP($A18,'Return Data'!$B$7:$R$2292,14,0)</f>
        <v>17.5047</v>
      </c>
      <c r="O18" s="61">
        <f t="shared" si="5"/>
        <v>1</v>
      </c>
      <c r="P18" s="60">
        <f>VLOOKUP($A18,'Return Data'!$B$7:$R$2292,15,0)</f>
        <v>11.5297</v>
      </c>
      <c r="Q18" s="61">
        <f t="shared" si="6"/>
        <v>8</v>
      </c>
      <c r="R18" s="60">
        <f>VLOOKUP($A18,'Return Data'!$B$7:$R$2292,16,0)</f>
        <v>14.363200000000001</v>
      </c>
      <c r="S18" s="62">
        <f t="shared" si="7"/>
        <v>11</v>
      </c>
    </row>
    <row r="19" spans="1:19" x14ac:dyDescent="0.3">
      <c r="A19" s="58" t="s">
        <v>925</v>
      </c>
      <c r="B19" s="59">
        <f>VLOOKUP($A19,'Return Data'!$B$7:$R$2292,3,0)</f>
        <v>44888</v>
      </c>
      <c r="C19" s="60">
        <f>VLOOKUP($A19,'Return Data'!$B$7:$R$2292,4,0)</f>
        <v>50.268000000000001</v>
      </c>
      <c r="D19" s="60">
        <f>VLOOKUP($A19,'Return Data'!$B$7:$R$2292,10,0)</f>
        <v>2.1396000000000002</v>
      </c>
      <c r="E19" s="61">
        <f t="shared" si="0"/>
        <v>23</v>
      </c>
      <c r="F19" s="60">
        <f>VLOOKUP($A19,'Return Data'!$B$7:$R$2292,11,0)</f>
        <v>12.4061</v>
      </c>
      <c r="G19" s="61">
        <f t="shared" si="1"/>
        <v>17</v>
      </c>
      <c r="H19" s="60">
        <f>VLOOKUP($A19,'Return Data'!$B$7:$R$2292,12,0)</f>
        <v>2.5459000000000001</v>
      </c>
      <c r="I19" s="61">
        <f t="shared" si="2"/>
        <v>24</v>
      </c>
      <c r="J19" s="60">
        <f>VLOOKUP($A19,'Return Data'!$B$7:$R$2292,13,0)</f>
        <v>-1.1834</v>
      </c>
      <c r="K19" s="61">
        <f t="shared" si="3"/>
        <v>23</v>
      </c>
      <c r="L19" s="60">
        <f>VLOOKUP($A19,'Return Data'!$B$7:$R$2292,17,0)</f>
        <v>16.542999999999999</v>
      </c>
      <c r="M19" s="61">
        <f t="shared" si="4"/>
        <v>20</v>
      </c>
      <c r="N19" s="60">
        <f>VLOOKUP($A19,'Return Data'!$B$7:$R$2292,14,0)</f>
        <v>14.4796</v>
      </c>
      <c r="O19" s="61">
        <f t="shared" si="5"/>
        <v>19</v>
      </c>
      <c r="P19" s="60">
        <f>VLOOKUP($A19,'Return Data'!$B$7:$R$2292,15,0)</f>
        <v>9.9893999999999998</v>
      </c>
      <c r="Q19" s="61">
        <f t="shared" si="6"/>
        <v>20</v>
      </c>
      <c r="R19" s="60">
        <f>VLOOKUP($A19,'Return Data'!$B$7:$R$2292,16,0)</f>
        <v>10.302099999999999</v>
      </c>
      <c r="S19" s="62">
        <f t="shared" si="7"/>
        <v>22</v>
      </c>
    </row>
    <row r="20" spans="1:19" x14ac:dyDescent="0.3">
      <c r="A20" s="58" t="s">
        <v>1888</v>
      </c>
      <c r="B20" s="59">
        <f>VLOOKUP($A20,'Return Data'!$B$7:$R$2292,3,0)</f>
        <v>44888</v>
      </c>
      <c r="C20" s="60">
        <f>VLOOKUP($A20,'Return Data'!$B$7:$R$2292,4,0)</f>
        <v>30.22</v>
      </c>
      <c r="D20" s="60">
        <f>VLOOKUP($A20,'Return Data'!$B$7:$R$2292,10,0)</f>
        <v>4.6036999999999999</v>
      </c>
      <c r="E20" s="61">
        <f t="shared" si="0"/>
        <v>1</v>
      </c>
      <c r="F20" s="60">
        <f>VLOOKUP($A20,'Return Data'!$B$7:$R$2292,11,0)</f>
        <v>13.823</v>
      </c>
      <c r="G20" s="61">
        <f t="shared" si="1"/>
        <v>5</v>
      </c>
      <c r="H20" s="60">
        <f>VLOOKUP($A20,'Return Data'!$B$7:$R$2292,12,0)</f>
        <v>8.1602999999999994</v>
      </c>
      <c r="I20" s="61">
        <f t="shared" si="2"/>
        <v>5</v>
      </c>
      <c r="J20" s="60">
        <f>VLOOKUP($A20,'Return Data'!$B$7:$R$2292,13,0)</f>
        <v>3.2456</v>
      </c>
      <c r="K20" s="61">
        <f t="shared" si="3"/>
        <v>9</v>
      </c>
      <c r="L20" s="60">
        <f>VLOOKUP($A20,'Return Data'!$B$7:$R$2292,17,0)</f>
        <v>14.476800000000001</v>
      </c>
      <c r="M20" s="61">
        <f t="shared" si="4"/>
        <v>25</v>
      </c>
      <c r="N20" s="60">
        <f>VLOOKUP($A20,'Return Data'!$B$7:$R$2292,14,0)</f>
        <v>10.9231</v>
      </c>
      <c r="O20" s="61">
        <f t="shared" si="5"/>
        <v>26</v>
      </c>
      <c r="P20" s="60">
        <f>VLOOKUP($A20,'Return Data'!$B$7:$R$2292,15,0)</f>
        <v>8.7316000000000003</v>
      </c>
      <c r="Q20" s="61">
        <f t="shared" si="6"/>
        <v>24</v>
      </c>
      <c r="R20" s="60">
        <f>VLOOKUP($A20,'Return Data'!$B$7:$R$2292,16,0)</f>
        <v>10.7913</v>
      </c>
      <c r="S20" s="62">
        <f t="shared" si="7"/>
        <v>21</v>
      </c>
    </row>
    <row r="21" spans="1:19" x14ac:dyDescent="0.3">
      <c r="A21" s="58" t="s">
        <v>927</v>
      </c>
      <c r="B21" s="59">
        <f>VLOOKUP($A21,'Return Data'!$B$7:$R$2292,3,0)</f>
        <v>44888</v>
      </c>
      <c r="C21" s="60">
        <f>VLOOKUP($A21,'Return Data'!$B$7:$R$2292,4,0)</f>
        <v>44.54</v>
      </c>
      <c r="D21" s="60">
        <f>VLOOKUP($A21,'Return Data'!$B$7:$R$2292,10,0)</f>
        <v>1.9922</v>
      </c>
      <c r="E21" s="61">
        <f t="shared" si="0"/>
        <v>24</v>
      </c>
      <c r="F21" s="60">
        <f>VLOOKUP($A21,'Return Data'!$B$7:$R$2292,11,0)</f>
        <v>10.7685</v>
      </c>
      <c r="G21" s="61">
        <f t="shared" si="1"/>
        <v>25</v>
      </c>
      <c r="H21" s="60">
        <f>VLOOKUP($A21,'Return Data'!$B$7:$R$2292,12,0)</f>
        <v>2.0857000000000001</v>
      </c>
      <c r="I21" s="61">
        <f t="shared" si="2"/>
        <v>25</v>
      </c>
      <c r="J21" s="60">
        <f>VLOOKUP($A21,'Return Data'!$B$7:$R$2292,13,0)</f>
        <v>-2.0668000000000002</v>
      </c>
      <c r="K21" s="61">
        <f t="shared" si="3"/>
        <v>25</v>
      </c>
      <c r="L21" s="60">
        <f>VLOOKUP($A21,'Return Data'!$B$7:$R$2292,17,0)</f>
        <v>18.2181</v>
      </c>
      <c r="M21" s="61">
        <f t="shared" si="4"/>
        <v>13</v>
      </c>
      <c r="N21" s="60">
        <f>VLOOKUP($A21,'Return Data'!$B$7:$R$2292,14,0)</f>
        <v>15.0044</v>
      </c>
      <c r="O21" s="61">
        <f t="shared" si="5"/>
        <v>11</v>
      </c>
      <c r="P21" s="60">
        <f>VLOOKUP($A21,'Return Data'!$B$7:$R$2292,15,0)</f>
        <v>10.9537</v>
      </c>
      <c r="Q21" s="61">
        <f t="shared" si="6"/>
        <v>12</v>
      </c>
      <c r="R21" s="60">
        <f>VLOOKUP($A21,'Return Data'!$B$7:$R$2292,16,0)</f>
        <v>11.9191</v>
      </c>
      <c r="S21" s="62">
        <f t="shared" si="7"/>
        <v>18</v>
      </c>
    </row>
    <row r="22" spans="1:19" x14ac:dyDescent="0.3">
      <c r="A22" s="58" t="s">
        <v>2006</v>
      </c>
      <c r="B22" s="59">
        <f>VLOOKUP($A22,'Return Data'!$B$7:$R$2292,3,0)</f>
        <v>44888</v>
      </c>
      <c r="C22" s="60">
        <f>VLOOKUP($A22,'Return Data'!$B$7:$R$2292,4,0)</f>
        <v>102.44759999999999</v>
      </c>
      <c r="D22" s="60">
        <f>VLOOKUP($A22,'Return Data'!$B$7:$R$2292,10,0)</f>
        <v>4.4969999999999999</v>
      </c>
      <c r="E22" s="61">
        <f t="shared" si="0"/>
        <v>3</v>
      </c>
      <c r="F22" s="60">
        <f>VLOOKUP($A22,'Return Data'!$B$7:$R$2292,11,0)</f>
        <v>13.0922</v>
      </c>
      <c r="G22" s="61">
        <f t="shared" si="1"/>
        <v>14</v>
      </c>
      <c r="H22" s="60">
        <f>VLOOKUP($A22,'Return Data'!$B$7:$R$2292,12,0)</f>
        <v>7.8014999999999999</v>
      </c>
      <c r="I22" s="61">
        <f t="shared" si="2"/>
        <v>7</v>
      </c>
      <c r="J22" s="60">
        <f>VLOOKUP($A22,'Return Data'!$B$7:$R$2292,13,0)</f>
        <v>2.4864999999999999</v>
      </c>
      <c r="K22" s="61">
        <f t="shared" si="3"/>
        <v>12</v>
      </c>
      <c r="L22" s="60">
        <f>VLOOKUP($A22,'Return Data'!$B$7:$R$2292,17,0)</f>
        <v>15.7719</v>
      </c>
      <c r="M22" s="61">
        <f t="shared" si="4"/>
        <v>22</v>
      </c>
      <c r="N22" s="60">
        <f>VLOOKUP($A22,'Return Data'!$B$7:$R$2292,14,0)</f>
        <v>14.8224</v>
      </c>
      <c r="O22" s="61">
        <f t="shared" si="5"/>
        <v>13</v>
      </c>
      <c r="P22" s="60">
        <f>VLOOKUP($A22,'Return Data'!$B$7:$R$2292,15,0)</f>
        <v>9.9846000000000004</v>
      </c>
      <c r="Q22" s="61">
        <f t="shared" si="6"/>
        <v>21</v>
      </c>
      <c r="R22" s="60">
        <f>VLOOKUP($A22,'Return Data'!$B$7:$R$2292,16,0)</f>
        <v>8.7741000000000007</v>
      </c>
      <c r="S22" s="62">
        <f t="shared" si="7"/>
        <v>27</v>
      </c>
    </row>
    <row r="23" spans="1:19" x14ac:dyDescent="0.3">
      <c r="A23" s="58" t="s">
        <v>1770</v>
      </c>
      <c r="B23" s="59">
        <f>VLOOKUP($A23,'Return Data'!$B$7:$R$2292,3,0)</f>
        <v>44888</v>
      </c>
      <c r="C23" s="60">
        <f>VLOOKUP($A23,'Return Data'!$B$7:$R$2292,4,0)</f>
        <v>383.67</v>
      </c>
      <c r="D23" s="60">
        <f>VLOOKUP($A23,'Return Data'!$B$7:$R$2292,10,0)</f>
        <v>2.1640999999999999</v>
      </c>
      <c r="E23" s="61">
        <f t="shared" si="0"/>
        <v>22</v>
      </c>
      <c r="F23" s="60">
        <f>VLOOKUP($A23,'Return Data'!$B$7:$R$2292,11,0)</f>
        <v>11.8911</v>
      </c>
      <c r="G23" s="61">
        <f t="shared" si="1"/>
        <v>19</v>
      </c>
      <c r="H23" s="60">
        <f>VLOOKUP($A23,'Return Data'!$B$7:$R$2292,12,0)</f>
        <v>5.6170999999999998</v>
      </c>
      <c r="I23" s="61">
        <f t="shared" si="2"/>
        <v>17</v>
      </c>
      <c r="J23" s="60">
        <f>VLOOKUP($A23,'Return Data'!$B$7:$R$2292,13,0)</f>
        <v>1.3895</v>
      </c>
      <c r="K23" s="61">
        <f t="shared" si="3"/>
        <v>17</v>
      </c>
      <c r="L23" s="60">
        <f>VLOOKUP($A23,'Return Data'!$B$7:$R$2292,17,0)</f>
        <v>18.5185</v>
      </c>
      <c r="M23" s="61">
        <f t="shared" si="4"/>
        <v>10</v>
      </c>
      <c r="N23" s="60">
        <f>VLOOKUP($A23,'Return Data'!$B$7:$R$2292,14,0)</f>
        <v>15.850199999999999</v>
      </c>
      <c r="O23" s="61">
        <f t="shared" si="5"/>
        <v>7</v>
      </c>
      <c r="P23" s="60">
        <f>VLOOKUP($A23,'Return Data'!$B$7:$R$2292,15,0)</f>
        <v>11.754200000000001</v>
      </c>
      <c r="Q23" s="61">
        <f t="shared" si="6"/>
        <v>7</v>
      </c>
      <c r="R23" s="60">
        <f>VLOOKUP($A23,'Return Data'!$B$7:$R$2292,16,0)</f>
        <v>19.093</v>
      </c>
      <c r="S23" s="62">
        <f t="shared" si="7"/>
        <v>4</v>
      </c>
    </row>
    <row r="24" spans="1:19" x14ac:dyDescent="0.3">
      <c r="A24" s="58" t="s">
        <v>931</v>
      </c>
      <c r="B24" s="59">
        <f>VLOOKUP($A24,'Return Data'!$B$7:$R$2292,3,0)</f>
        <v>44888</v>
      </c>
      <c r="C24" s="60">
        <f>VLOOKUP($A24,'Return Data'!$B$7:$R$2292,4,0)</f>
        <v>41.805999999999997</v>
      </c>
      <c r="D24" s="60">
        <f>VLOOKUP($A24,'Return Data'!$B$7:$R$2292,10,0)</f>
        <v>3.2936000000000001</v>
      </c>
      <c r="E24" s="61">
        <f t="shared" si="0"/>
        <v>15</v>
      </c>
      <c r="F24" s="60">
        <f>VLOOKUP($A24,'Return Data'!$B$7:$R$2292,11,0)</f>
        <v>13.7826</v>
      </c>
      <c r="G24" s="61">
        <f t="shared" si="1"/>
        <v>6</v>
      </c>
      <c r="H24" s="60">
        <f>VLOOKUP($A24,'Return Data'!$B$7:$R$2292,12,0)</f>
        <v>6.4226000000000001</v>
      </c>
      <c r="I24" s="61">
        <f t="shared" si="2"/>
        <v>15</v>
      </c>
      <c r="J24" s="60">
        <f>VLOOKUP($A24,'Return Data'!$B$7:$R$2292,13,0)</f>
        <v>1.9833000000000001</v>
      </c>
      <c r="K24" s="61">
        <f t="shared" si="3"/>
        <v>14</v>
      </c>
      <c r="L24" s="60">
        <f>VLOOKUP($A24,'Return Data'!$B$7:$R$2292,17,0)</f>
        <v>17.4757</v>
      </c>
      <c r="M24" s="61">
        <f t="shared" si="4"/>
        <v>17</v>
      </c>
      <c r="N24" s="60">
        <f>VLOOKUP($A24,'Return Data'!$B$7:$R$2292,14,0)</f>
        <v>13.6266</v>
      </c>
      <c r="O24" s="61">
        <f t="shared" si="5"/>
        <v>20</v>
      </c>
      <c r="P24" s="60">
        <f>VLOOKUP($A24,'Return Data'!$B$7:$R$2292,15,0)</f>
        <v>10.2882</v>
      </c>
      <c r="Q24" s="61">
        <f t="shared" si="6"/>
        <v>16</v>
      </c>
      <c r="R24" s="60">
        <f>VLOOKUP($A24,'Return Data'!$B$7:$R$2292,16,0)</f>
        <v>9.9392999999999994</v>
      </c>
      <c r="S24" s="62">
        <f t="shared" si="7"/>
        <v>25</v>
      </c>
    </row>
    <row r="25" spans="1:19" x14ac:dyDescent="0.3">
      <c r="A25" s="58" t="s">
        <v>1881</v>
      </c>
      <c r="B25" s="59">
        <f>VLOOKUP($A25,'Return Data'!$B$7:$R$2292,3,0)</f>
        <v>44888</v>
      </c>
      <c r="C25" s="60">
        <f>VLOOKUP($A25,'Return Data'!$B$7:$R$2292,4,0)</f>
        <v>45.508063379325897</v>
      </c>
      <c r="D25" s="60">
        <f>VLOOKUP($A25,'Return Data'!$B$7:$R$2292,10,0)</f>
        <v>2.3266</v>
      </c>
      <c r="E25" s="61">
        <f t="shared" si="0"/>
        <v>21</v>
      </c>
      <c r="F25" s="60">
        <f>VLOOKUP($A25,'Return Data'!$B$7:$R$2292,11,0)</f>
        <v>11.332800000000001</v>
      </c>
      <c r="G25" s="61">
        <f t="shared" si="1"/>
        <v>23</v>
      </c>
      <c r="H25" s="60">
        <f>VLOOKUP($A25,'Return Data'!$B$7:$R$2292,12,0)</f>
        <v>1.8096000000000001</v>
      </c>
      <c r="I25" s="61">
        <f t="shared" si="2"/>
        <v>26</v>
      </c>
      <c r="J25" s="60">
        <f>VLOOKUP($A25,'Return Data'!$B$7:$R$2292,13,0)</f>
        <v>-1.3686</v>
      </c>
      <c r="K25" s="61">
        <f t="shared" si="3"/>
        <v>24</v>
      </c>
      <c r="L25" s="60">
        <f>VLOOKUP($A25,'Return Data'!$B$7:$R$2292,17,0)</f>
        <v>15.215999999999999</v>
      </c>
      <c r="M25" s="61">
        <f t="shared" si="4"/>
        <v>24</v>
      </c>
      <c r="N25" s="60">
        <f>VLOOKUP($A25,'Return Data'!$B$7:$R$2292,14,0)</f>
        <v>13.0198</v>
      </c>
      <c r="O25" s="61">
        <f t="shared" si="5"/>
        <v>22</v>
      </c>
      <c r="P25" s="60">
        <f>VLOOKUP($A25,'Return Data'!$B$7:$R$2292,15,0)</f>
        <v>10.6203</v>
      </c>
      <c r="Q25" s="61">
        <f t="shared" si="6"/>
        <v>13</v>
      </c>
      <c r="R25" s="60">
        <f>VLOOKUP($A25,'Return Data'!$B$7:$R$2292,16,0)</f>
        <v>10.1637</v>
      </c>
      <c r="S25" s="62">
        <f t="shared" si="7"/>
        <v>23</v>
      </c>
    </row>
    <row r="26" spans="1:19" x14ac:dyDescent="0.3">
      <c r="A26" s="58" t="s">
        <v>934</v>
      </c>
      <c r="B26" s="59">
        <f>VLOOKUP($A26,'Return Data'!$B$7:$R$2292,3,0)</f>
        <v>44888</v>
      </c>
      <c r="C26" s="60">
        <f>VLOOKUP($A26,'Return Data'!$B$7:$R$2292,4,0)</f>
        <v>16.087800000000001</v>
      </c>
      <c r="D26" s="60">
        <f>VLOOKUP($A26,'Return Data'!$B$7:$R$2292,10,0)</f>
        <v>3.4664999999999999</v>
      </c>
      <c r="E26" s="61">
        <f t="shared" si="0"/>
        <v>11</v>
      </c>
      <c r="F26" s="60">
        <f>VLOOKUP($A26,'Return Data'!$B$7:$R$2292,11,0)</f>
        <v>10.9511</v>
      </c>
      <c r="G26" s="61">
        <f t="shared" si="1"/>
        <v>24</v>
      </c>
      <c r="H26" s="60">
        <f>VLOOKUP($A26,'Return Data'!$B$7:$R$2292,12,0)</f>
        <v>5.3680000000000003</v>
      </c>
      <c r="I26" s="61">
        <f t="shared" si="2"/>
        <v>18</v>
      </c>
      <c r="J26" s="60">
        <f>VLOOKUP($A26,'Return Data'!$B$7:$R$2292,13,0)</f>
        <v>1.1665000000000001</v>
      </c>
      <c r="K26" s="61">
        <f t="shared" si="3"/>
        <v>19</v>
      </c>
      <c r="L26" s="60">
        <f>VLOOKUP($A26,'Return Data'!$B$7:$R$2292,17,0)</f>
        <v>20.0166</v>
      </c>
      <c r="M26" s="61">
        <f t="shared" si="4"/>
        <v>7</v>
      </c>
      <c r="N26" s="60">
        <f>VLOOKUP($A26,'Return Data'!$B$7:$R$2292,14,0)</f>
        <v>14.7287</v>
      </c>
      <c r="O26" s="61">
        <f t="shared" si="5"/>
        <v>16</v>
      </c>
      <c r="P26" s="60"/>
      <c r="Q26" s="61"/>
      <c r="R26" s="60">
        <f>VLOOKUP($A26,'Return Data'!$B$7:$R$2292,16,0)</f>
        <v>13.729200000000001</v>
      </c>
      <c r="S26" s="62">
        <f t="shared" si="7"/>
        <v>13</v>
      </c>
    </row>
    <row r="27" spans="1:19" x14ac:dyDescent="0.3">
      <c r="A27" s="58" t="s">
        <v>936</v>
      </c>
      <c r="B27" s="59">
        <f>VLOOKUP($A27,'Return Data'!$B$7:$R$2292,3,0)</f>
        <v>44888</v>
      </c>
      <c r="C27" s="60">
        <f>VLOOKUP($A27,'Return Data'!$B$7:$R$2292,4,0)</f>
        <v>80.718000000000004</v>
      </c>
      <c r="D27" s="60">
        <f>VLOOKUP($A27,'Return Data'!$B$7:$R$2292,10,0)</f>
        <v>3.1987999999999999</v>
      </c>
      <c r="E27" s="61">
        <f t="shared" si="0"/>
        <v>16</v>
      </c>
      <c r="F27" s="60">
        <f>VLOOKUP($A27,'Return Data'!$B$7:$R$2292,11,0)</f>
        <v>11.6972</v>
      </c>
      <c r="G27" s="61">
        <f t="shared" si="1"/>
        <v>22</v>
      </c>
      <c r="H27" s="60">
        <f>VLOOKUP($A27,'Return Data'!$B$7:$R$2292,12,0)</f>
        <v>6.0669000000000004</v>
      </c>
      <c r="I27" s="61">
        <f t="shared" si="2"/>
        <v>16</v>
      </c>
      <c r="J27" s="60">
        <f>VLOOKUP($A27,'Return Data'!$B$7:$R$2292,13,0)</f>
        <v>2.0223</v>
      </c>
      <c r="K27" s="61">
        <f t="shared" si="3"/>
        <v>13</v>
      </c>
      <c r="L27" s="60">
        <f>VLOOKUP($A27,'Return Data'!$B$7:$R$2292,17,0)</f>
        <v>18.460100000000001</v>
      </c>
      <c r="M27" s="61">
        <f t="shared" si="4"/>
        <v>11</v>
      </c>
      <c r="N27" s="60">
        <f>VLOOKUP($A27,'Return Data'!$B$7:$R$2292,14,0)</f>
        <v>14.8172</v>
      </c>
      <c r="O27" s="61">
        <f t="shared" si="5"/>
        <v>14</v>
      </c>
      <c r="P27" s="60">
        <f>VLOOKUP($A27,'Return Data'!$B$7:$R$2292,15,0)</f>
        <v>11.2738</v>
      </c>
      <c r="Q27" s="61">
        <f t="shared" ref="Q27:Q34" si="8">RANK(P27,P$8:P$34,0)</f>
        <v>9</v>
      </c>
      <c r="R27" s="60">
        <f>VLOOKUP($A27,'Return Data'!$B$7:$R$2292,16,0)</f>
        <v>15.325100000000001</v>
      </c>
      <c r="S27" s="62">
        <f t="shared" si="7"/>
        <v>10</v>
      </c>
    </row>
    <row r="28" spans="1:19" x14ac:dyDescent="0.3">
      <c r="A28" s="58" t="s">
        <v>937</v>
      </c>
      <c r="B28" s="59">
        <f>VLOOKUP($A28,'Return Data'!$B$7:$R$2292,3,0)</f>
        <v>44888</v>
      </c>
      <c r="C28" s="60">
        <f>VLOOKUP($A28,'Return Data'!$B$7:$R$2292,4,0)</f>
        <v>55.381300000000003</v>
      </c>
      <c r="D28" s="60">
        <f>VLOOKUP($A28,'Return Data'!$B$7:$R$2292,10,0)</f>
        <v>4.4935999999999998</v>
      </c>
      <c r="E28" s="61">
        <f t="shared" si="0"/>
        <v>4</v>
      </c>
      <c r="F28" s="60">
        <f>VLOOKUP($A28,'Return Data'!$B$7:$R$2292,11,0)</f>
        <v>17.4345</v>
      </c>
      <c r="G28" s="61">
        <f t="shared" si="1"/>
        <v>1</v>
      </c>
      <c r="H28" s="60">
        <f>VLOOKUP($A28,'Return Data'!$B$7:$R$2292,12,0)</f>
        <v>12.960100000000001</v>
      </c>
      <c r="I28" s="61">
        <f t="shared" si="2"/>
        <v>1</v>
      </c>
      <c r="J28" s="60">
        <f>VLOOKUP($A28,'Return Data'!$B$7:$R$2292,13,0)</f>
        <v>9.4451000000000001</v>
      </c>
      <c r="K28" s="61">
        <f t="shared" si="3"/>
        <v>2</v>
      </c>
      <c r="L28" s="60">
        <f>VLOOKUP($A28,'Return Data'!$B$7:$R$2292,17,0)</f>
        <v>27.418700000000001</v>
      </c>
      <c r="M28" s="61">
        <f t="shared" si="4"/>
        <v>1</v>
      </c>
      <c r="N28" s="60">
        <f>VLOOKUP($A28,'Return Data'!$B$7:$R$2292,14,0)</f>
        <v>16.499700000000001</v>
      </c>
      <c r="O28" s="61">
        <f t="shared" si="5"/>
        <v>4</v>
      </c>
      <c r="P28" s="60">
        <f>VLOOKUP($A28,'Return Data'!$B$7:$R$2292,15,0)</f>
        <v>11.2193</v>
      </c>
      <c r="Q28" s="61">
        <f t="shared" si="8"/>
        <v>10</v>
      </c>
      <c r="R28" s="60">
        <f>VLOOKUP($A28,'Return Data'!$B$7:$R$2292,16,0)</f>
        <v>11.8337</v>
      </c>
      <c r="S28" s="62">
        <f t="shared" si="7"/>
        <v>19</v>
      </c>
    </row>
    <row r="29" spans="1:19" x14ac:dyDescent="0.3">
      <c r="A29" s="58" t="s">
        <v>939</v>
      </c>
      <c r="B29" s="59">
        <f>VLOOKUP($A29,'Return Data'!$B$7:$R$2292,3,0)</f>
        <v>44888</v>
      </c>
      <c r="C29" s="60">
        <f>VLOOKUP($A29,'Return Data'!$B$7:$R$2292,4,0)</f>
        <v>250.26</v>
      </c>
      <c r="D29" s="60">
        <f>VLOOKUP($A29,'Return Data'!$B$7:$R$2292,10,0)</f>
        <v>4.5669000000000004</v>
      </c>
      <c r="E29" s="61">
        <f t="shared" si="0"/>
        <v>2</v>
      </c>
      <c r="F29" s="60">
        <f>VLOOKUP($A29,'Return Data'!$B$7:$R$2292,11,0)</f>
        <v>13.3527</v>
      </c>
      <c r="G29" s="61">
        <f t="shared" si="1"/>
        <v>13</v>
      </c>
      <c r="H29" s="60">
        <f>VLOOKUP($A29,'Return Data'!$B$7:$R$2292,12,0)</f>
        <v>7.4077000000000002</v>
      </c>
      <c r="I29" s="61">
        <f t="shared" si="2"/>
        <v>9</v>
      </c>
      <c r="J29" s="60">
        <f>VLOOKUP($A29,'Return Data'!$B$7:$R$2292,13,0)</f>
        <v>1.1355999999999999</v>
      </c>
      <c r="K29" s="61">
        <f t="shared" si="3"/>
        <v>20</v>
      </c>
      <c r="L29" s="60">
        <f>VLOOKUP($A29,'Return Data'!$B$7:$R$2292,17,0)</f>
        <v>15.2997</v>
      </c>
      <c r="M29" s="61">
        <f t="shared" si="4"/>
        <v>23</v>
      </c>
      <c r="N29" s="60">
        <f>VLOOKUP($A29,'Return Data'!$B$7:$R$2292,14,0)</f>
        <v>12.419600000000001</v>
      </c>
      <c r="O29" s="61">
        <f t="shared" si="5"/>
        <v>24</v>
      </c>
      <c r="P29" s="60">
        <f>VLOOKUP($A29,'Return Data'!$B$7:$R$2292,15,0)</f>
        <v>9.3630999999999993</v>
      </c>
      <c r="Q29" s="61">
        <f t="shared" si="8"/>
        <v>22</v>
      </c>
      <c r="R29" s="60">
        <f>VLOOKUP($A29,'Return Data'!$B$7:$R$2292,16,0)</f>
        <v>17.6327</v>
      </c>
      <c r="S29" s="62">
        <f t="shared" si="7"/>
        <v>8</v>
      </c>
    </row>
    <row r="30" spans="1:19" x14ac:dyDescent="0.3">
      <c r="A30" s="58" t="s">
        <v>942</v>
      </c>
      <c r="B30" s="59">
        <f>VLOOKUP($A30,'Return Data'!$B$7:$R$2292,3,0)</f>
        <v>44888</v>
      </c>
      <c r="C30" s="60">
        <f>VLOOKUP($A30,'Return Data'!$B$7:$R$2292,4,0)</f>
        <v>64.006299999999996</v>
      </c>
      <c r="D30" s="60">
        <f>VLOOKUP($A30,'Return Data'!$B$7:$R$2292,10,0)</f>
        <v>3.3612000000000002</v>
      </c>
      <c r="E30" s="61">
        <f t="shared" si="0"/>
        <v>14</v>
      </c>
      <c r="F30" s="60">
        <f>VLOOKUP($A30,'Return Data'!$B$7:$R$2292,11,0)</f>
        <v>13.9176</v>
      </c>
      <c r="G30" s="61">
        <f t="shared" si="1"/>
        <v>3</v>
      </c>
      <c r="H30" s="60">
        <f>VLOOKUP($A30,'Return Data'!$B$7:$R$2292,12,0)</f>
        <v>8.3054000000000006</v>
      </c>
      <c r="I30" s="61">
        <f t="shared" si="2"/>
        <v>4</v>
      </c>
      <c r="J30" s="60">
        <f>VLOOKUP($A30,'Return Data'!$B$7:$R$2292,13,0)</f>
        <v>3.6175000000000002</v>
      </c>
      <c r="K30" s="61">
        <f t="shared" si="3"/>
        <v>7</v>
      </c>
      <c r="L30" s="60">
        <f>VLOOKUP($A30,'Return Data'!$B$7:$R$2292,17,0)</f>
        <v>19.7212</v>
      </c>
      <c r="M30" s="61">
        <f t="shared" si="4"/>
        <v>8</v>
      </c>
      <c r="N30" s="60">
        <f>VLOOKUP($A30,'Return Data'!$B$7:$R$2292,14,0)</f>
        <v>16.0243</v>
      </c>
      <c r="O30" s="61">
        <f t="shared" si="5"/>
        <v>6</v>
      </c>
      <c r="P30" s="60">
        <f>VLOOKUP($A30,'Return Data'!$B$7:$R$2292,15,0)</f>
        <v>11.0336</v>
      </c>
      <c r="Q30" s="61">
        <f t="shared" si="8"/>
        <v>11</v>
      </c>
      <c r="R30" s="60">
        <f>VLOOKUP($A30,'Return Data'!$B$7:$R$2292,16,0)</f>
        <v>11.6455</v>
      </c>
      <c r="S30" s="62">
        <f t="shared" si="7"/>
        <v>20</v>
      </c>
    </row>
    <row r="31" spans="1:19" x14ac:dyDescent="0.3">
      <c r="A31" s="58" t="s">
        <v>943</v>
      </c>
      <c r="B31" s="59">
        <f>VLOOKUP($A31,'Return Data'!$B$7:$R$2292,3,0)</f>
        <v>44888</v>
      </c>
      <c r="C31" s="60">
        <f>VLOOKUP($A31,'Return Data'!$B$7:$R$2292,4,0)</f>
        <v>755.909177468076</v>
      </c>
      <c r="D31" s="60">
        <f>VLOOKUP($A31,'Return Data'!$B$7:$R$2292,10,0)</f>
        <v>4.0838999999999999</v>
      </c>
      <c r="E31" s="61">
        <f t="shared" si="0"/>
        <v>8</v>
      </c>
      <c r="F31" s="60">
        <f>VLOOKUP($A31,'Return Data'!$B$7:$R$2292,11,0)</f>
        <v>12.8278</v>
      </c>
      <c r="G31" s="61">
        <f t="shared" si="1"/>
        <v>16</v>
      </c>
      <c r="H31" s="60">
        <f>VLOOKUP($A31,'Return Data'!$B$7:$R$2292,12,0)</f>
        <v>6.7782999999999998</v>
      </c>
      <c r="I31" s="61">
        <f t="shared" si="2"/>
        <v>13</v>
      </c>
      <c r="J31" s="60">
        <f>VLOOKUP($A31,'Return Data'!$B$7:$R$2292,13,0)</f>
        <v>3.0493000000000001</v>
      </c>
      <c r="K31" s="61">
        <f t="shared" si="3"/>
        <v>11</v>
      </c>
      <c r="L31" s="60">
        <f>VLOOKUP($A31,'Return Data'!$B$7:$R$2292,17,0)</f>
        <v>22.124600000000001</v>
      </c>
      <c r="M31" s="61">
        <f t="shared" si="4"/>
        <v>4</v>
      </c>
      <c r="N31" s="60">
        <f>VLOOKUP($A31,'Return Data'!$B$7:$R$2292,14,0)</f>
        <v>14.616099999999999</v>
      </c>
      <c r="O31" s="61">
        <f t="shared" si="5"/>
        <v>18</v>
      </c>
      <c r="P31" s="60">
        <f>VLOOKUP($A31,'Return Data'!$B$7:$R$2292,15,0)</f>
        <v>10.290900000000001</v>
      </c>
      <c r="Q31" s="61">
        <f t="shared" si="8"/>
        <v>15</v>
      </c>
      <c r="R31" s="60">
        <f>VLOOKUP($A31,'Return Data'!$B$7:$R$2292,16,0)</f>
        <v>19.253499999999999</v>
      </c>
      <c r="S31" s="62">
        <f t="shared" si="7"/>
        <v>3</v>
      </c>
    </row>
    <row r="32" spans="1:19" x14ac:dyDescent="0.3">
      <c r="A32" s="58" t="s">
        <v>946</v>
      </c>
      <c r="B32" s="59">
        <f>VLOOKUP($A32,'Return Data'!$B$7:$R$2292,3,0)</f>
        <v>44888</v>
      </c>
      <c r="C32" s="60">
        <f>VLOOKUP($A32,'Return Data'!$B$7:$R$2292,4,0)</f>
        <v>144.933333333333</v>
      </c>
      <c r="D32" s="60">
        <f>VLOOKUP($A32,'Return Data'!$B$7:$R$2292,10,0)</f>
        <v>1.6742999999999999</v>
      </c>
      <c r="E32" s="61">
        <f t="shared" si="0"/>
        <v>25</v>
      </c>
      <c r="F32" s="60">
        <f>VLOOKUP($A32,'Return Data'!$B$7:$R$2292,11,0)</f>
        <v>12.9116</v>
      </c>
      <c r="G32" s="61">
        <f t="shared" si="1"/>
        <v>15</v>
      </c>
      <c r="H32" s="60">
        <f>VLOOKUP($A32,'Return Data'!$B$7:$R$2292,12,0)</f>
        <v>10.1206</v>
      </c>
      <c r="I32" s="61">
        <f t="shared" si="2"/>
        <v>3</v>
      </c>
      <c r="J32" s="60">
        <f>VLOOKUP($A32,'Return Data'!$B$7:$R$2292,13,0)</f>
        <v>5.6467999999999998</v>
      </c>
      <c r="K32" s="61">
        <f t="shared" si="3"/>
        <v>4</v>
      </c>
      <c r="L32" s="60">
        <f>VLOOKUP($A32,'Return Data'!$B$7:$R$2292,17,0)</f>
        <v>17.004999999999999</v>
      </c>
      <c r="M32" s="61">
        <f t="shared" si="4"/>
        <v>19</v>
      </c>
      <c r="N32" s="60">
        <f>VLOOKUP($A32,'Return Data'!$B$7:$R$2292,14,0)</f>
        <v>12.511900000000001</v>
      </c>
      <c r="O32" s="61">
        <f t="shared" si="5"/>
        <v>23</v>
      </c>
      <c r="P32" s="60">
        <f>VLOOKUP($A32,'Return Data'!$B$7:$R$2292,15,0)</f>
        <v>7.9631999999999996</v>
      </c>
      <c r="Q32" s="61">
        <f t="shared" si="8"/>
        <v>26</v>
      </c>
      <c r="R32" s="60">
        <f>VLOOKUP($A32,'Return Data'!$B$7:$R$2292,16,0)</f>
        <v>10.113</v>
      </c>
      <c r="S32" s="62">
        <f t="shared" si="7"/>
        <v>24</v>
      </c>
    </row>
    <row r="33" spans="1:19" x14ac:dyDescent="0.3">
      <c r="A33" s="58" t="s">
        <v>948</v>
      </c>
      <c r="B33" s="59">
        <f>VLOOKUP($A33,'Return Data'!$B$7:$R$2292,3,0)</f>
        <v>44888</v>
      </c>
      <c r="C33" s="60">
        <f>VLOOKUP($A33,'Return Data'!$B$7:$R$2292,4,0)</f>
        <v>16.86</v>
      </c>
      <c r="D33" s="60">
        <f>VLOOKUP($A33,'Return Data'!$B$7:$R$2292,10,0)</f>
        <v>2.7422</v>
      </c>
      <c r="E33" s="61">
        <f t="shared" si="0"/>
        <v>19</v>
      </c>
      <c r="F33" s="60">
        <f>VLOOKUP($A33,'Return Data'!$B$7:$R$2292,11,0)</f>
        <v>11.8779</v>
      </c>
      <c r="G33" s="61">
        <f t="shared" si="1"/>
        <v>20</v>
      </c>
      <c r="H33" s="60">
        <f>VLOOKUP($A33,'Return Data'!$B$7:$R$2292,12,0)</f>
        <v>4.9160000000000004</v>
      </c>
      <c r="I33" s="61">
        <f t="shared" si="2"/>
        <v>20</v>
      </c>
      <c r="J33" s="60">
        <f>VLOOKUP($A33,'Return Data'!$B$7:$R$2292,13,0)</f>
        <v>-0.99819999999999998</v>
      </c>
      <c r="K33" s="61">
        <f t="shared" si="3"/>
        <v>22</v>
      </c>
      <c r="L33" s="60">
        <f>VLOOKUP($A33,'Return Data'!$B$7:$R$2292,17,0)</f>
        <v>18.041899999999998</v>
      </c>
      <c r="M33" s="61">
        <f t="shared" si="4"/>
        <v>14</v>
      </c>
      <c r="N33" s="60">
        <f>VLOOKUP($A33,'Return Data'!$B$7:$R$2292,14,0)</f>
        <v>14.784000000000001</v>
      </c>
      <c r="O33" s="61">
        <f t="shared" si="5"/>
        <v>15</v>
      </c>
      <c r="P33" s="60">
        <f>VLOOKUP($A33,'Return Data'!$B$7:$R$2292,15,0)</f>
        <v>10.075799999999999</v>
      </c>
      <c r="Q33" s="61">
        <f t="shared" si="8"/>
        <v>19</v>
      </c>
      <c r="R33" s="60">
        <f>VLOOKUP($A33,'Return Data'!$B$7:$R$2292,16,0)</f>
        <v>9.8881999999999994</v>
      </c>
      <c r="S33" s="62">
        <f t="shared" si="7"/>
        <v>26</v>
      </c>
    </row>
    <row r="34" spans="1:19" x14ac:dyDescent="0.3">
      <c r="A34" s="58" t="s">
        <v>1775</v>
      </c>
      <c r="B34" s="59">
        <f>VLOOKUP($A34,'Return Data'!$B$7:$R$2292,3,0)</f>
        <v>44888</v>
      </c>
      <c r="C34" s="60">
        <f>VLOOKUP($A34,'Return Data'!$B$7:$R$2292,4,0)</f>
        <v>198.065</v>
      </c>
      <c r="D34" s="60">
        <f>VLOOKUP($A34,'Return Data'!$B$7:$R$2292,10,0)</f>
        <v>2.7258</v>
      </c>
      <c r="E34" s="61">
        <f t="shared" si="0"/>
        <v>20</v>
      </c>
      <c r="F34" s="60">
        <f>VLOOKUP($A34,'Return Data'!$B$7:$R$2292,11,0)</f>
        <v>11.824299999999999</v>
      </c>
      <c r="G34" s="61">
        <f t="shared" si="1"/>
        <v>21</v>
      </c>
      <c r="H34" s="60">
        <f>VLOOKUP($A34,'Return Data'!$B$7:$R$2292,12,0)</f>
        <v>4.2279999999999998</v>
      </c>
      <c r="I34" s="61">
        <f t="shared" si="2"/>
        <v>22</v>
      </c>
      <c r="J34" s="60">
        <f>VLOOKUP($A34,'Return Data'!$B$7:$R$2292,13,0)</f>
        <v>-0.95369999999999999</v>
      </c>
      <c r="K34" s="61">
        <f t="shared" si="3"/>
        <v>21</v>
      </c>
      <c r="L34" s="60">
        <f>VLOOKUP($A34,'Return Data'!$B$7:$R$2292,17,0)</f>
        <v>18.323799999999999</v>
      </c>
      <c r="M34" s="61">
        <f t="shared" si="4"/>
        <v>12</v>
      </c>
      <c r="N34" s="60">
        <f>VLOOKUP($A34,'Return Data'!$B$7:$R$2292,14,0)</f>
        <v>16.434999999999999</v>
      </c>
      <c r="O34" s="61">
        <f t="shared" si="5"/>
        <v>5</v>
      </c>
      <c r="P34" s="60">
        <f>VLOOKUP($A34,'Return Data'!$B$7:$R$2292,15,0)</f>
        <v>11.8475</v>
      </c>
      <c r="Q34" s="61">
        <f t="shared" si="8"/>
        <v>4</v>
      </c>
      <c r="R34" s="60">
        <f>VLOOKUP($A34,'Return Data'!$B$7:$R$2292,16,0)</f>
        <v>13.2218</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3.2178629629629625</v>
      </c>
      <c r="E36" s="69"/>
      <c r="F36" s="70">
        <f>AVERAGE(F8:F34)</f>
        <v>12.861325925925927</v>
      </c>
      <c r="G36" s="69"/>
      <c r="H36" s="70">
        <f>AVERAGE(H8:H34)</f>
        <v>6.2253111111111101</v>
      </c>
      <c r="I36" s="69"/>
      <c r="J36" s="70">
        <f>AVERAGE(J8:J34)</f>
        <v>2.0478740740740742</v>
      </c>
      <c r="K36" s="69"/>
      <c r="L36" s="70">
        <f>AVERAGE(L8:L34)</f>
        <v>18.330925925925925</v>
      </c>
      <c r="M36" s="69"/>
      <c r="N36" s="70">
        <f>AVERAGE(N8:N34)</f>
        <v>14.588166666666668</v>
      </c>
      <c r="O36" s="69"/>
      <c r="P36" s="70">
        <f>AVERAGE(P8:P34)</f>
        <v>10.658907692307691</v>
      </c>
      <c r="Q36" s="69"/>
      <c r="R36" s="70">
        <f>AVERAGE(R8:R34)</f>
        <v>14.144977777777777</v>
      </c>
      <c r="S36" s="71"/>
    </row>
    <row r="37" spans="1:19" x14ac:dyDescent="0.3">
      <c r="A37" s="68" t="s">
        <v>28</v>
      </c>
      <c r="B37" s="69"/>
      <c r="C37" s="69"/>
      <c r="D37" s="70">
        <f>MIN(D8:D34)</f>
        <v>0.88719999999999999</v>
      </c>
      <c r="E37" s="69"/>
      <c r="F37" s="70">
        <f>MIN(F8:F34)</f>
        <v>10.0799</v>
      </c>
      <c r="G37" s="69"/>
      <c r="H37" s="70">
        <f>MIN(H8:H34)</f>
        <v>0.1807</v>
      </c>
      <c r="I37" s="69"/>
      <c r="J37" s="70">
        <f>MIN(J8:J34)</f>
        <v>-5.1539999999999999</v>
      </c>
      <c r="K37" s="69"/>
      <c r="L37" s="70">
        <f>MIN(L8:L34)</f>
        <v>11.9139</v>
      </c>
      <c r="M37" s="69"/>
      <c r="N37" s="70">
        <f>MIN(N8:N34)</f>
        <v>10.3088</v>
      </c>
      <c r="O37" s="69"/>
      <c r="P37" s="70">
        <f>MIN(P8:P34)</f>
        <v>7.9631999999999996</v>
      </c>
      <c r="Q37" s="69"/>
      <c r="R37" s="70">
        <f>MIN(R8:R34)</f>
        <v>8.7741000000000007</v>
      </c>
      <c r="S37" s="71"/>
    </row>
    <row r="38" spans="1:19" ht="15" thickBot="1" x14ac:dyDescent="0.35">
      <c r="A38" s="72" t="s">
        <v>29</v>
      </c>
      <c r="B38" s="73"/>
      <c r="C38" s="73"/>
      <c r="D38" s="74">
        <f>MAX(D8:D34)</f>
        <v>4.6036999999999999</v>
      </c>
      <c r="E38" s="73"/>
      <c r="F38" s="74">
        <f>MAX(F8:F34)</f>
        <v>17.4345</v>
      </c>
      <c r="G38" s="73"/>
      <c r="H38" s="74">
        <f>MAX(H8:H34)</f>
        <v>12.960100000000001</v>
      </c>
      <c r="I38" s="73"/>
      <c r="J38" s="74">
        <f>MAX(J8:J34)</f>
        <v>9.5664999999999996</v>
      </c>
      <c r="K38" s="73"/>
      <c r="L38" s="74">
        <f>MAX(L8:L34)</f>
        <v>27.418700000000001</v>
      </c>
      <c r="M38" s="73"/>
      <c r="N38" s="74">
        <f>MAX(N8:N34)</f>
        <v>17.5047</v>
      </c>
      <c r="O38" s="73"/>
      <c r="P38" s="74">
        <f>MAX(P8:P34)</f>
        <v>13.8073</v>
      </c>
      <c r="Q38" s="73"/>
      <c r="R38" s="74">
        <f>MAX(R8:R34)</f>
        <v>19.3292</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44888</v>
      </c>
      <c r="C8" s="60">
        <f>VLOOKUP($A8,'Return Data'!$B$7:$R$2292,4,0)</f>
        <v>39.985700000000001</v>
      </c>
      <c r="D8" s="60">
        <f>VLOOKUP($A8,'Return Data'!$B$7:$R$2292,9,0)</f>
        <v>10.694000000000001</v>
      </c>
      <c r="E8" s="61">
        <f t="shared" ref="E8:E33" si="0">RANK(D8,D$8:D$33,0)</f>
        <v>15</v>
      </c>
      <c r="F8" s="60">
        <f>VLOOKUP($A8,'Return Data'!$B$7:$R$2292,10,0)</f>
        <v>5.1917999999999997</v>
      </c>
      <c r="G8" s="61">
        <f t="shared" ref="G8:G33" si="1">RANK(F8,F$8:F$33,0)</f>
        <v>11</v>
      </c>
      <c r="H8" s="60">
        <f>VLOOKUP($A8,'Return Data'!$B$7:$R$2292,11,0)</f>
        <v>12.143000000000001</v>
      </c>
      <c r="I8" s="61">
        <f t="shared" ref="I8:I33" si="2">RANK(H8,H$8:H$33,0)</f>
        <v>1</v>
      </c>
      <c r="J8" s="60">
        <f>VLOOKUP($A8,'Return Data'!$B$7:$R$2292,12,0)</f>
        <v>7.4165000000000001</v>
      </c>
      <c r="K8" s="61">
        <f t="shared" ref="K8:K33" si="3">RANK(J8,J$8:J$33,0)</f>
        <v>2</v>
      </c>
      <c r="L8" s="60">
        <f>VLOOKUP($A8,'Return Data'!$B$7:$R$2292,13,0)</f>
        <v>6.2660999999999998</v>
      </c>
      <c r="M8" s="61">
        <f t="shared" ref="M8:M33" si="4">RANK(L8,L$8:L$33,0)</f>
        <v>2</v>
      </c>
      <c r="N8" s="60">
        <f>VLOOKUP($A8,'Return Data'!$B$7:$R$2292,17,0)</f>
        <v>6.1482000000000001</v>
      </c>
      <c r="O8" s="61">
        <f t="shared" ref="O8:O31" si="5">RANK(N8,N$8:N$33,0)</f>
        <v>2</v>
      </c>
      <c r="P8" s="60">
        <f>VLOOKUP($A8,'Return Data'!$B$7:$R$2292,14,0)</f>
        <v>5.6069000000000004</v>
      </c>
      <c r="Q8" s="61">
        <f>RANK(P8,P$8:P$33,0)</f>
        <v>14</v>
      </c>
      <c r="R8" s="60">
        <f>VLOOKUP($A8,'Return Data'!$B$7:$R$2292,16,0)</f>
        <v>7.5621</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44888</v>
      </c>
      <c r="C10" s="60">
        <f>VLOOKUP($A10,'Return Data'!$B$7:$R$2292,4,0)</f>
        <v>26.464700000000001</v>
      </c>
      <c r="D10" s="60">
        <f>VLOOKUP($A10,'Return Data'!$B$7:$R$2292,9,0)</f>
        <v>16.487400000000001</v>
      </c>
      <c r="E10" s="61">
        <f t="shared" si="0"/>
        <v>3</v>
      </c>
      <c r="F10" s="60">
        <f>VLOOKUP($A10,'Return Data'!$B$7:$R$2292,10,0)</f>
        <v>5.1957000000000004</v>
      </c>
      <c r="G10" s="61">
        <f t="shared" si="1"/>
        <v>10</v>
      </c>
      <c r="H10" s="60">
        <f>VLOOKUP($A10,'Return Data'!$B$7:$R$2292,11,0)</f>
        <v>8.0624000000000002</v>
      </c>
      <c r="I10" s="61">
        <f t="shared" si="2"/>
        <v>4</v>
      </c>
      <c r="J10" s="60">
        <f>VLOOKUP($A10,'Return Data'!$B$7:$R$2292,12,0)</f>
        <v>2.3885999999999998</v>
      </c>
      <c r="K10" s="61">
        <f t="shared" si="3"/>
        <v>16</v>
      </c>
      <c r="L10" s="60">
        <f>VLOOKUP($A10,'Return Data'!$B$7:$R$2292,13,0)</f>
        <v>2.1547000000000001</v>
      </c>
      <c r="M10" s="61">
        <f t="shared" si="4"/>
        <v>16</v>
      </c>
      <c r="N10" s="60">
        <f>VLOOKUP($A10,'Return Data'!$B$7:$R$2292,17,0)</f>
        <v>3.3401000000000001</v>
      </c>
      <c r="O10" s="61">
        <f t="shared" si="5"/>
        <v>14</v>
      </c>
      <c r="P10" s="60">
        <f>VLOOKUP($A10,'Return Data'!$B$7:$R$2292,14,0)</f>
        <v>6.5092999999999996</v>
      </c>
      <c r="Q10" s="61">
        <f t="shared" ref="Q10:Q31" si="7">RANK(P10,P$8:P$33,0)</f>
        <v>4</v>
      </c>
      <c r="R10" s="60">
        <f>VLOOKUP($A10,'Return Data'!$B$7:$R$2292,16,0)</f>
        <v>8.6386000000000003</v>
      </c>
      <c r="S10" s="62">
        <f t="shared" si="6"/>
        <v>3</v>
      </c>
    </row>
    <row r="11" spans="1:19" x14ac:dyDescent="0.3">
      <c r="A11" s="77" t="s">
        <v>1962</v>
      </c>
      <c r="B11" s="59">
        <f>VLOOKUP($A11,'Return Data'!$B$7:$R$2292,3,0)</f>
        <v>44888</v>
      </c>
      <c r="C11" s="60">
        <f>VLOOKUP($A11,'Return Data'!$B$7:$R$2292,4,0)</f>
        <v>41.020699999999998</v>
      </c>
      <c r="D11" s="60">
        <f>VLOOKUP($A11,'Return Data'!$B$7:$R$2292,9,0)</f>
        <v>12.0587</v>
      </c>
      <c r="E11" s="61">
        <f t="shared" si="0"/>
        <v>11</v>
      </c>
      <c r="F11" s="60">
        <f>VLOOKUP($A11,'Return Data'!$B$7:$R$2292,10,0)</f>
        <v>6.9618000000000002</v>
      </c>
      <c r="G11" s="61">
        <f t="shared" si="1"/>
        <v>4</v>
      </c>
      <c r="H11" s="60">
        <f>VLOOKUP($A11,'Return Data'!$B$7:$R$2292,11,0)</f>
        <v>7.9305000000000003</v>
      </c>
      <c r="I11" s="61">
        <f t="shared" si="2"/>
        <v>5</v>
      </c>
      <c r="J11" s="60">
        <f>VLOOKUP($A11,'Return Data'!$B$7:$R$2292,12,0)</f>
        <v>4.2095000000000002</v>
      </c>
      <c r="K11" s="61">
        <f t="shared" si="3"/>
        <v>7</v>
      </c>
      <c r="L11" s="60">
        <f>VLOOKUP($A11,'Return Data'!$B$7:$R$2292,13,0)</f>
        <v>3.9312</v>
      </c>
      <c r="M11" s="61">
        <f t="shared" si="4"/>
        <v>7</v>
      </c>
      <c r="N11" s="60">
        <f>VLOOKUP($A11,'Return Data'!$B$7:$R$2292,17,0)</f>
        <v>3.5278999999999998</v>
      </c>
      <c r="O11" s="61">
        <f t="shared" si="5"/>
        <v>12</v>
      </c>
      <c r="P11" s="60">
        <f>VLOOKUP($A11,'Return Data'!$B$7:$R$2292,14,0)</f>
        <v>5.6115000000000004</v>
      </c>
      <c r="Q11" s="61">
        <f t="shared" si="7"/>
        <v>13</v>
      </c>
      <c r="R11" s="60">
        <f>VLOOKUP($A11,'Return Data'!$B$7:$R$2292,16,0)</f>
        <v>7.9781000000000004</v>
      </c>
      <c r="S11" s="62">
        <f t="shared" si="6"/>
        <v>10</v>
      </c>
    </row>
    <row r="12" spans="1:19" x14ac:dyDescent="0.3">
      <c r="A12" s="77" t="s">
        <v>58</v>
      </c>
      <c r="B12" s="59">
        <f>VLOOKUP($A12,'Return Data'!$B$7:$R$2292,3,0)</f>
        <v>44888</v>
      </c>
      <c r="C12" s="60">
        <f>VLOOKUP($A12,'Return Data'!$B$7:$R$2292,4,0)</f>
        <v>26.583600000000001</v>
      </c>
      <c r="D12" s="60">
        <f>VLOOKUP($A12,'Return Data'!$B$7:$R$2292,9,0)</f>
        <v>13.9413</v>
      </c>
      <c r="E12" s="61">
        <f t="shared" si="0"/>
        <v>7</v>
      </c>
      <c r="F12" s="60">
        <f>VLOOKUP($A12,'Return Data'!$B$7:$R$2292,10,0)</f>
        <v>5.0526999999999997</v>
      </c>
      <c r="G12" s="61">
        <f t="shared" si="1"/>
        <v>12</v>
      </c>
      <c r="H12" s="60">
        <f>VLOOKUP($A12,'Return Data'!$B$7:$R$2292,11,0)</f>
        <v>6.5372000000000003</v>
      </c>
      <c r="I12" s="61">
        <f t="shared" si="2"/>
        <v>10</v>
      </c>
      <c r="J12" s="60">
        <f>VLOOKUP($A12,'Return Data'!$B$7:$R$2292,12,0)</f>
        <v>3.5272999999999999</v>
      </c>
      <c r="K12" s="61">
        <f t="shared" si="3"/>
        <v>10</v>
      </c>
      <c r="L12" s="60">
        <f>VLOOKUP($A12,'Return Data'!$B$7:$R$2292,13,0)</f>
        <v>3.2372999999999998</v>
      </c>
      <c r="M12" s="61">
        <f t="shared" si="4"/>
        <v>10</v>
      </c>
      <c r="N12" s="60">
        <f>VLOOKUP($A12,'Return Data'!$B$7:$R$2292,17,0)</f>
        <v>2.8574000000000002</v>
      </c>
      <c r="O12" s="61">
        <f t="shared" si="5"/>
        <v>15</v>
      </c>
      <c r="P12" s="60">
        <f>VLOOKUP($A12,'Return Data'!$B$7:$R$2292,14,0)</f>
        <v>5.2377000000000002</v>
      </c>
      <c r="Q12" s="61">
        <f t="shared" si="7"/>
        <v>19</v>
      </c>
      <c r="R12" s="60">
        <f>VLOOKUP($A12,'Return Data'!$B$7:$R$2292,16,0)</f>
        <v>7.8647</v>
      </c>
      <c r="S12" s="62">
        <f t="shared" si="6"/>
        <v>11</v>
      </c>
    </row>
    <row r="13" spans="1:19" x14ac:dyDescent="0.3">
      <c r="A13" s="77" t="s">
        <v>59</v>
      </c>
      <c r="B13" s="59">
        <f>VLOOKUP($A13,'Return Data'!$B$7:$R$2292,3,0)</f>
        <v>44888</v>
      </c>
      <c r="C13" s="60">
        <f>VLOOKUP($A13,'Return Data'!$B$7:$R$2292,4,0)</f>
        <v>2854.3975</v>
      </c>
      <c r="D13" s="60">
        <f>VLOOKUP($A13,'Return Data'!$B$7:$R$2292,9,0)</f>
        <v>7.1134000000000004</v>
      </c>
      <c r="E13" s="61">
        <f t="shared" si="0"/>
        <v>21</v>
      </c>
      <c r="F13" s="60">
        <f>VLOOKUP($A13,'Return Data'!$B$7:$R$2292,10,0)</f>
        <v>3.2330000000000001</v>
      </c>
      <c r="G13" s="61">
        <f t="shared" si="1"/>
        <v>19</v>
      </c>
      <c r="H13" s="60">
        <f>VLOOKUP($A13,'Return Data'!$B$7:$R$2292,11,0)</f>
        <v>3.6351</v>
      </c>
      <c r="I13" s="61">
        <f t="shared" si="2"/>
        <v>22</v>
      </c>
      <c r="J13" s="60">
        <f>VLOOKUP($A13,'Return Data'!$B$7:$R$2292,12,0)</f>
        <v>1.9119999999999999</v>
      </c>
      <c r="K13" s="61">
        <f t="shared" si="3"/>
        <v>17</v>
      </c>
      <c r="L13" s="60">
        <f>VLOOKUP($A13,'Return Data'!$B$7:$R$2292,13,0)</f>
        <v>1.748</v>
      </c>
      <c r="M13" s="61">
        <f t="shared" si="4"/>
        <v>18</v>
      </c>
      <c r="N13" s="60">
        <f>VLOOKUP($A13,'Return Data'!$B$7:$R$2292,17,0)</f>
        <v>2.6661999999999999</v>
      </c>
      <c r="O13" s="61">
        <f t="shared" si="5"/>
        <v>19</v>
      </c>
      <c r="P13" s="60">
        <f>VLOOKUP($A13,'Return Data'!$B$7:$R$2292,14,0)</f>
        <v>6.0263999999999998</v>
      </c>
      <c r="Q13" s="61">
        <f t="shared" si="7"/>
        <v>10</v>
      </c>
      <c r="R13" s="60">
        <f>VLOOKUP($A13,'Return Data'!$B$7:$R$2292,16,0)</f>
        <v>7.9861000000000004</v>
      </c>
      <c r="S13" s="62">
        <f t="shared" si="6"/>
        <v>9</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44888</v>
      </c>
      <c r="C15" s="60">
        <f>VLOOKUP($A15,'Return Data'!$B$7:$R$2292,4,0)</f>
        <v>80.011700000000005</v>
      </c>
      <c r="D15" s="60">
        <f>VLOOKUP($A15,'Return Data'!$B$7:$R$2292,9,0)</f>
        <v>11.553000000000001</v>
      </c>
      <c r="E15" s="61">
        <f t="shared" si="0"/>
        <v>12</v>
      </c>
      <c r="F15" s="60">
        <f>VLOOKUP($A15,'Return Data'!$B$7:$R$2292,10,0)</f>
        <v>6.0807000000000002</v>
      </c>
      <c r="G15" s="61">
        <f t="shared" si="1"/>
        <v>5</v>
      </c>
      <c r="H15" s="60">
        <f>VLOOKUP($A15,'Return Data'!$B$7:$R$2292,11,0)</f>
        <v>6.4714999999999998</v>
      </c>
      <c r="I15" s="61">
        <f t="shared" si="2"/>
        <v>11</v>
      </c>
      <c r="J15" s="60">
        <f>VLOOKUP($A15,'Return Data'!$B$7:$R$2292,12,0)</f>
        <v>3.3277000000000001</v>
      </c>
      <c r="K15" s="61">
        <f t="shared" si="3"/>
        <v>12</v>
      </c>
      <c r="L15" s="60">
        <f>VLOOKUP($A15,'Return Data'!$B$7:$R$2292,13,0)</f>
        <v>2.3022</v>
      </c>
      <c r="M15" s="61">
        <f t="shared" si="4"/>
        <v>15</v>
      </c>
      <c r="N15" s="60">
        <f>VLOOKUP($A15,'Return Data'!$B$7:$R$2292,17,0)</f>
        <v>5.6154000000000002</v>
      </c>
      <c r="O15" s="61">
        <f t="shared" si="5"/>
        <v>3</v>
      </c>
      <c r="P15" s="60">
        <f>VLOOKUP($A15,'Return Data'!$B$7:$R$2292,14,0)</f>
        <v>6.8608000000000002</v>
      </c>
      <c r="Q15" s="61">
        <f t="shared" si="7"/>
        <v>3</v>
      </c>
      <c r="R15" s="60">
        <f>VLOOKUP($A15,'Return Data'!$B$7:$R$2292,16,0)</f>
        <v>7.6779999999999999</v>
      </c>
      <c r="S15" s="62">
        <f t="shared" si="6"/>
        <v>14</v>
      </c>
    </row>
    <row r="16" spans="1:19" x14ac:dyDescent="0.3">
      <c r="A16" s="77" t="s">
        <v>63</v>
      </c>
      <c r="B16" s="59">
        <f>VLOOKUP($A16,'Return Data'!$B$7:$R$2292,3,0)</f>
        <v>44888</v>
      </c>
      <c r="C16" s="60">
        <f>VLOOKUP($A16,'Return Data'!$B$7:$R$2292,4,0)</f>
        <v>31.350899999999999</v>
      </c>
      <c r="D16" s="60">
        <f>VLOOKUP($A16,'Return Data'!$B$7:$R$2292,9,0)</f>
        <v>13.2203</v>
      </c>
      <c r="E16" s="61">
        <f t="shared" si="0"/>
        <v>10</v>
      </c>
      <c r="F16" s="60">
        <f>VLOOKUP($A16,'Return Data'!$B$7:$R$2292,10,0)</f>
        <v>3.7042000000000002</v>
      </c>
      <c r="G16" s="61">
        <f t="shared" si="1"/>
        <v>17</v>
      </c>
      <c r="H16" s="60">
        <f>VLOOKUP($A16,'Return Data'!$B$7:$R$2292,11,0)</f>
        <v>5.7450000000000001</v>
      </c>
      <c r="I16" s="61">
        <f t="shared" si="2"/>
        <v>13</v>
      </c>
      <c r="J16" s="60">
        <f>VLOOKUP($A16,'Return Data'!$B$7:$R$2292,12,0)</f>
        <v>1.6448</v>
      </c>
      <c r="K16" s="61">
        <f t="shared" si="3"/>
        <v>18</v>
      </c>
      <c r="L16" s="60">
        <f>VLOOKUP($A16,'Return Data'!$B$7:$R$2292,13,0)</f>
        <v>1.3988</v>
      </c>
      <c r="M16" s="61">
        <f t="shared" si="4"/>
        <v>21</v>
      </c>
      <c r="N16" s="60">
        <f>VLOOKUP($A16,'Return Data'!$B$7:$R$2292,17,0)</f>
        <v>2.2490000000000001</v>
      </c>
      <c r="O16" s="61">
        <f t="shared" si="5"/>
        <v>21</v>
      </c>
      <c r="P16" s="60">
        <f>VLOOKUP($A16,'Return Data'!$B$7:$R$2292,14,0)</f>
        <v>4.5011000000000001</v>
      </c>
      <c r="Q16" s="61">
        <f t="shared" si="7"/>
        <v>21</v>
      </c>
      <c r="R16" s="60">
        <f>VLOOKUP($A16,'Return Data'!$B$7:$R$2292,16,0)</f>
        <v>6.9813000000000001</v>
      </c>
      <c r="S16" s="62">
        <f t="shared" si="6"/>
        <v>18</v>
      </c>
    </row>
    <row r="17" spans="1:19" x14ac:dyDescent="0.3">
      <c r="A17" s="77" t="s">
        <v>64</v>
      </c>
      <c r="B17" s="59">
        <f>VLOOKUP($A17,'Return Data'!$B$7:$R$2292,3,0)</f>
        <v>44888</v>
      </c>
      <c r="C17" s="60">
        <f>VLOOKUP($A17,'Return Data'!$B$7:$R$2292,4,0)</f>
        <v>32.0002</v>
      </c>
      <c r="D17" s="60">
        <f>VLOOKUP($A17,'Return Data'!$B$7:$R$2292,9,0)</f>
        <v>11.4686</v>
      </c>
      <c r="E17" s="61">
        <f t="shared" si="0"/>
        <v>13</v>
      </c>
      <c r="F17" s="60">
        <f>VLOOKUP($A17,'Return Data'!$B$7:$R$2292,10,0)</f>
        <v>7.9973000000000001</v>
      </c>
      <c r="G17" s="61">
        <f t="shared" si="1"/>
        <v>2</v>
      </c>
      <c r="H17" s="60">
        <f>VLOOKUP($A17,'Return Data'!$B$7:$R$2292,11,0)</f>
        <v>9.2662999999999993</v>
      </c>
      <c r="I17" s="61">
        <f t="shared" si="2"/>
        <v>2</v>
      </c>
      <c r="J17" s="60">
        <f>VLOOKUP($A17,'Return Data'!$B$7:$R$2292,12,0)</f>
        <v>5.7210000000000001</v>
      </c>
      <c r="K17" s="61">
        <f t="shared" si="3"/>
        <v>3</v>
      </c>
      <c r="L17" s="60">
        <f>VLOOKUP($A17,'Return Data'!$B$7:$R$2292,13,0)</f>
        <v>4.7240000000000002</v>
      </c>
      <c r="M17" s="61">
        <f t="shared" si="4"/>
        <v>3</v>
      </c>
      <c r="N17" s="60">
        <f>VLOOKUP($A17,'Return Data'!$B$7:$R$2292,17,0)</f>
        <v>5.2522000000000002</v>
      </c>
      <c r="O17" s="61">
        <f t="shared" si="5"/>
        <v>4</v>
      </c>
      <c r="P17" s="60">
        <f>VLOOKUP($A17,'Return Data'!$B$7:$R$2292,14,0)</f>
        <v>7.7805</v>
      </c>
      <c r="Q17" s="61">
        <f t="shared" si="7"/>
        <v>2</v>
      </c>
      <c r="R17" s="60">
        <f>VLOOKUP($A17,'Return Data'!$B$7:$R$2292,16,0)</f>
        <v>9.9405999999999999</v>
      </c>
      <c r="S17" s="62">
        <f t="shared" si="6"/>
        <v>1</v>
      </c>
    </row>
    <row r="18" spans="1:19" x14ac:dyDescent="0.3">
      <c r="A18" s="77" t="s">
        <v>65</v>
      </c>
      <c r="B18" s="59">
        <f>VLOOKUP($A18,'Return Data'!$B$7:$R$2292,3,0)</f>
        <v>44888</v>
      </c>
      <c r="C18" s="60">
        <f>VLOOKUP($A18,'Return Data'!$B$7:$R$2292,4,0)</f>
        <v>19.8565</v>
      </c>
      <c r="D18" s="60">
        <f>VLOOKUP($A18,'Return Data'!$B$7:$R$2292,9,0)</f>
        <v>14.7606</v>
      </c>
      <c r="E18" s="61">
        <f t="shared" si="0"/>
        <v>4</v>
      </c>
      <c r="F18" s="60">
        <f>VLOOKUP($A18,'Return Data'!$B$7:$R$2292,10,0)</f>
        <v>5.7423999999999999</v>
      </c>
      <c r="G18" s="61">
        <f t="shared" si="1"/>
        <v>7</v>
      </c>
      <c r="H18" s="60">
        <f>VLOOKUP($A18,'Return Data'!$B$7:$R$2292,11,0)</f>
        <v>7.2186000000000003</v>
      </c>
      <c r="I18" s="61">
        <f t="shared" si="2"/>
        <v>7</v>
      </c>
      <c r="J18" s="60">
        <f>VLOOKUP($A18,'Return Data'!$B$7:$R$2292,12,0)</f>
        <v>3.5082</v>
      </c>
      <c r="K18" s="61">
        <f t="shared" si="3"/>
        <v>11</v>
      </c>
      <c r="L18" s="60">
        <f>VLOOKUP($A18,'Return Data'!$B$7:$R$2292,13,0)</f>
        <v>2.5306999999999999</v>
      </c>
      <c r="M18" s="61">
        <f t="shared" si="4"/>
        <v>14</v>
      </c>
      <c r="N18" s="60">
        <f>VLOOKUP($A18,'Return Data'!$B$7:$R$2292,17,0)</f>
        <v>4.5003000000000002</v>
      </c>
      <c r="O18" s="61">
        <f t="shared" si="5"/>
        <v>6</v>
      </c>
      <c r="P18" s="60">
        <f>VLOOKUP($A18,'Return Data'!$B$7:$R$2292,14,0)</f>
        <v>6.4909999999999997</v>
      </c>
      <c r="Q18" s="61">
        <f t="shared" si="7"/>
        <v>6</v>
      </c>
      <c r="R18" s="60">
        <f>VLOOKUP($A18,'Return Data'!$B$7:$R$2292,16,0)</f>
        <v>6.3049999999999997</v>
      </c>
      <c r="S18" s="62">
        <f t="shared" si="6"/>
        <v>21</v>
      </c>
    </row>
    <row r="19" spans="1:19" x14ac:dyDescent="0.3">
      <c r="A19" s="77" t="s">
        <v>66</v>
      </c>
      <c r="B19" s="59">
        <f>VLOOKUP($A19,'Return Data'!$B$7:$R$2292,3,0)</f>
        <v>44888</v>
      </c>
      <c r="C19" s="60">
        <f>VLOOKUP($A19,'Return Data'!$B$7:$R$2292,4,0)</f>
        <v>30.448399999999999</v>
      </c>
      <c r="D19" s="60">
        <f>VLOOKUP($A19,'Return Data'!$B$7:$R$2292,9,0)</f>
        <v>14.4217</v>
      </c>
      <c r="E19" s="61">
        <f t="shared" si="0"/>
        <v>6</v>
      </c>
      <c r="F19" s="60">
        <f>VLOOKUP($A19,'Return Data'!$B$7:$R$2292,10,0)</f>
        <v>3.0752999999999999</v>
      </c>
      <c r="G19" s="61">
        <f t="shared" si="1"/>
        <v>21</v>
      </c>
      <c r="H19" s="60">
        <f>VLOOKUP($A19,'Return Data'!$B$7:$R$2292,11,0)</f>
        <v>5.6698000000000004</v>
      </c>
      <c r="I19" s="61">
        <f t="shared" si="2"/>
        <v>14</v>
      </c>
      <c r="J19" s="60">
        <f>VLOOKUP($A19,'Return Data'!$B$7:$R$2292,12,0)</f>
        <v>0.91779999999999995</v>
      </c>
      <c r="K19" s="61">
        <f t="shared" si="3"/>
        <v>22</v>
      </c>
      <c r="L19" s="60">
        <f>VLOOKUP($A19,'Return Data'!$B$7:$R$2292,13,0)</f>
        <v>1.4673</v>
      </c>
      <c r="M19" s="61">
        <f t="shared" si="4"/>
        <v>20</v>
      </c>
      <c r="N19" s="60">
        <f>VLOOKUP($A19,'Return Data'!$B$7:$R$2292,17,0)</f>
        <v>2.3811</v>
      </c>
      <c r="O19" s="61">
        <f t="shared" si="5"/>
        <v>20</v>
      </c>
      <c r="P19" s="60">
        <f>VLOOKUP($A19,'Return Data'!$B$7:$R$2292,14,0)</f>
        <v>6.0269000000000004</v>
      </c>
      <c r="Q19" s="61">
        <f t="shared" si="7"/>
        <v>9</v>
      </c>
      <c r="R19" s="60">
        <f>VLOOKUP($A19,'Return Data'!$B$7:$R$2292,16,0)</f>
        <v>8.4390000000000001</v>
      </c>
      <c r="S19" s="62">
        <f t="shared" si="6"/>
        <v>4</v>
      </c>
    </row>
    <row r="20" spans="1:19" x14ac:dyDescent="0.3">
      <c r="A20" s="77" t="s">
        <v>67</v>
      </c>
      <c r="B20" s="59">
        <f>VLOOKUP($A20,'Return Data'!$B$7:$R$2292,3,0)</f>
        <v>44888</v>
      </c>
      <c r="C20" s="60">
        <f>VLOOKUP($A20,'Return Data'!$B$7:$R$2292,4,0)</f>
        <v>19.137899999999998</v>
      </c>
      <c r="D20" s="60">
        <f>VLOOKUP($A20,'Return Data'!$B$7:$R$2292,9,0)</f>
        <v>8.3855000000000004</v>
      </c>
      <c r="E20" s="61">
        <f t="shared" si="0"/>
        <v>18</v>
      </c>
      <c r="F20" s="60">
        <f>VLOOKUP($A20,'Return Data'!$B$7:$R$2292,10,0)</f>
        <v>3.1951999999999998</v>
      </c>
      <c r="G20" s="61">
        <f t="shared" si="1"/>
        <v>20</v>
      </c>
      <c r="H20" s="60">
        <f>VLOOKUP($A20,'Return Data'!$B$7:$R$2292,11,0)</f>
        <v>5.1688000000000001</v>
      </c>
      <c r="I20" s="61">
        <f t="shared" si="2"/>
        <v>19</v>
      </c>
      <c r="J20" s="60">
        <f>VLOOKUP($A20,'Return Data'!$B$7:$R$2292,12,0)</f>
        <v>2.6482000000000001</v>
      </c>
      <c r="K20" s="61">
        <f t="shared" si="3"/>
        <v>15</v>
      </c>
      <c r="L20" s="60">
        <f>VLOOKUP($A20,'Return Data'!$B$7:$R$2292,13,0)</f>
        <v>3.4135</v>
      </c>
      <c r="M20" s="61">
        <f t="shared" si="4"/>
        <v>8</v>
      </c>
      <c r="N20" s="60">
        <f>VLOOKUP($A20,'Return Data'!$B$7:$R$2292,17,0)</f>
        <v>4.8506999999999998</v>
      </c>
      <c r="O20" s="61">
        <f t="shared" si="5"/>
        <v>5</v>
      </c>
      <c r="P20" s="60">
        <f>VLOOKUP($A20,'Return Data'!$B$7:$R$2292,14,0)</f>
        <v>6.15</v>
      </c>
      <c r="Q20" s="61">
        <f t="shared" si="7"/>
        <v>8</v>
      </c>
      <c r="R20" s="60">
        <f>VLOOKUP($A20,'Return Data'!$B$7:$R$2292,16,0)</f>
        <v>7.1318999999999999</v>
      </c>
      <c r="S20" s="62">
        <f t="shared" si="6"/>
        <v>17</v>
      </c>
    </row>
    <row r="21" spans="1:19" x14ac:dyDescent="0.3">
      <c r="A21" s="77" t="s">
        <v>68</v>
      </c>
      <c r="B21" s="59">
        <f>VLOOKUP($A21,'Return Data'!$B$7:$R$2292,3,0)</f>
        <v>44888</v>
      </c>
      <c r="C21" s="60">
        <f>VLOOKUP($A21,'Return Data'!$B$7:$R$2292,4,0)</f>
        <v>1274.2034000000001</v>
      </c>
      <c r="D21" s="60">
        <f>VLOOKUP($A21,'Return Data'!$B$7:$R$2292,9,0)</f>
        <v>9.3770000000000007</v>
      </c>
      <c r="E21" s="61">
        <f t="shared" si="0"/>
        <v>17</v>
      </c>
      <c r="F21" s="60">
        <f>VLOOKUP($A21,'Return Data'!$B$7:$R$2292,10,0)</f>
        <v>4.8996000000000004</v>
      </c>
      <c r="G21" s="61">
        <f t="shared" si="1"/>
        <v>14</v>
      </c>
      <c r="H21" s="60">
        <f>VLOOKUP($A21,'Return Data'!$B$7:$R$2292,11,0)</f>
        <v>5.4884000000000004</v>
      </c>
      <c r="I21" s="61">
        <f t="shared" si="2"/>
        <v>17</v>
      </c>
      <c r="J21" s="60">
        <f>VLOOKUP($A21,'Return Data'!$B$7:$R$2292,12,0)</f>
        <v>2.8195000000000001</v>
      </c>
      <c r="K21" s="61">
        <f t="shared" si="3"/>
        <v>14</v>
      </c>
      <c r="L21" s="60">
        <f>VLOOKUP($A21,'Return Data'!$B$7:$R$2292,13,0)</f>
        <v>2.831</v>
      </c>
      <c r="M21" s="61">
        <f t="shared" si="4"/>
        <v>13</v>
      </c>
      <c r="N21" s="60">
        <f>VLOOKUP($A21,'Return Data'!$B$7:$R$2292,17,0)</f>
        <v>3.4678</v>
      </c>
      <c r="O21" s="61">
        <f t="shared" si="5"/>
        <v>13</v>
      </c>
      <c r="P21" s="60">
        <f>VLOOKUP($A21,'Return Data'!$B$7:$R$2292,14,0)</f>
        <v>4.9109999999999996</v>
      </c>
      <c r="Q21" s="61">
        <f t="shared" si="7"/>
        <v>20</v>
      </c>
      <c r="R21" s="60">
        <f>VLOOKUP($A21,'Return Data'!$B$7:$R$2292,16,0)</f>
        <v>6.2896999999999998</v>
      </c>
      <c r="S21" s="62">
        <f t="shared" si="6"/>
        <v>22</v>
      </c>
    </row>
    <row r="22" spans="1:19" x14ac:dyDescent="0.3">
      <c r="A22" s="77" t="s">
        <v>1989</v>
      </c>
      <c r="B22" s="59">
        <f>VLOOKUP($A22,'Return Data'!$B$7:$R$2292,3,0)</f>
        <v>44888</v>
      </c>
      <c r="C22" s="60">
        <f>VLOOKUP($A22,'Return Data'!$B$7:$R$2292,4,0)</f>
        <v>36.287799999999997</v>
      </c>
      <c r="D22" s="60">
        <f>VLOOKUP($A22,'Return Data'!$B$7:$R$2292,9,0)</f>
        <v>11.1357</v>
      </c>
      <c r="E22" s="61">
        <f t="shared" si="0"/>
        <v>14</v>
      </c>
      <c r="F22" s="60">
        <f>VLOOKUP($A22,'Return Data'!$B$7:$R$2292,10,0)</f>
        <v>5.5857000000000001</v>
      </c>
      <c r="G22" s="61">
        <f t="shared" si="1"/>
        <v>8</v>
      </c>
      <c r="H22" s="60">
        <f>VLOOKUP($A22,'Return Data'!$B$7:$R$2292,11,0)</f>
        <v>5.5487000000000002</v>
      </c>
      <c r="I22" s="61">
        <f t="shared" si="2"/>
        <v>16</v>
      </c>
      <c r="J22" s="60">
        <f>VLOOKUP($A22,'Return Data'!$B$7:$R$2292,12,0)</f>
        <v>4.2713000000000001</v>
      </c>
      <c r="K22" s="61">
        <f t="shared" si="3"/>
        <v>6</v>
      </c>
      <c r="L22" s="60">
        <f>VLOOKUP($A22,'Return Data'!$B$7:$R$2292,13,0)</f>
        <v>3.9809999999999999</v>
      </c>
      <c r="M22" s="61">
        <f t="shared" si="4"/>
        <v>6</v>
      </c>
      <c r="N22" s="60">
        <f>VLOOKUP($A22,'Return Data'!$B$7:$R$2292,17,0)</f>
        <v>3.8184</v>
      </c>
      <c r="O22" s="61">
        <f t="shared" si="5"/>
        <v>9</v>
      </c>
      <c r="P22" s="60">
        <f>VLOOKUP($A22,'Return Data'!$B$7:$R$2292,14,0)</f>
        <v>5.3627000000000002</v>
      </c>
      <c r="Q22" s="61">
        <f t="shared" si="7"/>
        <v>17</v>
      </c>
      <c r="R22" s="60">
        <f>VLOOKUP($A22,'Return Data'!$B$7:$R$2292,16,0)</f>
        <v>7.5594999999999999</v>
      </c>
      <c r="S22" s="62">
        <f t="shared" si="6"/>
        <v>16</v>
      </c>
    </row>
    <row r="23" spans="1:19" x14ac:dyDescent="0.3">
      <c r="A23" s="77" t="s">
        <v>70</v>
      </c>
      <c r="B23" s="59">
        <f>VLOOKUP($A23,'Return Data'!$B$7:$R$2292,3,0)</f>
        <v>44888</v>
      </c>
      <c r="C23" s="60">
        <f>VLOOKUP($A23,'Return Data'!$B$7:$R$2292,4,0)</f>
        <v>32.875500000000002</v>
      </c>
      <c r="D23" s="60">
        <f>VLOOKUP($A23,'Return Data'!$B$7:$R$2292,9,0)</f>
        <v>16.832000000000001</v>
      </c>
      <c r="E23" s="61">
        <f t="shared" si="0"/>
        <v>2</v>
      </c>
      <c r="F23" s="60">
        <f>VLOOKUP($A23,'Return Data'!$B$7:$R$2292,10,0)</f>
        <v>5.8597999999999999</v>
      </c>
      <c r="G23" s="61">
        <f t="shared" si="1"/>
        <v>6</v>
      </c>
      <c r="H23" s="60">
        <f>VLOOKUP($A23,'Return Data'!$B$7:$R$2292,11,0)</f>
        <v>6.8116000000000003</v>
      </c>
      <c r="I23" s="61">
        <f t="shared" si="2"/>
        <v>8</v>
      </c>
      <c r="J23" s="60">
        <f>VLOOKUP($A23,'Return Data'!$B$7:$R$2292,12,0)</f>
        <v>3.2534999999999998</v>
      </c>
      <c r="K23" s="61">
        <f t="shared" si="3"/>
        <v>13</v>
      </c>
      <c r="L23" s="60">
        <f>VLOOKUP($A23,'Return Data'!$B$7:$R$2292,13,0)</f>
        <v>2.8938000000000001</v>
      </c>
      <c r="M23" s="61">
        <f t="shared" si="4"/>
        <v>11</v>
      </c>
      <c r="N23" s="60">
        <f>VLOOKUP($A23,'Return Data'!$B$7:$R$2292,17,0)</f>
        <v>3.8338000000000001</v>
      </c>
      <c r="O23" s="61">
        <f t="shared" si="5"/>
        <v>8</v>
      </c>
      <c r="P23" s="60">
        <f>VLOOKUP($A23,'Return Data'!$B$7:$R$2292,14,0)</f>
        <v>6.5044000000000004</v>
      </c>
      <c r="Q23" s="61">
        <f t="shared" si="7"/>
        <v>5</v>
      </c>
      <c r="R23" s="60">
        <f>VLOOKUP($A23,'Return Data'!$B$7:$R$2292,16,0)</f>
        <v>8.8552</v>
      </c>
      <c r="S23" s="62">
        <f t="shared" si="6"/>
        <v>2</v>
      </c>
    </row>
    <row r="24" spans="1:19" x14ac:dyDescent="0.3">
      <c r="A24" s="77" t="s">
        <v>71</v>
      </c>
      <c r="B24" s="59">
        <f>VLOOKUP($A24,'Return Data'!$B$7:$R$2292,3,0)</f>
        <v>44888</v>
      </c>
      <c r="C24" s="60">
        <f>VLOOKUP($A24,'Return Data'!$B$7:$R$2292,4,0)</f>
        <v>26.069299999999998</v>
      </c>
      <c r="D24" s="60">
        <f>VLOOKUP($A24,'Return Data'!$B$7:$R$2292,9,0)</f>
        <v>7.2771999999999997</v>
      </c>
      <c r="E24" s="61">
        <f t="shared" si="0"/>
        <v>20</v>
      </c>
      <c r="F24" s="60">
        <f>VLOOKUP($A24,'Return Data'!$B$7:$R$2292,10,0)</f>
        <v>4.3044000000000002</v>
      </c>
      <c r="G24" s="61">
        <f t="shared" si="1"/>
        <v>15</v>
      </c>
      <c r="H24" s="60">
        <f>VLOOKUP($A24,'Return Data'!$B$7:$R$2292,11,0)</f>
        <v>5.6295000000000002</v>
      </c>
      <c r="I24" s="61">
        <f t="shared" si="2"/>
        <v>15</v>
      </c>
      <c r="J24" s="60">
        <f>VLOOKUP($A24,'Return Data'!$B$7:$R$2292,12,0)</f>
        <v>3.9615</v>
      </c>
      <c r="K24" s="61">
        <f t="shared" si="3"/>
        <v>9</v>
      </c>
      <c r="L24" s="60">
        <f>VLOOKUP($A24,'Return Data'!$B$7:$R$2292,13,0)</f>
        <v>2.8610000000000002</v>
      </c>
      <c r="M24" s="61">
        <f t="shared" si="4"/>
        <v>12</v>
      </c>
      <c r="N24" s="60">
        <f>VLOOKUP($A24,'Return Data'!$B$7:$R$2292,17,0)</f>
        <v>2.706</v>
      </c>
      <c r="O24" s="61">
        <f t="shared" si="5"/>
        <v>17</v>
      </c>
      <c r="P24" s="60">
        <f>VLOOKUP($A24,'Return Data'!$B$7:$R$2292,14,0)</f>
        <v>5.3552999999999997</v>
      </c>
      <c r="Q24" s="61">
        <f t="shared" si="7"/>
        <v>18</v>
      </c>
      <c r="R24" s="60">
        <f>VLOOKUP($A24,'Return Data'!$B$7:$R$2292,16,0)</f>
        <v>8.0921000000000003</v>
      </c>
      <c r="S24" s="62">
        <f t="shared" si="6"/>
        <v>8</v>
      </c>
    </row>
    <row r="25" spans="1:19" x14ac:dyDescent="0.3">
      <c r="A25" s="77" t="s">
        <v>72</v>
      </c>
      <c r="B25" s="59">
        <f>VLOOKUP($A25,'Return Data'!$B$7:$R$2292,3,0)</f>
        <v>44888</v>
      </c>
      <c r="C25" s="60">
        <f>VLOOKUP($A25,'Return Data'!$B$7:$R$2292,4,0)</f>
        <v>14.529299999999999</v>
      </c>
      <c r="D25" s="60">
        <f>VLOOKUP($A25,'Return Data'!$B$7:$R$2292,9,0)</f>
        <v>13.9292</v>
      </c>
      <c r="E25" s="61">
        <f t="shared" si="0"/>
        <v>8</v>
      </c>
      <c r="F25" s="60">
        <f>VLOOKUP($A25,'Return Data'!$B$7:$R$2292,10,0)</f>
        <v>3.3068</v>
      </c>
      <c r="G25" s="61">
        <f t="shared" si="1"/>
        <v>18</v>
      </c>
      <c r="H25" s="60">
        <f>VLOOKUP($A25,'Return Data'!$B$7:$R$2292,11,0)</f>
        <v>6.6840000000000002</v>
      </c>
      <c r="I25" s="61">
        <f t="shared" si="2"/>
        <v>9</v>
      </c>
      <c r="J25" s="60">
        <f>VLOOKUP($A25,'Return Data'!$B$7:$R$2292,12,0)</f>
        <v>1.3243</v>
      </c>
      <c r="K25" s="61">
        <f t="shared" si="3"/>
        <v>20</v>
      </c>
      <c r="L25" s="60">
        <f>VLOOKUP($A25,'Return Data'!$B$7:$R$2292,13,0)</f>
        <v>1.9706999999999999</v>
      </c>
      <c r="M25" s="61">
        <f t="shared" si="4"/>
        <v>17</v>
      </c>
      <c r="N25" s="60">
        <f>VLOOKUP($A25,'Return Data'!$B$7:$R$2292,17,0)</f>
        <v>2.6812999999999998</v>
      </c>
      <c r="O25" s="61">
        <f t="shared" si="5"/>
        <v>18</v>
      </c>
      <c r="P25" s="60">
        <f>VLOOKUP($A25,'Return Data'!$B$7:$R$2292,14,0)</f>
        <v>5.4638</v>
      </c>
      <c r="Q25" s="61">
        <f t="shared" si="7"/>
        <v>15</v>
      </c>
      <c r="R25" s="60">
        <f>VLOOKUP($A25,'Return Data'!$B$7:$R$2292,16,0)</f>
        <v>6.8090999999999999</v>
      </c>
      <c r="S25" s="62">
        <f t="shared" si="6"/>
        <v>19</v>
      </c>
    </row>
    <row r="26" spans="1:19" x14ac:dyDescent="0.3">
      <c r="A26" s="77" t="s">
        <v>73</v>
      </c>
      <c r="B26" s="59">
        <f>VLOOKUP($A26,'Return Data'!$B$7:$R$2292,3,0)</f>
        <v>44888</v>
      </c>
      <c r="C26" s="60">
        <f>VLOOKUP($A26,'Return Data'!$B$7:$R$2292,4,0)</f>
        <v>32.085599999999999</v>
      </c>
      <c r="D26" s="60">
        <f>VLOOKUP($A26,'Return Data'!$B$7:$R$2292,9,0)</f>
        <v>10.2988</v>
      </c>
      <c r="E26" s="61">
        <f t="shared" si="0"/>
        <v>16</v>
      </c>
      <c r="F26" s="60">
        <f>VLOOKUP($A26,'Return Data'!$B$7:$R$2292,10,0)</f>
        <v>3.0451999999999999</v>
      </c>
      <c r="G26" s="61">
        <f t="shared" si="1"/>
        <v>22</v>
      </c>
      <c r="H26" s="60">
        <f>VLOOKUP($A26,'Return Data'!$B$7:$R$2292,11,0)</f>
        <v>6.3148999999999997</v>
      </c>
      <c r="I26" s="61">
        <f t="shared" si="2"/>
        <v>12</v>
      </c>
      <c r="J26" s="60">
        <f>VLOOKUP($A26,'Return Data'!$B$7:$R$2292,12,0)</f>
        <v>1.5487</v>
      </c>
      <c r="K26" s="61">
        <f t="shared" si="3"/>
        <v>19</v>
      </c>
      <c r="L26" s="60">
        <f>VLOOKUP($A26,'Return Data'!$B$7:$R$2292,13,0)</f>
        <v>1.6218999999999999</v>
      </c>
      <c r="M26" s="61">
        <f t="shared" si="4"/>
        <v>19</v>
      </c>
      <c r="N26" s="60">
        <f>VLOOKUP($A26,'Return Data'!$B$7:$R$2292,17,0)</f>
        <v>2.7282000000000002</v>
      </c>
      <c r="O26" s="61">
        <f t="shared" si="5"/>
        <v>16</v>
      </c>
      <c r="P26" s="60">
        <f>VLOOKUP($A26,'Return Data'!$B$7:$R$2292,14,0)</f>
        <v>5.4268000000000001</v>
      </c>
      <c r="Q26" s="61">
        <f t="shared" si="7"/>
        <v>16</v>
      </c>
      <c r="R26" s="60">
        <f>VLOOKUP($A26,'Return Data'!$B$7:$R$2292,16,0)</f>
        <v>7.7035999999999998</v>
      </c>
      <c r="S26" s="62">
        <f t="shared" si="6"/>
        <v>13</v>
      </c>
    </row>
    <row r="27" spans="1:19" x14ac:dyDescent="0.3">
      <c r="A27" s="77" t="s">
        <v>74</v>
      </c>
      <c r="B27" s="59">
        <f>VLOOKUP($A27,'Return Data'!$B$7:$R$2292,3,0)</f>
        <v>44888</v>
      </c>
      <c r="C27" s="60">
        <f>VLOOKUP($A27,'Return Data'!$B$7:$R$2292,4,0)</f>
        <v>2397.3764000000001</v>
      </c>
      <c r="D27" s="60">
        <f>VLOOKUP($A27,'Return Data'!$B$7:$R$2292,9,0)</f>
        <v>7.3684000000000003</v>
      </c>
      <c r="E27" s="61">
        <f t="shared" si="0"/>
        <v>19</v>
      </c>
      <c r="F27" s="60">
        <f>VLOOKUP($A27,'Return Data'!$B$7:$R$2292,10,0)</f>
        <v>5.2568999999999999</v>
      </c>
      <c r="G27" s="61">
        <f t="shared" si="1"/>
        <v>9</v>
      </c>
      <c r="H27" s="60">
        <f>VLOOKUP($A27,'Return Data'!$B$7:$R$2292,11,0)</f>
        <v>5.4378000000000002</v>
      </c>
      <c r="I27" s="61">
        <f t="shared" si="2"/>
        <v>18</v>
      </c>
      <c r="J27" s="60">
        <f>VLOOKUP($A27,'Return Data'!$B$7:$R$2292,12,0)</f>
        <v>4.0618999999999996</v>
      </c>
      <c r="K27" s="61">
        <f t="shared" si="3"/>
        <v>8</v>
      </c>
      <c r="L27" s="60">
        <f>VLOOKUP($A27,'Return Data'!$B$7:$R$2292,13,0)</f>
        <v>3.2713000000000001</v>
      </c>
      <c r="M27" s="61">
        <f t="shared" si="4"/>
        <v>9</v>
      </c>
      <c r="N27" s="60">
        <f>VLOOKUP($A27,'Return Data'!$B$7:$R$2292,17,0)</f>
        <v>3.5958999999999999</v>
      </c>
      <c r="O27" s="61">
        <f t="shared" si="5"/>
        <v>11</v>
      </c>
      <c r="P27" s="60">
        <f>VLOOKUP($A27,'Return Data'!$B$7:$R$2292,14,0)</f>
        <v>5.7478999999999996</v>
      </c>
      <c r="Q27" s="61">
        <f t="shared" si="7"/>
        <v>12</v>
      </c>
      <c r="R27" s="60">
        <f>VLOOKUP($A27,'Return Data'!$B$7:$R$2292,16,0)</f>
        <v>8.2444000000000006</v>
      </c>
      <c r="S27" s="62">
        <f t="shared" si="6"/>
        <v>5</v>
      </c>
    </row>
    <row r="28" spans="1:19" x14ac:dyDescent="0.3">
      <c r="A28" s="77" t="s">
        <v>77</v>
      </c>
      <c r="B28" s="59">
        <f>VLOOKUP($A28,'Return Data'!$B$7:$R$2292,3,0)</f>
        <v>44888</v>
      </c>
      <c r="C28" s="60">
        <f>VLOOKUP($A28,'Return Data'!$B$7:$R$2292,4,0)</f>
        <v>17.5594</v>
      </c>
      <c r="D28" s="60">
        <f>VLOOKUP($A28,'Return Data'!$B$7:$R$2292,9,0)</f>
        <v>19.805900000000001</v>
      </c>
      <c r="E28" s="61">
        <f t="shared" si="0"/>
        <v>1</v>
      </c>
      <c r="F28" s="60">
        <f>VLOOKUP($A28,'Return Data'!$B$7:$R$2292,10,0)</f>
        <v>7.8876999999999997</v>
      </c>
      <c r="G28" s="61">
        <f t="shared" si="1"/>
        <v>3</v>
      </c>
      <c r="H28" s="60">
        <f>VLOOKUP($A28,'Return Data'!$B$7:$R$2292,11,0)</f>
        <v>7.3491999999999997</v>
      </c>
      <c r="I28" s="61">
        <f t="shared" si="2"/>
        <v>6</v>
      </c>
      <c r="J28" s="60">
        <f>VLOOKUP($A28,'Return Data'!$B$7:$R$2292,12,0)</f>
        <v>4.7481</v>
      </c>
      <c r="K28" s="61">
        <f t="shared" si="3"/>
        <v>5</v>
      </c>
      <c r="L28" s="60">
        <f>VLOOKUP($A28,'Return Data'!$B$7:$R$2292,13,0)</f>
        <v>4.0026999999999999</v>
      </c>
      <c r="M28" s="61">
        <f t="shared" si="4"/>
        <v>5</v>
      </c>
      <c r="N28" s="60">
        <f>VLOOKUP($A28,'Return Data'!$B$7:$R$2292,17,0)</f>
        <v>3.9441999999999999</v>
      </c>
      <c r="O28" s="61">
        <f t="shared" si="5"/>
        <v>7</v>
      </c>
      <c r="P28" s="60">
        <f>VLOOKUP($A28,'Return Data'!$B$7:$R$2292,14,0)</f>
        <v>5.9657999999999998</v>
      </c>
      <c r="Q28" s="61">
        <f t="shared" si="7"/>
        <v>11</v>
      </c>
      <c r="R28" s="60">
        <f>VLOOKUP($A28,'Return Data'!$B$7:$R$2292,16,0)</f>
        <v>7.7736000000000001</v>
      </c>
      <c r="S28" s="62">
        <f t="shared" si="6"/>
        <v>12</v>
      </c>
    </row>
    <row r="29" spans="1:19" x14ac:dyDescent="0.3">
      <c r="A29" s="77" t="s">
        <v>78</v>
      </c>
      <c r="B29" s="59">
        <f>VLOOKUP($A29,'Return Data'!$B$7:$R$2292,3,0)</f>
        <v>44888</v>
      </c>
      <c r="C29" s="60">
        <f>VLOOKUP($A29,'Return Data'!$B$7:$R$2292,4,0)</f>
        <v>31.371200000000002</v>
      </c>
      <c r="D29" s="60">
        <f>VLOOKUP($A29,'Return Data'!$B$7:$R$2292,9,0)</f>
        <v>13.3308</v>
      </c>
      <c r="E29" s="61">
        <f t="shared" si="0"/>
        <v>9</v>
      </c>
      <c r="F29" s="60">
        <f>VLOOKUP($A29,'Return Data'!$B$7:$R$2292,10,0)</f>
        <v>10.5259</v>
      </c>
      <c r="G29" s="61">
        <f t="shared" si="1"/>
        <v>1</v>
      </c>
      <c r="H29" s="60">
        <f>VLOOKUP($A29,'Return Data'!$B$7:$R$2292,11,0)</f>
        <v>8.1478000000000002</v>
      </c>
      <c r="I29" s="61">
        <f t="shared" si="2"/>
        <v>3</v>
      </c>
      <c r="J29" s="60">
        <f>VLOOKUP($A29,'Return Data'!$B$7:$R$2292,12,0)</f>
        <v>5.5087000000000002</v>
      </c>
      <c r="K29" s="61">
        <f t="shared" si="3"/>
        <v>4</v>
      </c>
      <c r="L29" s="60">
        <f>VLOOKUP($A29,'Return Data'!$B$7:$R$2292,13,0)</f>
        <v>4.5228999999999999</v>
      </c>
      <c r="M29" s="61">
        <f t="shared" si="4"/>
        <v>4</v>
      </c>
      <c r="N29" s="60">
        <f>VLOOKUP($A29,'Return Data'!$B$7:$R$2292,17,0)</f>
        <v>3.7305999999999999</v>
      </c>
      <c r="O29" s="61">
        <f t="shared" si="5"/>
        <v>10</v>
      </c>
      <c r="P29" s="60">
        <f>VLOOKUP($A29,'Return Data'!$B$7:$R$2292,14,0)</f>
        <v>6.2728000000000002</v>
      </c>
      <c r="Q29" s="61">
        <f t="shared" si="7"/>
        <v>7</v>
      </c>
      <c r="R29" s="60">
        <f>VLOOKUP($A29,'Return Data'!$B$7:$R$2292,16,0)</f>
        <v>8.2103000000000002</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44888</v>
      </c>
      <c r="C31" s="60">
        <f>VLOOKUP($A31,'Return Data'!$B$7:$R$2292,4,0)</f>
        <v>20.284600000000001</v>
      </c>
      <c r="D31" s="60">
        <f>VLOOKUP($A31,'Return Data'!$B$7:$R$2292,9,0)</f>
        <v>14.730499999999999</v>
      </c>
      <c r="E31" s="61">
        <f t="shared" si="0"/>
        <v>5</v>
      </c>
      <c r="F31" s="60">
        <f>VLOOKUP($A31,'Return Data'!$B$7:$R$2292,10,0)</f>
        <v>3.8250000000000002</v>
      </c>
      <c r="G31" s="61">
        <f t="shared" si="1"/>
        <v>16</v>
      </c>
      <c r="H31" s="60">
        <f>VLOOKUP($A31,'Return Data'!$B$7:$R$2292,11,0)</f>
        <v>4.7186000000000003</v>
      </c>
      <c r="I31" s="61">
        <f t="shared" si="2"/>
        <v>20</v>
      </c>
      <c r="J31" s="60">
        <f>VLOOKUP($A31,'Return Data'!$B$7:$R$2292,12,0)</f>
        <v>1.2950999999999999</v>
      </c>
      <c r="K31" s="61">
        <f t="shared" si="3"/>
        <v>21</v>
      </c>
      <c r="L31" s="60">
        <f>VLOOKUP($A31,'Return Data'!$B$7:$R$2292,13,0)</f>
        <v>-5.0000000000000001E-4</v>
      </c>
      <c r="M31" s="61">
        <f t="shared" si="4"/>
        <v>26</v>
      </c>
      <c r="N31" s="60">
        <f>VLOOKUP($A31,'Return Data'!$B$7:$R$2292,17,0)</f>
        <v>1.4204000000000001</v>
      </c>
      <c r="O31" s="61">
        <f t="shared" si="5"/>
        <v>22</v>
      </c>
      <c r="P31" s="60">
        <f>VLOOKUP($A31,'Return Data'!$B$7:$R$2292,14,0)</f>
        <v>4.4683999999999999</v>
      </c>
      <c r="Q31" s="61">
        <f t="shared" si="7"/>
        <v>22</v>
      </c>
      <c r="R31" s="60">
        <f>VLOOKUP($A31,'Return Data'!$B$7:$R$2292,16,0)</f>
        <v>6.5461</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44888</v>
      </c>
      <c r="C33" s="60">
        <f>VLOOKUP($A33,'Return Data'!$B$7:$R$2292,4,0)</f>
        <v>27.2073</v>
      </c>
      <c r="D33" s="60">
        <f>VLOOKUP($A33,'Return Data'!$B$7:$R$2292,9,0)</f>
        <v>6.1646999999999998</v>
      </c>
      <c r="E33" s="61">
        <f t="shared" si="0"/>
        <v>22</v>
      </c>
      <c r="F33" s="60">
        <f>VLOOKUP($A33,'Return Data'!$B$7:$R$2292,10,0)</f>
        <v>4.9592999999999998</v>
      </c>
      <c r="G33" s="61">
        <f t="shared" si="1"/>
        <v>13</v>
      </c>
      <c r="H33" s="60">
        <f>VLOOKUP($A33,'Return Data'!$B$7:$R$2292,11,0)</f>
        <v>4.6862000000000004</v>
      </c>
      <c r="I33" s="61">
        <f t="shared" si="2"/>
        <v>21</v>
      </c>
      <c r="J33" s="60">
        <f>VLOOKUP($A33,'Return Data'!$B$7:$R$2292,12,0)</f>
        <v>13.7539</v>
      </c>
      <c r="K33" s="61">
        <f t="shared" si="3"/>
        <v>1</v>
      </c>
      <c r="L33" s="60">
        <f>VLOOKUP($A33,'Return Data'!$B$7:$R$2292,13,0)</f>
        <v>9.9618000000000002</v>
      </c>
      <c r="M33" s="61">
        <f t="shared" si="4"/>
        <v>1</v>
      </c>
      <c r="N33" s="60">
        <f>VLOOKUP($A33,'Return Data'!$B$7:$R$2292,17,0)</f>
        <v>10.9213</v>
      </c>
      <c r="O33" s="61">
        <f>RANK(N33,N$8:N$33,0)</f>
        <v>1</v>
      </c>
      <c r="P33" s="60">
        <f>VLOOKUP($A33,'Return Data'!$B$7:$R$2292,14,0)</f>
        <v>9.3811</v>
      </c>
      <c r="Q33" s="61">
        <f>RANK(P33,P$8:P$33,0)</f>
        <v>1</v>
      </c>
      <c r="R33" s="60">
        <f>VLOOKUP($A33,'Return Data'!$B$7:$R$2292,16,0)</f>
        <v>8.1493000000000002</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10.167488461538463</v>
      </c>
      <c r="E35" s="83"/>
      <c r="F35" s="84">
        <f>AVERAGE(F8:F33)</f>
        <v>4.4187076923076916</v>
      </c>
      <c r="G35" s="83"/>
      <c r="H35" s="84">
        <f>AVERAGE(H8:H33)</f>
        <v>5.5640346153846147</v>
      </c>
      <c r="I35" s="83"/>
      <c r="J35" s="84">
        <f>AVERAGE(J8:J33)</f>
        <v>3.2218500000000003</v>
      </c>
      <c r="K35" s="83"/>
      <c r="L35" s="84">
        <f>AVERAGE(L8:L33)</f>
        <v>2.734284615384615</v>
      </c>
      <c r="M35" s="83"/>
      <c r="N35" s="84">
        <f>AVERAGE(N8:N33)</f>
        <v>3.4494559999999996</v>
      </c>
      <c r="O35" s="83"/>
      <c r="P35" s="84">
        <f>AVERAGE(P8:P33)</f>
        <v>5.485920833333334</v>
      </c>
      <c r="Q35" s="83"/>
      <c r="R35" s="84">
        <f>AVERAGE(R8:R33)</f>
        <v>6.5668576923076918</v>
      </c>
      <c r="S35" s="85"/>
    </row>
    <row r="36" spans="1:19" x14ac:dyDescent="0.3">
      <c r="A36" s="82" t="s">
        <v>28</v>
      </c>
      <c r="B36" s="83"/>
      <c r="C36" s="83"/>
      <c r="D36" s="84">
        <f>MIN(D8:D33)</f>
        <v>0</v>
      </c>
      <c r="E36" s="83"/>
      <c r="F36" s="84">
        <f>MIN(F8:F33)</f>
        <v>0</v>
      </c>
      <c r="G36" s="83"/>
      <c r="H36" s="84">
        <f>MIN(H8:H33)</f>
        <v>0</v>
      </c>
      <c r="I36" s="83"/>
      <c r="J36" s="84">
        <f>MIN(J8:J33)</f>
        <v>0</v>
      </c>
      <c r="K36" s="83"/>
      <c r="L36" s="84">
        <f>MIN(L8:L33)</f>
        <v>-5.0000000000000001E-4</v>
      </c>
      <c r="M36" s="83"/>
      <c r="N36" s="84">
        <f>MIN(N8:N33)</f>
        <v>0</v>
      </c>
      <c r="O36" s="83"/>
      <c r="P36" s="84">
        <f>MIN(P8:P33)</f>
        <v>0</v>
      </c>
      <c r="Q36" s="83"/>
      <c r="R36" s="84">
        <f>MIN(R8:R33)</f>
        <v>0</v>
      </c>
      <c r="S36" s="85"/>
    </row>
    <row r="37" spans="1:19" ht="15" thickBot="1" x14ac:dyDescent="0.35">
      <c r="A37" s="86" t="s">
        <v>29</v>
      </c>
      <c r="B37" s="87"/>
      <c r="C37" s="87"/>
      <c r="D37" s="88">
        <f>MAX(D8:D33)</f>
        <v>19.805900000000001</v>
      </c>
      <c r="E37" s="87"/>
      <c r="F37" s="88">
        <f>MAX(F8:F33)</f>
        <v>10.5259</v>
      </c>
      <c r="G37" s="87"/>
      <c r="H37" s="88">
        <f>MAX(H8:H33)</f>
        <v>12.143000000000001</v>
      </c>
      <c r="I37" s="87"/>
      <c r="J37" s="88">
        <f>MAX(J8:J33)</f>
        <v>13.7539</v>
      </c>
      <c r="K37" s="87"/>
      <c r="L37" s="88">
        <f>MAX(L8:L33)</f>
        <v>9.9618000000000002</v>
      </c>
      <c r="M37" s="87"/>
      <c r="N37" s="88">
        <f>MAX(N8:N33)</f>
        <v>10.9213</v>
      </c>
      <c r="O37" s="87"/>
      <c r="P37" s="88">
        <f>MAX(P8:P33)</f>
        <v>9.3811</v>
      </c>
      <c r="Q37" s="87"/>
      <c r="R37" s="88">
        <f>MAX(R8:R33)</f>
        <v>9.9405999999999999</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44888</v>
      </c>
      <c r="C8" s="60">
        <f>VLOOKUP($A8,'Return Data'!$B$7:$R$2292,4,0)</f>
        <v>26.172899999999998</v>
      </c>
      <c r="D8" s="60">
        <f>VLOOKUP($A8,'Return Data'!$B$7:$R$2292,9,0)</f>
        <v>10.0899</v>
      </c>
      <c r="E8" s="61">
        <f t="shared" ref="E8:E37" si="0">RANK(D8,D$8:D$37,0)</f>
        <v>17</v>
      </c>
      <c r="F8" s="60">
        <f>VLOOKUP($A8,'Return Data'!$B$7:$R$2292,10,0)</f>
        <v>4.5894000000000004</v>
      </c>
      <c r="G8" s="61">
        <f t="shared" ref="G8:G37" si="1">RANK(F8,F$8:F$37,0)</f>
        <v>12</v>
      </c>
      <c r="H8" s="60">
        <f>VLOOKUP($A8,'Return Data'!$B$7:$R$2292,11,0)</f>
        <v>11.4977</v>
      </c>
      <c r="I8" s="61">
        <f t="shared" ref="I8:I37" si="2">RANK(H8,H$8:H$37,0)</f>
        <v>1</v>
      </c>
      <c r="J8" s="60">
        <f>VLOOKUP($A8,'Return Data'!$B$7:$R$2292,12,0)</f>
        <v>6.7727000000000004</v>
      </c>
      <c r="K8" s="61">
        <f t="shared" ref="K8:K37" si="3">RANK(J8,J$8:J$37,0)</f>
        <v>3</v>
      </c>
      <c r="L8" s="60">
        <f>VLOOKUP($A8,'Return Data'!$B$7:$R$2292,13,0)</f>
        <v>5.6201999999999996</v>
      </c>
      <c r="M8" s="61">
        <f t="shared" ref="M8:M37" si="4">RANK(L8,L$8:L$37,0)</f>
        <v>3</v>
      </c>
      <c r="N8" s="60">
        <f>VLOOKUP($A8,'Return Data'!$B$7:$R$2292,17,0)</f>
        <v>5.5305</v>
      </c>
      <c r="O8" s="61">
        <f t="shared" ref="O8:O35" si="5">RANK(N8,N$8:N$37,0)</f>
        <v>3</v>
      </c>
      <c r="P8" s="60">
        <f>VLOOKUP($A8,'Return Data'!$B$7:$R$2292,14,0)</f>
        <v>4.9939999999999998</v>
      </c>
      <c r="Q8" s="61">
        <f>RANK(P8,P$8:P$37,0)</f>
        <v>15</v>
      </c>
      <c r="R8" s="60">
        <f>VLOOKUP($A8,'Return Data'!$B$7:$R$2292,16,0)</f>
        <v>7.3109999999999999</v>
      </c>
      <c r="S8" s="62">
        <f t="shared" ref="S8:S37" si="6">RANK(R8,R$8:R$37,0)</f>
        <v>13</v>
      </c>
    </row>
    <row r="9" spans="1:19" x14ac:dyDescent="0.3">
      <c r="A9" s="77" t="s">
        <v>83</v>
      </c>
      <c r="B9" s="59">
        <f>VLOOKUP($A9,'Return Data'!$B$7:$R$2292,3,0)</f>
        <v>44888</v>
      </c>
      <c r="C9" s="60">
        <f>VLOOKUP($A9,'Return Data'!$B$7:$R$2292,4,0)</f>
        <v>37.844499999999996</v>
      </c>
      <c r="D9" s="60">
        <f>VLOOKUP($A9,'Return Data'!$B$7:$R$2292,9,0)</f>
        <v>10.089600000000001</v>
      </c>
      <c r="E9" s="61">
        <f t="shared" si="0"/>
        <v>18</v>
      </c>
      <c r="F9" s="60">
        <f>VLOOKUP($A9,'Return Data'!$B$7:$R$2292,10,0)</f>
        <v>4.5853999999999999</v>
      </c>
      <c r="G9" s="61">
        <f t="shared" si="1"/>
        <v>13</v>
      </c>
      <c r="H9" s="60">
        <f>VLOOKUP($A9,'Return Data'!$B$7:$R$2292,11,0)</f>
        <v>11.495200000000001</v>
      </c>
      <c r="I9" s="61">
        <f t="shared" si="2"/>
        <v>2</v>
      </c>
      <c r="J9" s="60">
        <f>VLOOKUP($A9,'Return Data'!$B$7:$R$2292,12,0)</f>
        <v>6.7748999999999997</v>
      </c>
      <c r="K9" s="61">
        <f t="shared" si="3"/>
        <v>2</v>
      </c>
      <c r="L9" s="60">
        <f>VLOOKUP($A9,'Return Data'!$B$7:$R$2292,13,0)</f>
        <v>5.6230000000000002</v>
      </c>
      <c r="M9" s="61">
        <f t="shared" si="4"/>
        <v>2</v>
      </c>
      <c r="N9" s="60">
        <f>VLOOKUP($A9,'Return Data'!$B$7:$R$2292,17,0)</f>
        <v>5.5373999999999999</v>
      </c>
      <c r="O9" s="61">
        <f t="shared" si="5"/>
        <v>2</v>
      </c>
      <c r="P9" s="60">
        <f>VLOOKUP($A9,'Return Data'!$B$7:$R$2292,14,0)</f>
        <v>5.0015999999999998</v>
      </c>
      <c r="Q9" s="61">
        <f>RANK(P9,P$8:P$37,0)</f>
        <v>14</v>
      </c>
      <c r="R9" s="60">
        <f>VLOOKUP($A9,'Return Data'!$B$7:$R$2292,16,0)</f>
        <v>7.6009000000000002</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44888</v>
      </c>
      <c r="C12" s="60">
        <f>VLOOKUP($A12,'Return Data'!$B$7:$R$2292,4,0)</f>
        <v>24.300699999999999</v>
      </c>
      <c r="D12" s="60">
        <f>VLOOKUP($A12,'Return Data'!$B$7:$R$2292,9,0)</f>
        <v>16.069500000000001</v>
      </c>
      <c r="E12" s="61">
        <f t="shared" si="0"/>
        <v>2</v>
      </c>
      <c r="F12" s="60">
        <f>VLOOKUP($A12,'Return Data'!$B$7:$R$2292,10,0)</f>
        <v>4.7801</v>
      </c>
      <c r="G12" s="61">
        <f t="shared" si="1"/>
        <v>11</v>
      </c>
      <c r="H12" s="60">
        <f>VLOOKUP($A12,'Return Data'!$B$7:$R$2292,11,0)</f>
        <v>7.6355000000000004</v>
      </c>
      <c r="I12" s="61">
        <f t="shared" si="2"/>
        <v>4</v>
      </c>
      <c r="J12" s="60">
        <f>VLOOKUP($A12,'Return Data'!$B$7:$R$2292,12,0)</f>
        <v>1.9826999999999999</v>
      </c>
      <c r="K12" s="61">
        <f t="shared" si="3"/>
        <v>19</v>
      </c>
      <c r="L12" s="60">
        <f>VLOOKUP($A12,'Return Data'!$B$7:$R$2292,13,0)</f>
        <v>1.7488999999999999</v>
      </c>
      <c r="M12" s="61">
        <f t="shared" si="4"/>
        <v>16</v>
      </c>
      <c r="N12" s="60">
        <f>VLOOKUP($A12,'Return Data'!$B$7:$R$2292,17,0)</f>
        <v>2.9222000000000001</v>
      </c>
      <c r="O12" s="61">
        <f t="shared" si="5"/>
        <v>15</v>
      </c>
      <c r="P12" s="60">
        <f>VLOOKUP($A12,'Return Data'!$B$7:$R$2292,14,0)</f>
        <v>6.0715000000000003</v>
      </c>
      <c r="Q12" s="61">
        <f t="shared" ref="Q12:Q35" si="7">RANK(P12,P$8:P$37,0)</f>
        <v>3</v>
      </c>
      <c r="R12" s="60">
        <f>VLOOKUP($A12,'Return Data'!$B$7:$R$2292,16,0)</f>
        <v>7.9668000000000001</v>
      </c>
      <c r="S12" s="62">
        <f t="shared" si="6"/>
        <v>6</v>
      </c>
    </row>
    <row r="13" spans="1:19" x14ac:dyDescent="0.3">
      <c r="A13" s="77" t="s">
        <v>1961</v>
      </c>
      <c r="B13" s="59">
        <f>VLOOKUP($A13,'Return Data'!$B$7:$R$2292,3,0)</f>
        <v>44888</v>
      </c>
      <c r="C13" s="60">
        <f>VLOOKUP($A13,'Return Data'!$B$7:$R$2292,4,0)</f>
        <v>37.7697</v>
      </c>
      <c r="D13" s="60">
        <f>VLOOKUP($A13,'Return Data'!$B$7:$R$2292,9,0)</f>
        <v>11.0708</v>
      </c>
      <c r="E13" s="61">
        <f t="shared" si="0"/>
        <v>11</v>
      </c>
      <c r="F13" s="60">
        <f>VLOOKUP($A13,'Return Data'!$B$7:$R$2292,10,0)</f>
        <v>5.9168000000000003</v>
      </c>
      <c r="G13" s="61">
        <f t="shared" si="1"/>
        <v>4</v>
      </c>
      <c r="H13" s="60">
        <f>VLOOKUP($A13,'Return Data'!$B$7:$R$2292,11,0)</f>
        <v>6.8796999999999997</v>
      </c>
      <c r="I13" s="61">
        <f t="shared" si="2"/>
        <v>7</v>
      </c>
      <c r="J13" s="60">
        <f>VLOOKUP($A13,'Return Data'!$B$7:$R$2292,12,0)</f>
        <v>3.1303999999999998</v>
      </c>
      <c r="K13" s="61">
        <f t="shared" si="3"/>
        <v>9</v>
      </c>
      <c r="L13" s="60">
        <f>VLOOKUP($A13,'Return Data'!$B$7:$R$2292,13,0)</f>
        <v>2.8108</v>
      </c>
      <c r="M13" s="61">
        <f t="shared" si="4"/>
        <v>9</v>
      </c>
      <c r="N13" s="60">
        <f>VLOOKUP($A13,'Return Data'!$B$7:$R$2292,17,0)</f>
        <v>2.3115000000000001</v>
      </c>
      <c r="O13" s="61">
        <f t="shared" si="5"/>
        <v>17</v>
      </c>
      <c r="P13" s="60">
        <f>VLOOKUP($A13,'Return Data'!$B$7:$R$2292,14,0)</f>
        <v>4.4939</v>
      </c>
      <c r="Q13" s="61">
        <f t="shared" si="7"/>
        <v>20</v>
      </c>
      <c r="R13" s="60">
        <f>VLOOKUP($A13,'Return Data'!$B$7:$R$2292,16,0)</f>
        <v>7.5843999999999996</v>
      </c>
      <c r="S13" s="62">
        <f t="shared" si="6"/>
        <v>11</v>
      </c>
    </row>
    <row r="14" spans="1:19" x14ac:dyDescent="0.3">
      <c r="A14" s="77" t="s">
        <v>89</v>
      </c>
      <c r="B14" s="59">
        <f>VLOOKUP($A14,'Return Data'!$B$7:$R$2292,3,0)</f>
        <v>44888</v>
      </c>
      <c r="C14" s="60">
        <f>VLOOKUP($A14,'Return Data'!$B$7:$R$2292,4,0)</f>
        <v>24.794799999999999</v>
      </c>
      <c r="D14" s="60">
        <f>VLOOKUP($A14,'Return Data'!$B$7:$R$2292,9,0)</f>
        <v>12.8202</v>
      </c>
      <c r="E14" s="61">
        <f t="shared" si="0"/>
        <v>8</v>
      </c>
      <c r="F14" s="60">
        <f>VLOOKUP($A14,'Return Data'!$B$7:$R$2292,10,0)</f>
        <v>3.9348999999999998</v>
      </c>
      <c r="G14" s="61">
        <f t="shared" si="1"/>
        <v>17</v>
      </c>
      <c r="H14" s="60">
        <f>VLOOKUP($A14,'Return Data'!$B$7:$R$2292,11,0)</f>
        <v>5.4077999999999999</v>
      </c>
      <c r="I14" s="61">
        <f t="shared" si="2"/>
        <v>12</v>
      </c>
      <c r="J14" s="60">
        <f>VLOOKUP($A14,'Return Data'!$B$7:$R$2292,12,0)</f>
        <v>2.4232999999999998</v>
      </c>
      <c r="K14" s="61">
        <f t="shared" si="3"/>
        <v>12</v>
      </c>
      <c r="L14" s="60">
        <f>VLOOKUP($A14,'Return Data'!$B$7:$R$2292,13,0)</f>
        <v>2.1206999999999998</v>
      </c>
      <c r="M14" s="61">
        <f t="shared" si="4"/>
        <v>12</v>
      </c>
      <c r="N14" s="60">
        <f>VLOOKUP($A14,'Return Data'!$B$7:$R$2292,17,0)</f>
        <v>1.7716000000000001</v>
      </c>
      <c r="O14" s="61">
        <f t="shared" si="5"/>
        <v>21</v>
      </c>
      <c r="P14" s="60">
        <f>VLOOKUP($A14,'Return Data'!$B$7:$R$2292,14,0)</f>
        <v>4.2087000000000003</v>
      </c>
      <c r="Q14" s="61">
        <f t="shared" si="7"/>
        <v>23</v>
      </c>
      <c r="R14" s="60">
        <f>VLOOKUP($A14,'Return Data'!$B$7:$R$2292,16,0)</f>
        <v>6.9599000000000002</v>
      </c>
      <c r="S14" s="62">
        <f t="shared" si="6"/>
        <v>15</v>
      </c>
    </row>
    <row r="15" spans="1:19" x14ac:dyDescent="0.3">
      <c r="A15" s="77" t="s">
        <v>90</v>
      </c>
      <c r="B15" s="59">
        <f>VLOOKUP($A15,'Return Data'!$B$7:$R$2292,3,0)</f>
        <v>44888</v>
      </c>
      <c r="C15" s="60">
        <f>VLOOKUP($A15,'Return Data'!$B$7:$R$2292,4,0)</f>
        <v>2724.6129999999998</v>
      </c>
      <c r="D15" s="60">
        <f>VLOOKUP($A15,'Return Data'!$B$7:$R$2292,9,0)</f>
        <v>6.4694000000000003</v>
      </c>
      <c r="E15" s="61">
        <f t="shared" si="0"/>
        <v>23</v>
      </c>
      <c r="F15" s="60">
        <f>VLOOKUP($A15,'Return Data'!$B$7:$R$2292,10,0)</f>
        <v>2.5878999999999999</v>
      </c>
      <c r="G15" s="61">
        <f t="shared" si="1"/>
        <v>23</v>
      </c>
      <c r="H15" s="60">
        <f>VLOOKUP($A15,'Return Data'!$B$7:$R$2292,11,0)</f>
        <v>2.9794</v>
      </c>
      <c r="I15" s="61">
        <f t="shared" si="2"/>
        <v>25</v>
      </c>
      <c r="J15" s="60">
        <f>VLOOKUP($A15,'Return Data'!$B$7:$R$2292,12,0)</f>
        <v>1.2655000000000001</v>
      </c>
      <c r="K15" s="61">
        <f t="shared" si="3"/>
        <v>20</v>
      </c>
      <c r="L15" s="60">
        <f>VLOOKUP($A15,'Return Data'!$B$7:$R$2292,13,0)</f>
        <v>1.1013999999999999</v>
      </c>
      <c r="M15" s="61">
        <f t="shared" si="4"/>
        <v>18</v>
      </c>
      <c r="N15" s="60">
        <f>VLOOKUP($A15,'Return Data'!$B$7:$R$2292,17,0)</f>
        <v>2.0121000000000002</v>
      </c>
      <c r="O15" s="61">
        <f t="shared" si="5"/>
        <v>19</v>
      </c>
      <c r="P15" s="60">
        <f>VLOOKUP($A15,'Return Data'!$B$7:$R$2292,14,0)</f>
        <v>5.3493000000000004</v>
      </c>
      <c r="Q15" s="61">
        <f t="shared" si="7"/>
        <v>12</v>
      </c>
      <c r="R15" s="60">
        <f>VLOOKUP($A15,'Return Data'!$B$7:$R$2292,16,0)</f>
        <v>6.6566000000000001</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44888</v>
      </c>
      <c r="C17" s="60">
        <f>VLOOKUP($A17,'Return Data'!$B$7:$R$2292,4,0)</f>
        <v>74.118899999999996</v>
      </c>
      <c r="D17" s="60">
        <f>VLOOKUP($A17,'Return Data'!$B$7:$R$2292,9,0)</f>
        <v>10.294700000000001</v>
      </c>
      <c r="E17" s="61">
        <f t="shared" si="0"/>
        <v>14</v>
      </c>
      <c r="F17" s="60">
        <f>VLOOKUP($A17,'Return Data'!$B$7:$R$2292,10,0)</f>
        <v>4.8212999999999999</v>
      </c>
      <c r="G17" s="61">
        <f t="shared" si="1"/>
        <v>8</v>
      </c>
      <c r="H17" s="60">
        <f>VLOOKUP($A17,'Return Data'!$B$7:$R$2292,11,0)</f>
        <v>5.1909999999999998</v>
      </c>
      <c r="I17" s="61">
        <f t="shared" si="2"/>
        <v>13</v>
      </c>
      <c r="J17" s="60">
        <f>VLOOKUP($A17,'Return Data'!$B$7:$R$2292,12,0)</f>
        <v>2.0739999999999998</v>
      </c>
      <c r="K17" s="61">
        <f t="shared" si="3"/>
        <v>16</v>
      </c>
      <c r="L17" s="60">
        <f>VLOOKUP($A17,'Return Data'!$B$7:$R$2292,13,0)</f>
        <v>1.0539000000000001</v>
      </c>
      <c r="M17" s="61">
        <f t="shared" si="4"/>
        <v>19</v>
      </c>
      <c r="N17" s="60">
        <f>VLOOKUP($A17,'Return Data'!$B$7:$R$2292,17,0)</f>
        <v>4.6466000000000003</v>
      </c>
      <c r="O17" s="61">
        <f t="shared" si="5"/>
        <v>4</v>
      </c>
      <c r="P17" s="60">
        <f>VLOOKUP($A17,'Return Data'!$B$7:$R$2292,14,0)</f>
        <v>5.9363000000000001</v>
      </c>
      <c r="Q17" s="61">
        <f t="shared" si="7"/>
        <v>4</v>
      </c>
      <c r="R17" s="60">
        <f>VLOOKUP($A17,'Return Data'!$B$7:$R$2292,16,0)</f>
        <v>8.1424000000000003</v>
      </c>
      <c r="S17" s="62">
        <f t="shared" si="6"/>
        <v>2</v>
      </c>
    </row>
    <row r="18" spans="1:19" x14ac:dyDescent="0.3">
      <c r="A18" s="77" t="s">
        <v>94</v>
      </c>
      <c r="B18" s="59">
        <f>VLOOKUP($A18,'Return Data'!$B$7:$R$2292,3,0)</f>
        <v>44888</v>
      </c>
      <c r="C18" s="60">
        <f>VLOOKUP($A18,'Return Data'!$B$7:$R$2292,4,0)</f>
        <v>74.118899999999996</v>
      </c>
      <c r="D18" s="60">
        <f>VLOOKUP($A18,'Return Data'!$B$7:$R$2292,9,0)</f>
        <v>10.294700000000001</v>
      </c>
      <c r="E18" s="61">
        <f t="shared" si="0"/>
        <v>14</v>
      </c>
      <c r="F18" s="60">
        <f>VLOOKUP($A18,'Return Data'!$B$7:$R$2292,10,0)</f>
        <v>4.8212999999999999</v>
      </c>
      <c r="G18" s="61">
        <f t="shared" si="1"/>
        <v>8</v>
      </c>
      <c r="H18" s="60">
        <f>VLOOKUP($A18,'Return Data'!$B$7:$R$2292,11,0)</f>
        <v>5.1909999999999998</v>
      </c>
      <c r="I18" s="61">
        <f t="shared" si="2"/>
        <v>13</v>
      </c>
      <c r="J18" s="60">
        <f>VLOOKUP($A18,'Return Data'!$B$7:$R$2292,12,0)</f>
        <v>2.0739999999999998</v>
      </c>
      <c r="K18" s="61">
        <f t="shared" si="3"/>
        <v>16</v>
      </c>
      <c r="L18" s="60">
        <f>VLOOKUP($A18,'Return Data'!$B$7:$R$2292,13,0)</f>
        <v>1.0539000000000001</v>
      </c>
      <c r="M18" s="61">
        <f t="shared" si="4"/>
        <v>19</v>
      </c>
      <c r="N18" s="60">
        <f>VLOOKUP($A18,'Return Data'!$B$7:$R$2292,17,0)</f>
        <v>4.6466000000000003</v>
      </c>
      <c r="O18" s="61">
        <f t="shared" si="5"/>
        <v>4</v>
      </c>
      <c r="P18" s="60">
        <f>VLOOKUP($A18,'Return Data'!$B$7:$R$2292,14,0)</f>
        <v>5.9363000000000001</v>
      </c>
      <c r="Q18" s="61">
        <f t="shared" si="7"/>
        <v>4</v>
      </c>
      <c r="R18" s="60">
        <f>VLOOKUP($A18,'Return Data'!$B$7:$R$2292,16,0)</f>
        <v>8.1424000000000003</v>
      </c>
      <c r="S18" s="62">
        <f t="shared" si="6"/>
        <v>2</v>
      </c>
    </row>
    <row r="19" spans="1:19" x14ac:dyDescent="0.3">
      <c r="A19" s="77" t="s">
        <v>95</v>
      </c>
      <c r="B19" s="59">
        <f>VLOOKUP($A19,'Return Data'!$B$7:$R$2292,3,0)</f>
        <v>44888</v>
      </c>
      <c r="C19" s="60">
        <f>VLOOKUP($A19,'Return Data'!$B$7:$R$2292,4,0)</f>
        <v>74.118899999999996</v>
      </c>
      <c r="D19" s="60">
        <f>VLOOKUP($A19,'Return Data'!$B$7:$R$2292,9,0)</f>
        <v>10.294700000000001</v>
      </c>
      <c r="E19" s="61">
        <f t="shared" si="0"/>
        <v>14</v>
      </c>
      <c r="F19" s="60">
        <f>VLOOKUP($A19,'Return Data'!$B$7:$R$2292,10,0)</f>
        <v>4.8212999999999999</v>
      </c>
      <c r="G19" s="61">
        <f t="shared" si="1"/>
        <v>8</v>
      </c>
      <c r="H19" s="60">
        <f>VLOOKUP($A19,'Return Data'!$B$7:$R$2292,11,0)</f>
        <v>5.1909999999999998</v>
      </c>
      <c r="I19" s="61">
        <f t="shared" si="2"/>
        <v>13</v>
      </c>
      <c r="J19" s="60">
        <f>VLOOKUP($A19,'Return Data'!$B$7:$R$2292,12,0)</f>
        <v>2.0739999999999998</v>
      </c>
      <c r="K19" s="61">
        <f t="shared" si="3"/>
        <v>16</v>
      </c>
      <c r="L19" s="60">
        <f>VLOOKUP($A19,'Return Data'!$B$7:$R$2292,13,0)</f>
        <v>1.0539000000000001</v>
      </c>
      <c r="M19" s="61">
        <f t="shared" si="4"/>
        <v>19</v>
      </c>
      <c r="N19" s="60">
        <f>VLOOKUP($A19,'Return Data'!$B$7:$R$2292,17,0)</f>
        <v>4.6466000000000003</v>
      </c>
      <c r="O19" s="61">
        <f t="shared" si="5"/>
        <v>4</v>
      </c>
      <c r="P19" s="60">
        <f>VLOOKUP($A19,'Return Data'!$B$7:$R$2292,14,0)</f>
        <v>5.9363000000000001</v>
      </c>
      <c r="Q19" s="61">
        <f t="shared" si="7"/>
        <v>4</v>
      </c>
      <c r="R19" s="60">
        <f>VLOOKUP($A19,'Return Data'!$B$7:$R$2292,16,0)</f>
        <v>8.1424000000000003</v>
      </c>
      <c r="S19" s="62">
        <f t="shared" si="6"/>
        <v>2</v>
      </c>
    </row>
    <row r="20" spans="1:19" x14ac:dyDescent="0.3">
      <c r="A20" s="77" t="s">
        <v>96</v>
      </c>
      <c r="B20" s="59">
        <f>VLOOKUP($A20,'Return Data'!$B$7:$R$2292,3,0)</f>
        <v>44888</v>
      </c>
      <c r="C20" s="60">
        <f>VLOOKUP($A20,'Return Data'!$B$7:$R$2292,4,0)</f>
        <v>29.052700000000002</v>
      </c>
      <c r="D20" s="60">
        <f>VLOOKUP($A20,'Return Data'!$B$7:$R$2292,9,0)</f>
        <v>12.427300000000001</v>
      </c>
      <c r="E20" s="61">
        <f t="shared" si="0"/>
        <v>10</v>
      </c>
      <c r="F20" s="60">
        <f>VLOOKUP($A20,'Return Data'!$B$7:$R$2292,10,0)</f>
        <v>2.9079999999999999</v>
      </c>
      <c r="G20" s="61">
        <f t="shared" si="1"/>
        <v>21</v>
      </c>
      <c r="H20" s="60">
        <f>VLOOKUP($A20,'Return Data'!$B$7:$R$2292,11,0)</f>
        <v>4.9340999999999999</v>
      </c>
      <c r="I20" s="61">
        <f t="shared" si="2"/>
        <v>18</v>
      </c>
      <c r="J20" s="60">
        <f>VLOOKUP($A20,'Return Data'!$B$7:$R$2292,12,0)</f>
        <v>0.84750000000000003</v>
      </c>
      <c r="K20" s="61">
        <f t="shared" si="3"/>
        <v>23</v>
      </c>
      <c r="L20" s="60">
        <f>VLOOKUP($A20,'Return Data'!$B$7:$R$2292,13,0)</f>
        <v>0.60109999999999997</v>
      </c>
      <c r="M20" s="61">
        <f t="shared" si="4"/>
        <v>23</v>
      </c>
      <c r="N20" s="60">
        <f>VLOOKUP($A20,'Return Data'!$B$7:$R$2292,17,0)</f>
        <v>1.446</v>
      </c>
      <c r="O20" s="61">
        <f t="shared" si="5"/>
        <v>24</v>
      </c>
      <c r="P20" s="60">
        <f>VLOOKUP($A20,'Return Data'!$B$7:$R$2292,14,0)</f>
        <v>3.6827000000000001</v>
      </c>
      <c r="Q20" s="61">
        <f t="shared" si="7"/>
        <v>25</v>
      </c>
      <c r="R20" s="60">
        <f>VLOOKUP($A20,'Return Data'!$B$7:$R$2292,16,0)</f>
        <v>7.2958999999999996</v>
      </c>
      <c r="S20" s="62">
        <f t="shared" si="6"/>
        <v>14</v>
      </c>
    </row>
    <row r="21" spans="1:19" x14ac:dyDescent="0.3">
      <c r="A21" s="77" t="s">
        <v>97</v>
      </c>
      <c r="B21" s="59">
        <f>VLOOKUP($A21,'Return Data'!$B$7:$R$2292,3,0)</f>
        <v>44888</v>
      </c>
      <c r="C21" s="60">
        <f>VLOOKUP($A21,'Return Data'!$B$7:$R$2292,4,0)</f>
        <v>30.179300000000001</v>
      </c>
      <c r="D21" s="60">
        <f>VLOOKUP($A21,'Return Data'!$B$7:$R$2292,9,0)</f>
        <v>10.705399999999999</v>
      </c>
      <c r="E21" s="61">
        <f t="shared" si="0"/>
        <v>13</v>
      </c>
      <c r="F21" s="60">
        <f>VLOOKUP($A21,'Return Data'!$B$7:$R$2292,10,0)</f>
        <v>7.2241</v>
      </c>
      <c r="G21" s="61">
        <f t="shared" si="1"/>
        <v>3</v>
      </c>
      <c r="H21" s="60">
        <f>VLOOKUP($A21,'Return Data'!$B$7:$R$2292,11,0)</f>
        <v>8.4776000000000007</v>
      </c>
      <c r="I21" s="61">
        <f t="shared" si="2"/>
        <v>3</v>
      </c>
      <c r="J21" s="60">
        <f>VLOOKUP($A21,'Return Data'!$B$7:$R$2292,12,0)</f>
        <v>4.9363999999999999</v>
      </c>
      <c r="K21" s="61">
        <f t="shared" si="3"/>
        <v>4</v>
      </c>
      <c r="L21" s="60">
        <f>VLOOKUP($A21,'Return Data'!$B$7:$R$2292,13,0)</f>
        <v>3.9331999999999998</v>
      </c>
      <c r="M21" s="61">
        <f t="shared" si="4"/>
        <v>4</v>
      </c>
      <c r="N21" s="60">
        <f>VLOOKUP($A21,'Return Data'!$B$7:$R$2292,17,0)</f>
        <v>4.4425999999999997</v>
      </c>
      <c r="O21" s="61">
        <f t="shared" si="5"/>
        <v>8</v>
      </c>
      <c r="P21" s="60">
        <f>VLOOKUP($A21,'Return Data'!$B$7:$R$2292,14,0)</f>
        <v>6.9901</v>
      </c>
      <c r="Q21" s="61">
        <f t="shared" si="7"/>
        <v>2</v>
      </c>
      <c r="R21" s="60">
        <f>VLOOKUP($A21,'Return Data'!$B$7:$R$2292,16,0)</f>
        <v>8.9765999999999995</v>
      </c>
      <c r="S21" s="62">
        <f t="shared" si="6"/>
        <v>1</v>
      </c>
    </row>
    <row r="22" spans="1:19" x14ac:dyDescent="0.3">
      <c r="A22" s="77" t="s">
        <v>98</v>
      </c>
      <c r="B22" s="59">
        <f>VLOOKUP($A22,'Return Data'!$B$7:$R$2292,3,0)</f>
        <v>44888</v>
      </c>
      <c r="C22" s="60">
        <f>VLOOKUP($A22,'Return Data'!$B$7:$R$2292,4,0)</f>
        <v>18.3446</v>
      </c>
      <c r="D22" s="60">
        <f>VLOOKUP($A22,'Return Data'!$B$7:$R$2292,9,0)</f>
        <v>14.000299999999999</v>
      </c>
      <c r="E22" s="61">
        <f t="shared" si="0"/>
        <v>5</v>
      </c>
      <c r="F22" s="60">
        <f>VLOOKUP($A22,'Return Data'!$B$7:$R$2292,10,0)</f>
        <v>4.9819000000000004</v>
      </c>
      <c r="G22" s="61">
        <f t="shared" si="1"/>
        <v>6</v>
      </c>
      <c r="H22" s="60">
        <f>VLOOKUP($A22,'Return Data'!$B$7:$R$2292,11,0)</f>
        <v>6.4432</v>
      </c>
      <c r="I22" s="61">
        <f t="shared" si="2"/>
        <v>8</v>
      </c>
      <c r="J22" s="60">
        <f>VLOOKUP($A22,'Return Data'!$B$7:$R$2292,12,0)</f>
        <v>2.7408000000000001</v>
      </c>
      <c r="K22" s="61">
        <f t="shared" si="3"/>
        <v>11</v>
      </c>
      <c r="L22" s="60">
        <f>VLOOKUP($A22,'Return Data'!$B$7:$R$2292,13,0)</f>
        <v>1.7645999999999999</v>
      </c>
      <c r="M22" s="61">
        <f t="shared" si="4"/>
        <v>15</v>
      </c>
      <c r="N22" s="60">
        <f>VLOOKUP($A22,'Return Data'!$B$7:$R$2292,17,0)</f>
        <v>3.7254999999999998</v>
      </c>
      <c r="O22" s="61">
        <f t="shared" si="5"/>
        <v>10</v>
      </c>
      <c r="P22" s="60">
        <f>VLOOKUP($A22,'Return Data'!$B$7:$R$2292,14,0)</f>
        <v>5.6904000000000003</v>
      </c>
      <c r="Q22" s="61">
        <f t="shared" si="7"/>
        <v>9</v>
      </c>
      <c r="R22" s="60">
        <f>VLOOKUP($A22,'Return Data'!$B$7:$R$2292,16,0)</f>
        <v>5.8000999999999996</v>
      </c>
      <c r="S22" s="62">
        <f t="shared" si="6"/>
        <v>22</v>
      </c>
    </row>
    <row r="23" spans="1:19" x14ac:dyDescent="0.3">
      <c r="A23" s="77" t="s">
        <v>99</v>
      </c>
      <c r="B23" s="59">
        <f>VLOOKUP($A23,'Return Data'!$B$7:$R$2292,3,0)</f>
        <v>44888</v>
      </c>
      <c r="C23" s="60">
        <f>VLOOKUP($A23,'Return Data'!$B$7:$R$2292,4,0)</f>
        <v>28.016999999999999</v>
      </c>
      <c r="D23" s="60">
        <f>VLOOKUP($A23,'Return Data'!$B$7:$R$2292,9,0)</f>
        <v>13.547000000000001</v>
      </c>
      <c r="E23" s="61">
        <f t="shared" si="0"/>
        <v>6</v>
      </c>
      <c r="F23" s="60">
        <f>VLOOKUP($A23,'Return Data'!$B$7:$R$2292,10,0)</f>
        <v>2.21</v>
      </c>
      <c r="G23" s="61">
        <f t="shared" si="1"/>
        <v>25</v>
      </c>
      <c r="H23" s="60">
        <f>VLOOKUP($A23,'Return Data'!$B$7:$R$2292,11,0)</f>
        <v>4.7872000000000003</v>
      </c>
      <c r="I23" s="61">
        <f t="shared" si="2"/>
        <v>21</v>
      </c>
      <c r="J23" s="60">
        <f>VLOOKUP($A23,'Return Data'!$B$7:$R$2292,12,0)</f>
        <v>5.4399999999999997E-2</v>
      </c>
      <c r="K23" s="61">
        <f t="shared" si="3"/>
        <v>25</v>
      </c>
      <c r="L23" s="60">
        <f>VLOOKUP($A23,'Return Data'!$B$7:$R$2292,13,0)</f>
        <v>0.5968</v>
      </c>
      <c r="M23" s="61">
        <f t="shared" si="4"/>
        <v>24</v>
      </c>
      <c r="N23" s="60">
        <f>VLOOKUP($A23,'Return Data'!$B$7:$R$2292,17,0)</f>
        <v>1.4847999999999999</v>
      </c>
      <c r="O23" s="61">
        <f t="shared" si="5"/>
        <v>23</v>
      </c>
      <c r="P23" s="60">
        <f>VLOOKUP($A23,'Return Data'!$B$7:$R$2292,14,0)</f>
        <v>5.1299000000000001</v>
      </c>
      <c r="Q23" s="61">
        <f t="shared" si="7"/>
        <v>13</v>
      </c>
      <c r="R23" s="60">
        <f>VLOOKUP($A23,'Return Data'!$B$7:$R$2292,16,0)</f>
        <v>7.6440000000000001</v>
      </c>
      <c r="S23" s="62">
        <f t="shared" si="6"/>
        <v>9</v>
      </c>
    </row>
    <row r="24" spans="1:19" x14ac:dyDescent="0.3">
      <c r="A24" s="77" t="s">
        <v>100</v>
      </c>
      <c r="B24" s="59">
        <f>VLOOKUP($A24,'Return Data'!$B$7:$R$2292,3,0)</f>
        <v>44888</v>
      </c>
      <c r="C24" s="60">
        <f>VLOOKUP($A24,'Return Data'!$B$7:$R$2292,4,0)</f>
        <v>18.258299999999998</v>
      </c>
      <c r="D24" s="60">
        <f>VLOOKUP($A24,'Return Data'!$B$7:$R$2292,9,0)</f>
        <v>8.1098999999999997</v>
      </c>
      <c r="E24" s="61">
        <f t="shared" si="0"/>
        <v>21</v>
      </c>
      <c r="F24" s="60">
        <f>VLOOKUP($A24,'Return Data'!$B$7:$R$2292,10,0)</f>
        <v>2.9331999999999998</v>
      </c>
      <c r="G24" s="61">
        <f t="shared" si="1"/>
        <v>20</v>
      </c>
      <c r="H24" s="60">
        <f>VLOOKUP($A24,'Return Data'!$B$7:$R$2292,11,0)</f>
        <v>4.9076000000000004</v>
      </c>
      <c r="I24" s="61">
        <f t="shared" si="2"/>
        <v>19</v>
      </c>
      <c r="J24" s="60">
        <f>VLOOKUP($A24,'Return Data'!$B$7:$R$2292,12,0)</f>
        <v>2.3896000000000002</v>
      </c>
      <c r="K24" s="61">
        <f t="shared" si="3"/>
        <v>13</v>
      </c>
      <c r="L24" s="60">
        <f>VLOOKUP($A24,'Return Data'!$B$7:$R$2292,13,0)</f>
        <v>3.1530999999999998</v>
      </c>
      <c r="M24" s="61">
        <f t="shared" si="4"/>
        <v>8</v>
      </c>
      <c r="N24" s="60">
        <f>VLOOKUP($A24,'Return Data'!$B$7:$R$2292,17,0)</f>
        <v>4.5465</v>
      </c>
      <c r="O24" s="61">
        <f t="shared" si="5"/>
        <v>7</v>
      </c>
      <c r="P24" s="60">
        <f>VLOOKUP($A24,'Return Data'!$B$7:$R$2292,14,0)</f>
        <v>5.7324000000000002</v>
      </c>
      <c r="Q24" s="61">
        <f t="shared" si="7"/>
        <v>8</v>
      </c>
      <c r="R24" s="60">
        <f>VLOOKUP($A24,'Return Data'!$B$7:$R$2292,16,0)</f>
        <v>6.5983000000000001</v>
      </c>
      <c r="S24" s="62">
        <f t="shared" si="6"/>
        <v>17</v>
      </c>
    </row>
    <row r="25" spans="1:19" x14ac:dyDescent="0.3">
      <c r="A25" s="77" t="s">
        <v>101</v>
      </c>
      <c r="B25" s="59">
        <f>VLOOKUP($A25,'Return Data'!$B$7:$R$2292,3,0)</f>
        <v>44888</v>
      </c>
      <c r="C25" s="60">
        <f>VLOOKUP($A25,'Return Data'!$B$7:$R$2292,4,0)</f>
        <v>1248.4554000000001</v>
      </c>
      <c r="D25" s="60">
        <f>VLOOKUP($A25,'Return Data'!$B$7:$R$2292,9,0)</f>
        <v>8.9575999999999993</v>
      </c>
      <c r="E25" s="61">
        <f t="shared" si="0"/>
        <v>20</v>
      </c>
      <c r="F25" s="60">
        <f>VLOOKUP($A25,'Return Data'!$B$7:$R$2292,10,0)</f>
        <v>4.4500999999999999</v>
      </c>
      <c r="G25" s="61">
        <f t="shared" si="1"/>
        <v>14</v>
      </c>
      <c r="H25" s="60">
        <f>VLOOKUP($A25,'Return Data'!$B$7:$R$2292,11,0)</f>
        <v>4.9946999999999999</v>
      </c>
      <c r="I25" s="61">
        <f t="shared" si="2"/>
        <v>17</v>
      </c>
      <c r="J25" s="60">
        <f>VLOOKUP($A25,'Return Data'!$B$7:$R$2292,12,0)</f>
        <v>2.3165</v>
      </c>
      <c r="K25" s="61">
        <f t="shared" si="3"/>
        <v>14</v>
      </c>
      <c r="L25" s="60">
        <f>VLOOKUP($A25,'Return Data'!$B$7:$R$2292,13,0)</f>
        <v>2.3222999999999998</v>
      </c>
      <c r="M25" s="61">
        <f t="shared" si="4"/>
        <v>10</v>
      </c>
      <c r="N25" s="60">
        <f>VLOOKUP($A25,'Return Data'!$B$7:$R$2292,17,0)</f>
        <v>2.9411</v>
      </c>
      <c r="O25" s="61">
        <f t="shared" si="5"/>
        <v>13</v>
      </c>
      <c r="P25" s="60">
        <f>VLOOKUP($A25,'Return Data'!$B$7:$R$2292,14,0)</f>
        <v>4.3723999999999998</v>
      </c>
      <c r="Q25" s="61">
        <f t="shared" si="7"/>
        <v>22</v>
      </c>
      <c r="R25" s="60">
        <f>VLOOKUP($A25,'Return Data'!$B$7:$R$2292,16,0)</f>
        <v>5.7449000000000003</v>
      </c>
      <c r="S25" s="62">
        <f t="shared" si="6"/>
        <v>23</v>
      </c>
    </row>
    <row r="26" spans="1:19" x14ac:dyDescent="0.3">
      <c r="A26" s="77" t="s">
        <v>1990</v>
      </c>
      <c r="B26" s="59">
        <f>VLOOKUP($A26,'Return Data'!$B$7:$R$2292,3,0)</f>
        <v>44888</v>
      </c>
      <c r="C26" s="60">
        <f>VLOOKUP($A26,'Return Data'!$B$7:$R$2292,4,0)</f>
        <v>34.369399999999999</v>
      </c>
      <c r="D26" s="60">
        <f>VLOOKUP($A26,'Return Data'!$B$7:$R$2292,9,0)</f>
        <v>10.7819</v>
      </c>
      <c r="E26" s="61">
        <f t="shared" si="0"/>
        <v>12</v>
      </c>
      <c r="F26" s="60">
        <f>VLOOKUP($A26,'Return Data'!$B$7:$R$2292,10,0)</f>
        <v>5.2337999999999996</v>
      </c>
      <c r="G26" s="61">
        <f t="shared" si="1"/>
        <v>5</v>
      </c>
      <c r="H26" s="60">
        <f>VLOOKUP($A26,'Return Data'!$B$7:$R$2292,11,0)</f>
        <v>5.1784999999999997</v>
      </c>
      <c r="I26" s="61">
        <f t="shared" si="2"/>
        <v>16</v>
      </c>
      <c r="J26" s="60">
        <f>VLOOKUP($A26,'Return Data'!$B$7:$R$2292,12,0)</f>
        <v>3.8862999999999999</v>
      </c>
      <c r="K26" s="61">
        <f t="shared" si="3"/>
        <v>7</v>
      </c>
      <c r="L26" s="60">
        <f>VLOOKUP($A26,'Return Data'!$B$7:$R$2292,13,0)</f>
        <v>3.5556999999999999</v>
      </c>
      <c r="M26" s="61">
        <f t="shared" si="4"/>
        <v>7</v>
      </c>
      <c r="N26" s="60">
        <f>VLOOKUP($A26,'Return Data'!$B$7:$R$2292,17,0)</f>
        <v>3.2282999999999999</v>
      </c>
      <c r="O26" s="61">
        <f t="shared" si="5"/>
        <v>11</v>
      </c>
      <c r="P26" s="60">
        <f>VLOOKUP($A26,'Return Data'!$B$7:$R$2292,14,0)</f>
        <v>4.7257999999999996</v>
      </c>
      <c r="Q26" s="61">
        <f t="shared" si="7"/>
        <v>17</v>
      </c>
      <c r="R26" s="60">
        <f>VLOOKUP($A26,'Return Data'!$B$7:$R$2292,16,0)</f>
        <v>6.5610999999999997</v>
      </c>
      <c r="S26" s="62">
        <f t="shared" si="6"/>
        <v>18</v>
      </c>
    </row>
    <row r="27" spans="1:19" x14ac:dyDescent="0.3">
      <c r="A27" s="77" t="s">
        <v>103</v>
      </c>
      <c r="B27" s="59">
        <f>VLOOKUP($A27,'Return Data'!$B$7:$R$2292,3,0)</f>
        <v>44888</v>
      </c>
      <c r="C27" s="60">
        <f>VLOOKUP($A27,'Return Data'!$B$7:$R$2292,4,0)</f>
        <v>30.7959</v>
      </c>
      <c r="D27" s="60">
        <f>VLOOKUP($A27,'Return Data'!$B$7:$R$2292,9,0)</f>
        <v>15.8879</v>
      </c>
      <c r="E27" s="61">
        <f t="shared" si="0"/>
        <v>3</v>
      </c>
      <c r="F27" s="60">
        <f>VLOOKUP($A27,'Return Data'!$B$7:$R$2292,10,0)</f>
        <v>4.9143999999999997</v>
      </c>
      <c r="G27" s="61">
        <f t="shared" si="1"/>
        <v>7</v>
      </c>
      <c r="H27" s="60">
        <f>VLOOKUP($A27,'Return Data'!$B$7:$R$2292,11,0)</f>
        <v>5.8413000000000004</v>
      </c>
      <c r="I27" s="61">
        <f t="shared" si="2"/>
        <v>10</v>
      </c>
      <c r="J27" s="60">
        <f>VLOOKUP($A27,'Return Data'!$B$7:$R$2292,12,0)</f>
        <v>2.2787999999999999</v>
      </c>
      <c r="K27" s="61">
        <f t="shared" si="3"/>
        <v>15</v>
      </c>
      <c r="L27" s="60">
        <f>VLOOKUP($A27,'Return Data'!$B$7:$R$2292,13,0)</f>
        <v>1.9461999999999999</v>
      </c>
      <c r="M27" s="61">
        <f t="shared" si="4"/>
        <v>14</v>
      </c>
      <c r="N27" s="60">
        <f>VLOOKUP($A27,'Return Data'!$B$7:$R$2292,17,0)</f>
        <v>2.9775999999999998</v>
      </c>
      <c r="O27" s="61">
        <f t="shared" si="5"/>
        <v>12</v>
      </c>
      <c r="P27" s="60">
        <f>VLOOKUP($A27,'Return Data'!$B$7:$R$2292,14,0)</f>
        <v>5.6859999999999999</v>
      </c>
      <c r="Q27" s="61">
        <f t="shared" si="7"/>
        <v>10</v>
      </c>
      <c r="R27" s="60">
        <f>VLOOKUP($A27,'Return Data'!$B$7:$R$2292,16,0)</f>
        <v>8.0649999999999995</v>
      </c>
      <c r="S27" s="62">
        <f t="shared" si="6"/>
        <v>5</v>
      </c>
    </row>
    <row r="28" spans="1:19" x14ac:dyDescent="0.3">
      <c r="A28" s="77" t="s">
        <v>104</v>
      </c>
      <c r="B28" s="59">
        <f>VLOOKUP($A28,'Return Data'!$B$7:$R$2292,3,0)</f>
        <v>44888</v>
      </c>
      <c r="C28" s="60">
        <f>VLOOKUP($A28,'Return Data'!$B$7:$R$2292,4,0)</f>
        <v>24.407599999999999</v>
      </c>
      <c r="D28" s="60">
        <f>VLOOKUP($A28,'Return Data'!$B$7:$R$2292,9,0)</f>
        <v>6.5551000000000004</v>
      </c>
      <c r="E28" s="61">
        <f t="shared" si="0"/>
        <v>22</v>
      </c>
      <c r="F28" s="60">
        <f>VLOOKUP($A28,'Return Data'!$B$7:$R$2292,10,0)</f>
        <v>3.5788000000000002</v>
      </c>
      <c r="G28" s="61">
        <f t="shared" si="1"/>
        <v>18</v>
      </c>
      <c r="H28" s="60">
        <f>VLOOKUP($A28,'Return Data'!$B$7:$R$2292,11,0)</f>
        <v>4.8909000000000002</v>
      </c>
      <c r="I28" s="61">
        <f t="shared" si="2"/>
        <v>20</v>
      </c>
      <c r="J28" s="60">
        <f>VLOOKUP($A28,'Return Data'!$B$7:$R$2292,12,0)</f>
        <v>3.2227999999999999</v>
      </c>
      <c r="K28" s="61">
        <f t="shared" si="3"/>
        <v>8</v>
      </c>
      <c r="L28" s="60">
        <f>VLOOKUP($A28,'Return Data'!$B$7:$R$2292,13,0)</f>
        <v>2.1234000000000002</v>
      </c>
      <c r="M28" s="61">
        <f t="shared" si="4"/>
        <v>11</v>
      </c>
      <c r="N28" s="60">
        <f>VLOOKUP($A28,'Return Data'!$B$7:$R$2292,17,0)</f>
        <v>1.9711000000000001</v>
      </c>
      <c r="O28" s="61">
        <f t="shared" si="5"/>
        <v>20</v>
      </c>
      <c r="P28" s="60">
        <f>VLOOKUP($A28,'Return Data'!$B$7:$R$2292,14,0)</f>
        <v>4.6224999999999996</v>
      </c>
      <c r="Q28" s="61">
        <f t="shared" si="7"/>
        <v>18</v>
      </c>
      <c r="R28" s="60">
        <f>VLOOKUP($A28,'Return Data'!$B$7:$R$2292,16,0)</f>
        <v>5.6468999999999996</v>
      </c>
      <c r="S28" s="62">
        <f t="shared" si="6"/>
        <v>24</v>
      </c>
    </row>
    <row r="29" spans="1:19" x14ac:dyDescent="0.3">
      <c r="A29" s="77" t="s">
        <v>105</v>
      </c>
      <c r="B29" s="59">
        <f>VLOOKUP($A29,'Return Data'!$B$7:$R$2292,3,0)</f>
        <v>44888</v>
      </c>
      <c r="C29" s="60">
        <f>VLOOKUP($A29,'Return Data'!$B$7:$R$2292,4,0)</f>
        <v>13.6069</v>
      </c>
      <c r="D29" s="60">
        <f>VLOOKUP($A29,'Return Data'!$B$7:$R$2292,9,0)</f>
        <v>12.969200000000001</v>
      </c>
      <c r="E29" s="61">
        <f t="shared" si="0"/>
        <v>7</v>
      </c>
      <c r="F29" s="60">
        <f>VLOOKUP($A29,'Return Data'!$B$7:$R$2292,10,0)</f>
        <v>2.3433999999999999</v>
      </c>
      <c r="G29" s="61">
        <f t="shared" si="1"/>
        <v>24</v>
      </c>
      <c r="H29" s="60">
        <f>VLOOKUP($A29,'Return Data'!$B$7:$R$2292,11,0)</f>
        <v>5.7005999999999997</v>
      </c>
      <c r="I29" s="61">
        <f t="shared" si="2"/>
        <v>11</v>
      </c>
      <c r="J29" s="60">
        <f>VLOOKUP($A29,'Return Data'!$B$7:$R$2292,12,0)</f>
        <v>0.3695</v>
      </c>
      <c r="K29" s="61">
        <f t="shared" si="3"/>
        <v>24</v>
      </c>
      <c r="L29" s="60">
        <f>VLOOKUP($A29,'Return Data'!$B$7:$R$2292,13,0)</f>
        <v>1.0073000000000001</v>
      </c>
      <c r="M29" s="61">
        <f t="shared" si="4"/>
        <v>22</v>
      </c>
      <c r="N29" s="60">
        <f>VLOOKUP($A29,'Return Data'!$B$7:$R$2292,17,0)</f>
        <v>1.7077</v>
      </c>
      <c r="O29" s="61">
        <f t="shared" si="5"/>
        <v>22</v>
      </c>
      <c r="P29" s="60">
        <f>VLOOKUP($A29,'Return Data'!$B$7:$R$2292,14,0)</f>
        <v>4.4741</v>
      </c>
      <c r="Q29" s="61">
        <f t="shared" si="7"/>
        <v>21</v>
      </c>
      <c r="R29" s="60">
        <f>VLOOKUP($A29,'Return Data'!$B$7:$R$2292,16,0)</f>
        <v>5.5808999999999997</v>
      </c>
      <c r="S29" s="62">
        <f t="shared" si="6"/>
        <v>25</v>
      </c>
    </row>
    <row r="30" spans="1:19" x14ac:dyDescent="0.3">
      <c r="A30" s="77" t="s">
        <v>106</v>
      </c>
      <c r="B30" s="59">
        <f>VLOOKUP($A30,'Return Data'!$B$7:$R$2292,3,0)</f>
        <v>44888</v>
      </c>
      <c r="C30" s="60">
        <f>VLOOKUP($A30,'Return Data'!$B$7:$R$2292,4,0)</f>
        <v>30.217300000000002</v>
      </c>
      <c r="D30" s="60">
        <f>VLOOKUP($A30,'Return Data'!$B$7:$R$2292,9,0)</f>
        <v>9.8751999999999995</v>
      </c>
      <c r="E30" s="61">
        <f t="shared" si="0"/>
        <v>19</v>
      </c>
      <c r="F30" s="60">
        <f>VLOOKUP($A30,'Return Data'!$B$7:$R$2292,10,0)</f>
        <v>2.6261000000000001</v>
      </c>
      <c r="G30" s="61">
        <f t="shared" si="1"/>
        <v>22</v>
      </c>
      <c r="H30" s="60">
        <f>VLOOKUP($A30,'Return Data'!$B$7:$R$2292,11,0)</f>
        <v>5.8875999999999999</v>
      </c>
      <c r="I30" s="61">
        <f t="shared" si="2"/>
        <v>9</v>
      </c>
      <c r="J30" s="60">
        <f>VLOOKUP($A30,'Return Data'!$B$7:$R$2292,12,0)</f>
        <v>1.1297999999999999</v>
      </c>
      <c r="K30" s="61">
        <f t="shared" si="3"/>
        <v>21</v>
      </c>
      <c r="L30" s="60">
        <f>VLOOKUP($A30,'Return Data'!$B$7:$R$2292,13,0)</f>
        <v>1.2022999999999999</v>
      </c>
      <c r="M30" s="61">
        <f t="shared" si="4"/>
        <v>17</v>
      </c>
      <c r="N30" s="60">
        <f>VLOOKUP($A30,'Return Data'!$B$7:$R$2292,17,0)</f>
        <v>2.3018000000000001</v>
      </c>
      <c r="O30" s="61">
        <f t="shared" si="5"/>
        <v>18</v>
      </c>
      <c r="P30" s="60">
        <f>VLOOKUP($A30,'Return Data'!$B$7:$R$2292,14,0)</f>
        <v>4.9455</v>
      </c>
      <c r="Q30" s="61">
        <f t="shared" si="7"/>
        <v>16</v>
      </c>
      <c r="R30" s="60">
        <f>VLOOKUP($A30,'Return Data'!$B$7:$R$2292,16,0)</f>
        <v>6.3242000000000003</v>
      </c>
      <c r="S30" s="62">
        <f t="shared" si="6"/>
        <v>19</v>
      </c>
    </row>
    <row r="31" spans="1:19" x14ac:dyDescent="0.3">
      <c r="A31" s="77" t="s">
        <v>107</v>
      </c>
      <c r="B31" s="59">
        <f>VLOOKUP($A31,'Return Data'!$B$7:$R$2292,3,0)</f>
        <v>44888</v>
      </c>
      <c r="C31" s="60">
        <f>VLOOKUP($A31,'Return Data'!$B$7:$R$2292,4,0)</f>
        <v>2181.5587999999998</v>
      </c>
      <c r="D31" s="60">
        <f>VLOOKUP($A31,'Return Data'!$B$7:$R$2292,9,0)</f>
        <v>6.1021000000000001</v>
      </c>
      <c r="E31" s="61">
        <f t="shared" si="0"/>
        <v>24</v>
      </c>
      <c r="F31" s="60">
        <f>VLOOKUP($A31,'Return Data'!$B$7:$R$2292,10,0)</f>
        <v>3.9908000000000001</v>
      </c>
      <c r="G31" s="61">
        <f t="shared" si="1"/>
        <v>16</v>
      </c>
      <c r="H31" s="60">
        <f>VLOOKUP($A31,'Return Data'!$B$7:$R$2292,11,0)</f>
        <v>4.1673999999999998</v>
      </c>
      <c r="I31" s="61">
        <f t="shared" si="2"/>
        <v>23</v>
      </c>
      <c r="J31" s="60">
        <f>VLOOKUP($A31,'Return Data'!$B$7:$R$2292,12,0)</f>
        <v>2.7967</v>
      </c>
      <c r="K31" s="61">
        <f t="shared" si="3"/>
        <v>10</v>
      </c>
      <c r="L31" s="60">
        <f>VLOOKUP($A31,'Return Data'!$B$7:$R$2292,13,0)</f>
        <v>2.0091000000000001</v>
      </c>
      <c r="M31" s="61">
        <f t="shared" si="4"/>
        <v>13</v>
      </c>
      <c r="N31" s="60">
        <f>VLOOKUP($A31,'Return Data'!$B$7:$R$2292,17,0)</f>
        <v>2.3567</v>
      </c>
      <c r="O31" s="61">
        <f t="shared" si="5"/>
        <v>16</v>
      </c>
      <c r="P31" s="60">
        <f>VLOOKUP($A31,'Return Data'!$B$7:$R$2292,14,0)</f>
        <v>4.5815000000000001</v>
      </c>
      <c r="Q31" s="61">
        <f t="shared" si="7"/>
        <v>19</v>
      </c>
      <c r="R31" s="60">
        <f>VLOOKUP($A31,'Return Data'!$B$7:$R$2292,16,0)</f>
        <v>7.4390000000000001</v>
      </c>
      <c r="S31" s="62">
        <f t="shared" si="6"/>
        <v>12</v>
      </c>
    </row>
    <row r="32" spans="1:19" x14ac:dyDescent="0.3">
      <c r="A32" s="77" t="s">
        <v>110</v>
      </c>
      <c r="B32" s="59">
        <f>VLOOKUP($A32,'Return Data'!$B$7:$R$2292,3,0)</f>
        <v>44888</v>
      </c>
      <c r="C32" s="60">
        <f>VLOOKUP($A32,'Return Data'!$B$7:$R$2292,4,0)</f>
        <v>17.446899999999999</v>
      </c>
      <c r="D32" s="60">
        <f>VLOOKUP($A32,'Return Data'!$B$7:$R$2292,9,0)</f>
        <v>19.6798</v>
      </c>
      <c r="E32" s="61">
        <f t="shared" si="0"/>
        <v>1</v>
      </c>
      <c r="F32" s="60">
        <f>VLOOKUP($A32,'Return Data'!$B$7:$R$2292,10,0)</f>
        <v>7.7622</v>
      </c>
      <c r="G32" s="61">
        <f t="shared" si="1"/>
        <v>2</v>
      </c>
      <c r="H32" s="60">
        <f>VLOOKUP($A32,'Return Data'!$B$7:$R$2292,11,0)</f>
        <v>7.2236000000000002</v>
      </c>
      <c r="I32" s="61">
        <f t="shared" si="2"/>
        <v>6</v>
      </c>
      <c r="J32" s="60">
        <f>VLOOKUP($A32,'Return Data'!$B$7:$R$2292,12,0)</f>
        <v>4.6228999999999996</v>
      </c>
      <c r="K32" s="61">
        <f t="shared" si="3"/>
        <v>6</v>
      </c>
      <c r="L32" s="60">
        <f>VLOOKUP($A32,'Return Data'!$B$7:$R$2292,13,0)</f>
        <v>3.8778000000000001</v>
      </c>
      <c r="M32" s="61">
        <f t="shared" si="4"/>
        <v>5</v>
      </c>
      <c r="N32" s="60">
        <f>VLOOKUP($A32,'Return Data'!$B$7:$R$2292,17,0)</f>
        <v>3.8201000000000001</v>
      </c>
      <c r="O32" s="61">
        <f t="shared" si="5"/>
        <v>9</v>
      </c>
      <c r="P32" s="60">
        <f>VLOOKUP($A32,'Return Data'!$B$7:$R$2292,14,0)</f>
        <v>5.8357000000000001</v>
      </c>
      <c r="Q32" s="61">
        <f t="shared" si="7"/>
        <v>7</v>
      </c>
      <c r="R32" s="60">
        <f>VLOOKUP($A32,'Return Data'!$B$7:$R$2292,16,0)</f>
        <v>7.6547000000000001</v>
      </c>
      <c r="S32" s="62">
        <f t="shared" si="6"/>
        <v>8</v>
      </c>
    </row>
    <row r="33" spans="1:19" x14ac:dyDescent="0.3">
      <c r="A33" s="77" t="s">
        <v>111</v>
      </c>
      <c r="B33" s="59">
        <f>VLOOKUP($A33,'Return Data'!$B$7:$R$2292,3,0)</f>
        <v>44888</v>
      </c>
      <c r="C33" s="60">
        <f>VLOOKUP($A33,'Return Data'!$B$7:$R$2292,4,0)</f>
        <v>29.281099999999999</v>
      </c>
      <c r="D33" s="60">
        <f>VLOOKUP($A33,'Return Data'!$B$7:$R$2292,9,0)</f>
        <v>12.5495</v>
      </c>
      <c r="E33" s="61">
        <f t="shared" si="0"/>
        <v>9</v>
      </c>
      <c r="F33" s="60">
        <f>VLOOKUP($A33,'Return Data'!$B$7:$R$2292,10,0)</f>
        <v>9.7353000000000005</v>
      </c>
      <c r="G33" s="61">
        <f t="shared" si="1"/>
        <v>1</v>
      </c>
      <c r="H33" s="60">
        <f>VLOOKUP($A33,'Return Data'!$B$7:$R$2292,11,0)</f>
        <v>7.351</v>
      </c>
      <c r="I33" s="61">
        <f t="shared" si="2"/>
        <v>5</v>
      </c>
      <c r="J33" s="60">
        <f>VLOOKUP($A33,'Return Data'!$B$7:$R$2292,12,0)</f>
        <v>4.7114000000000003</v>
      </c>
      <c r="K33" s="61">
        <f t="shared" si="3"/>
        <v>5</v>
      </c>
      <c r="L33" s="60">
        <f>VLOOKUP($A33,'Return Data'!$B$7:$R$2292,13,0)</f>
        <v>3.7225999999999999</v>
      </c>
      <c r="M33" s="61">
        <f t="shared" si="4"/>
        <v>6</v>
      </c>
      <c r="N33" s="60">
        <f>VLOOKUP($A33,'Return Data'!$B$7:$R$2292,17,0)</f>
        <v>2.9358</v>
      </c>
      <c r="O33" s="61">
        <f t="shared" si="5"/>
        <v>14</v>
      </c>
      <c r="P33" s="60">
        <f>VLOOKUP($A33,'Return Data'!$B$7:$R$2292,14,0)</f>
        <v>5.4949000000000003</v>
      </c>
      <c r="Q33" s="61">
        <f t="shared" si="7"/>
        <v>11</v>
      </c>
      <c r="R33" s="60">
        <f>VLOOKUP($A33,'Return Data'!$B$7:$R$2292,16,0)</f>
        <v>5.8574000000000002</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26</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44888</v>
      </c>
      <c r="C35" s="60">
        <f>VLOOKUP($A35,'Return Data'!$B$7:$R$2292,4,0)</f>
        <v>19.3292</v>
      </c>
      <c r="D35" s="60">
        <f>VLOOKUP($A35,'Return Data'!$B$7:$R$2292,9,0)</f>
        <v>14.4695</v>
      </c>
      <c r="E35" s="61">
        <f t="shared" si="0"/>
        <v>4</v>
      </c>
      <c r="F35" s="60">
        <f>VLOOKUP($A35,'Return Data'!$B$7:$R$2292,10,0)</f>
        <v>3.5661999999999998</v>
      </c>
      <c r="G35" s="61">
        <f t="shared" si="1"/>
        <v>19</v>
      </c>
      <c r="H35" s="60">
        <f>VLOOKUP($A35,'Return Data'!$B$7:$R$2292,11,0)</f>
        <v>4.4436</v>
      </c>
      <c r="I35" s="61">
        <f t="shared" si="2"/>
        <v>22</v>
      </c>
      <c r="J35" s="60">
        <f>VLOOKUP($A35,'Return Data'!$B$7:$R$2292,12,0)</f>
        <v>1.0421</v>
      </c>
      <c r="K35" s="61">
        <f t="shared" si="3"/>
        <v>22</v>
      </c>
      <c r="L35" s="60">
        <f>VLOOKUP($A35,'Return Data'!$B$7:$R$2292,13,0)</f>
        <v>-0.25340000000000001</v>
      </c>
      <c r="M35" s="61">
        <f t="shared" si="4"/>
        <v>30</v>
      </c>
      <c r="N35" s="60">
        <f>VLOOKUP($A35,'Return Data'!$B$7:$R$2292,17,0)</f>
        <v>1.1786000000000001</v>
      </c>
      <c r="O35" s="61">
        <f t="shared" si="5"/>
        <v>25</v>
      </c>
      <c r="P35" s="60">
        <f>VLOOKUP($A35,'Return Data'!$B$7:$R$2292,14,0)</f>
        <v>4.2035999999999998</v>
      </c>
      <c r="Q35" s="61">
        <f t="shared" si="7"/>
        <v>24</v>
      </c>
      <c r="R35" s="60">
        <f>VLOOKUP($A35,'Return Data'!$B$7:$R$2292,16,0)</f>
        <v>6.3021000000000003</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26</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44888</v>
      </c>
      <c r="C37" s="60">
        <f>VLOOKUP($A37,'Return Data'!$B$7:$R$2292,4,0)</f>
        <v>25.5822</v>
      </c>
      <c r="D37" s="60">
        <f>VLOOKUP($A37,'Return Data'!$B$7:$R$2292,9,0)</f>
        <v>5.4920999999999998</v>
      </c>
      <c r="E37" s="61">
        <f t="shared" si="0"/>
        <v>25</v>
      </c>
      <c r="F37" s="60">
        <f>VLOOKUP($A37,'Return Data'!$B$7:$R$2292,10,0)</f>
        <v>4.2809999999999997</v>
      </c>
      <c r="G37" s="61">
        <f t="shared" si="1"/>
        <v>15</v>
      </c>
      <c r="H37" s="60">
        <f>VLOOKUP($A37,'Return Data'!$B$7:$R$2292,11,0)</f>
        <v>4.0101000000000004</v>
      </c>
      <c r="I37" s="61">
        <f t="shared" si="2"/>
        <v>24</v>
      </c>
      <c r="J37" s="60">
        <f>VLOOKUP($A37,'Return Data'!$B$7:$R$2292,12,0)</f>
        <v>13.026999999999999</v>
      </c>
      <c r="K37" s="61">
        <f t="shared" si="3"/>
        <v>1</v>
      </c>
      <c r="L37" s="60">
        <f>VLOOKUP($A37,'Return Data'!$B$7:$R$2292,13,0)</f>
        <v>9.2827000000000002</v>
      </c>
      <c r="M37" s="61">
        <f t="shared" si="4"/>
        <v>1</v>
      </c>
      <c r="N37" s="60">
        <f>VLOOKUP($A37,'Return Data'!$B$7:$R$2292,17,0)</f>
        <v>10.2789</v>
      </c>
      <c r="O37" s="61">
        <f>RANK(N37,N$8:N$37,0)</f>
        <v>1</v>
      </c>
      <c r="P37" s="60">
        <f>VLOOKUP($A37,'Return Data'!$B$7:$R$2292,14,0)</f>
        <v>8.7461000000000002</v>
      </c>
      <c r="Q37" s="61">
        <f>RANK(P37,P$8:P$37,0)</f>
        <v>1</v>
      </c>
      <c r="R37" s="60">
        <f>VLOOKUP($A37,'Return Data'!$B$7:$R$2292,16,0)</f>
        <v>7.8513999999999999</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9.3201100000000014</v>
      </c>
      <c r="E39" s="83"/>
      <c r="F39" s="84">
        <f>AVERAGE(F8:F37)</f>
        <v>3.7865900000000008</v>
      </c>
      <c r="G39" s="83"/>
      <c r="H39" s="84">
        <f>AVERAGE(H8:H37)</f>
        <v>5.023576666666667</v>
      </c>
      <c r="I39" s="83"/>
      <c r="J39" s="84">
        <f>AVERAGE(J8:J37)</f>
        <v>2.6314666666666668</v>
      </c>
      <c r="K39" s="83"/>
      <c r="L39" s="84">
        <f>AVERAGE(L8:L37)</f>
        <v>2.1010499999999999</v>
      </c>
      <c r="M39" s="83"/>
      <c r="N39" s="84">
        <f>AVERAGE(N8:N37)</f>
        <v>2.9437310344827585</v>
      </c>
      <c r="O39" s="83"/>
      <c r="P39" s="84">
        <f>AVERAGE(P8:P37)</f>
        <v>4.9200555555555558</v>
      </c>
      <c r="Q39" s="83"/>
      <c r="R39" s="84">
        <f>AVERAGE(R8:R37)</f>
        <v>5.9283099999999997</v>
      </c>
      <c r="S39" s="85"/>
    </row>
    <row r="40" spans="1:19" x14ac:dyDescent="0.3">
      <c r="A40" s="82" t="s">
        <v>28</v>
      </c>
      <c r="B40" s="83"/>
      <c r="C40" s="83"/>
      <c r="D40" s="84">
        <f>MIN(D8:D37)</f>
        <v>0</v>
      </c>
      <c r="E40" s="83"/>
      <c r="F40" s="84">
        <f>MIN(F8:F37)</f>
        <v>0</v>
      </c>
      <c r="G40" s="83"/>
      <c r="H40" s="84">
        <f>MIN(H8:H37)</f>
        <v>0</v>
      </c>
      <c r="I40" s="83"/>
      <c r="J40" s="84">
        <f>MIN(J8:J37)</f>
        <v>0</v>
      </c>
      <c r="K40" s="83"/>
      <c r="L40" s="84">
        <f>MIN(L8:L37)</f>
        <v>-0.25340000000000001</v>
      </c>
      <c r="M40" s="83"/>
      <c r="N40" s="84">
        <f>MIN(N8:N37)</f>
        <v>0</v>
      </c>
      <c r="O40" s="83"/>
      <c r="P40" s="84">
        <f>MIN(P8:P37)</f>
        <v>0</v>
      </c>
      <c r="Q40" s="83"/>
      <c r="R40" s="84">
        <f>MIN(R8:R37)</f>
        <v>0</v>
      </c>
      <c r="S40" s="85"/>
    </row>
    <row r="41" spans="1:19" ht="15" thickBot="1" x14ac:dyDescent="0.35">
      <c r="A41" s="86" t="s">
        <v>29</v>
      </c>
      <c r="B41" s="87"/>
      <c r="C41" s="87"/>
      <c r="D41" s="88">
        <f>MAX(D8:D37)</f>
        <v>19.6798</v>
      </c>
      <c r="E41" s="87"/>
      <c r="F41" s="88">
        <f>MAX(F8:F37)</f>
        <v>9.7353000000000005</v>
      </c>
      <c r="G41" s="87"/>
      <c r="H41" s="88">
        <f>MAX(H8:H37)</f>
        <v>11.4977</v>
      </c>
      <c r="I41" s="87"/>
      <c r="J41" s="88">
        <f>MAX(J8:J37)</f>
        <v>13.026999999999999</v>
      </c>
      <c r="K41" s="87"/>
      <c r="L41" s="88">
        <f>MAX(L8:L37)</f>
        <v>9.2827000000000002</v>
      </c>
      <c r="M41" s="87"/>
      <c r="N41" s="88">
        <f>MAX(N8:N37)</f>
        <v>10.2789</v>
      </c>
      <c r="O41" s="87"/>
      <c r="P41" s="88">
        <f>MAX(P8:P37)</f>
        <v>8.7461000000000002</v>
      </c>
      <c r="Q41" s="87"/>
      <c r="R41" s="88">
        <f>MAX(R8:R37)</f>
        <v>8.9765999999999995</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44888</v>
      </c>
      <c r="C8" s="60">
        <f>VLOOKUP($A8,'Return Data'!$B$7:$R$2292,4,0)</f>
        <v>1186.3231000000001</v>
      </c>
      <c r="D8" s="60">
        <f>VLOOKUP($A8,'Return Data'!$B$7:$R$2292,5,0)</f>
        <v>6.0713999999999997</v>
      </c>
      <c r="E8" s="61">
        <f t="shared" ref="E8:E36" si="0">RANK(D8,D$8:D$36,0)</f>
        <v>7</v>
      </c>
      <c r="F8" s="60">
        <f>VLOOKUP($A8,'Return Data'!$B$7:$R$2292,6,0)</f>
        <v>6.0518999999999998</v>
      </c>
      <c r="G8" s="61">
        <f t="shared" ref="G8:G36" si="1">RANK(F8,F$8:F$36,0)</f>
        <v>7</v>
      </c>
      <c r="H8" s="60">
        <f>VLOOKUP($A8,'Return Data'!$B$7:$R$2292,7,0)</f>
        <v>5.8456999999999999</v>
      </c>
      <c r="I8" s="61">
        <f t="shared" ref="I8:I36" si="2">RANK(H8,H$8:H$36,0)</f>
        <v>14</v>
      </c>
      <c r="J8" s="60">
        <f>VLOOKUP($A8,'Return Data'!$B$7:$R$2292,8,0)</f>
        <v>5.7271000000000001</v>
      </c>
      <c r="K8" s="61">
        <f t="shared" ref="K8:K36" si="3">RANK(J8,J$8:J$36,0)</f>
        <v>17</v>
      </c>
      <c r="L8" s="60">
        <f>VLOOKUP($A8,'Return Data'!$B$7:$R$2292,9,0)</f>
        <v>5.8116000000000003</v>
      </c>
      <c r="M8" s="61">
        <f t="shared" ref="M8:M36" si="4">RANK(L8,L$8:L$36,0)</f>
        <v>18</v>
      </c>
      <c r="N8" s="60">
        <f>VLOOKUP($A8,'Return Data'!$B$7:$R$2292,10,0)</f>
        <v>5.6675000000000004</v>
      </c>
      <c r="O8" s="61">
        <f t="shared" ref="O8:O36" si="5">RANK(N8,N$8:N$36,0)</f>
        <v>11</v>
      </c>
      <c r="P8" s="60">
        <f>VLOOKUP($A8,'Return Data'!$B$7:$R$2292,11,0)</f>
        <v>5.2149000000000001</v>
      </c>
      <c r="Q8" s="61">
        <f t="shared" ref="Q8:Q36" si="6">RANK(P8,P$8:P$36,0)</f>
        <v>13</v>
      </c>
      <c r="R8" s="60">
        <f>VLOOKUP($A8,'Return Data'!$B$7:$R$2292,12,0)</f>
        <v>4.7134</v>
      </c>
      <c r="S8" s="61">
        <f t="shared" ref="S8:S36" si="7">RANK(R8,R$8:R$36,0)</f>
        <v>11</v>
      </c>
      <c r="T8" s="60">
        <f>VLOOKUP($A8,'Return Data'!$B$7:$R$2292,13,0)</f>
        <v>4.4207000000000001</v>
      </c>
      <c r="U8" s="61">
        <f t="shared" ref="U8:U36" si="8">RANK(T8,T$8:T$36,0)</f>
        <v>10</v>
      </c>
      <c r="V8" s="60">
        <f>VLOOKUP($A8,'Return Data'!$B$7:$R$2292,17,0)</f>
        <v>3.7959000000000001</v>
      </c>
      <c r="W8" s="61">
        <f>RANK(V8,V$8:V$36,0)</f>
        <v>7</v>
      </c>
      <c r="X8" s="60">
        <f>VLOOKUP($A8,'Return Data'!$B$7:$R$2292,14,0)</f>
        <v>3.7214</v>
      </c>
      <c r="Y8" s="61">
        <f>RANK(X8,X$8:X$36,0)</f>
        <v>4</v>
      </c>
      <c r="Z8" s="60">
        <f>VLOOKUP($A8,'Return Data'!$B$7:$R$2292,16,0)</f>
        <v>4.2949000000000002</v>
      </c>
      <c r="AA8" s="62">
        <f t="shared" ref="AA8:AA36" si="9">RANK(Z8,Z$8:Z$36,0)</f>
        <v>5</v>
      </c>
    </row>
    <row r="9" spans="1:27" x14ac:dyDescent="0.3">
      <c r="A9" s="58" t="s">
        <v>1205</v>
      </c>
      <c r="B9" s="59">
        <f>VLOOKUP($A9,'Return Data'!$B$7:$R$2292,3,0)</f>
        <v>44888</v>
      </c>
      <c r="C9" s="60">
        <f>VLOOKUP($A9,'Return Data'!$B$7:$R$2292,4,0)</f>
        <v>1159.8775000000001</v>
      </c>
      <c r="D9" s="60">
        <f>VLOOKUP($A9,'Return Data'!$B$7:$R$2292,5,0)</f>
        <v>6.0808</v>
      </c>
      <c r="E9" s="61">
        <f t="shared" si="0"/>
        <v>4</v>
      </c>
      <c r="F9" s="60">
        <f>VLOOKUP($A9,'Return Data'!$B$7:$R$2292,6,0)</f>
        <v>6.0743999999999998</v>
      </c>
      <c r="G9" s="61">
        <f t="shared" si="1"/>
        <v>5</v>
      </c>
      <c r="H9" s="60">
        <f>VLOOKUP($A9,'Return Data'!$B$7:$R$2292,7,0)</f>
        <v>5.8804999999999996</v>
      </c>
      <c r="I9" s="61">
        <f t="shared" si="2"/>
        <v>5</v>
      </c>
      <c r="J9" s="60">
        <f>VLOOKUP($A9,'Return Data'!$B$7:$R$2292,8,0)</f>
        <v>5.7649999999999997</v>
      </c>
      <c r="K9" s="61">
        <f t="shared" si="3"/>
        <v>6</v>
      </c>
      <c r="L9" s="60">
        <f>VLOOKUP($A9,'Return Data'!$B$7:$R$2292,9,0)</f>
        <v>5.8448000000000002</v>
      </c>
      <c r="M9" s="61">
        <f t="shared" si="4"/>
        <v>6</v>
      </c>
      <c r="N9" s="60">
        <f>VLOOKUP($A9,'Return Data'!$B$7:$R$2292,10,0)</f>
        <v>5.6965000000000003</v>
      </c>
      <c r="O9" s="61">
        <f t="shared" si="5"/>
        <v>3</v>
      </c>
      <c r="P9" s="60">
        <f>VLOOKUP($A9,'Return Data'!$B$7:$R$2292,11,0)</f>
        <v>5.2476000000000003</v>
      </c>
      <c r="Q9" s="61">
        <f t="shared" si="6"/>
        <v>2</v>
      </c>
      <c r="R9" s="60">
        <f>VLOOKUP($A9,'Return Data'!$B$7:$R$2292,12,0)</f>
        <v>4.7420999999999998</v>
      </c>
      <c r="S9" s="61">
        <f t="shared" si="7"/>
        <v>3</v>
      </c>
      <c r="T9" s="60">
        <f>VLOOKUP($A9,'Return Data'!$B$7:$R$2292,13,0)</f>
        <v>4.4444999999999997</v>
      </c>
      <c r="U9" s="61">
        <f t="shared" si="8"/>
        <v>4</v>
      </c>
      <c r="V9" s="60">
        <f>VLOOKUP($A9,'Return Data'!$B$7:$R$2292,17,0)</f>
        <v>3.8071999999999999</v>
      </c>
      <c r="W9" s="61">
        <f>RANK(V9,V$8:V$36,0)</f>
        <v>5</v>
      </c>
      <c r="X9" s="60"/>
      <c r="Y9" s="61"/>
      <c r="Z9" s="60">
        <f>VLOOKUP($A9,'Return Data'!$B$7:$R$2292,16,0)</f>
        <v>4.0945999999999998</v>
      </c>
      <c r="AA9" s="62">
        <f t="shared" si="9"/>
        <v>12</v>
      </c>
    </row>
    <row r="10" spans="1:27" x14ac:dyDescent="0.3">
      <c r="A10" s="58" t="s">
        <v>1980</v>
      </c>
      <c r="B10" s="59">
        <f>VLOOKUP($A10,'Return Data'!$B$7:$R$2292,3,0)</f>
        <v>44888</v>
      </c>
      <c r="C10" s="60">
        <f>VLOOKUP($A10,'Return Data'!$B$7:$R$2292,4,0)</f>
        <v>1151.9471000000001</v>
      </c>
      <c r="D10" s="60">
        <f>VLOOKUP($A10,'Return Data'!$B$7:$R$2292,5,0)</f>
        <v>6.0846</v>
      </c>
      <c r="E10" s="61">
        <f t="shared" si="0"/>
        <v>3</v>
      </c>
      <c r="F10" s="60">
        <f>VLOOKUP($A10,'Return Data'!$B$7:$R$2292,6,0)</f>
        <v>6.0453999999999999</v>
      </c>
      <c r="G10" s="61">
        <f t="shared" si="1"/>
        <v>11</v>
      </c>
      <c r="H10" s="60">
        <f>VLOOKUP($A10,'Return Data'!$B$7:$R$2292,7,0)</f>
        <v>5.8376000000000001</v>
      </c>
      <c r="I10" s="61">
        <f t="shared" si="2"/>
        <v>17</v>
      </c>
      <c r="J10" s="60">
        <f>VLOOKUP($A10,'Return Data'!$B$7:$R$2292,8,0)</f>
        <v>5.7336</v>
      </c>
      <c r="K10" s="61">
        <f t="shared" si="3"/>
        <v>14</v>
      </c>
      <c r="L10" s="60">
        <f>VLOOKUP($A10,'Return Data'!$B$7:$R$2292,9,0)</f>
        <v>5.8223000000000003</v>
      </c>
      <c r="M10" s="61">
        <f t="shared" si="4"/>
        <v>12</v>
      </c>
      <c r="N10" s="60">
        <f>VLOOKUP($A10,'Return Data'!$B$7:$R$2292,10,0)</f>
        <v>5.6643999999999997</v>
      </c>
      <c r="O10" s="61">
        <f t="shared" si="5"/>
        <v>12</v>
      </c>
      <c r="P10" s="60">
        <f>VLOOKUP($A10,'Return Data'!$B$7:$R$2292,11,0)</f>
        <v>5.2286000000000001</v>
      </c>
      <c r="Q10" s="61">
        <f t="shared" si="6"/>
        <v>7</v>
      </c>
      <c r="R10" s="60">
        <f>VLOOKUP($A10,'Return Data'!$B$7:$R$2292,12,0)</f>
        <v>4.7114000000000003</v>
      </c>
      <c r="S10" s="61">
        <f t="shared" si="7"/>
        <v>12</v>
      </c>
      <c r="T10" s="60">
        <f>VLOOKUP($A10,'Return Data'!$B$7:$R$2292,13,0)</f>
        <v>4.4062999999999999</v>
      </c>
      <c r="U10" s="61">
        <f t="shared" si="8"/>
        <v>16</v>
      </c>
      <c r="V10" s="60">
        <f>VLOOKUP($A10,'Return Data'!$B$7:$R$2292,17,0)</f>
        <v>3.7867000000000002</v>
      </c>
      <c r="W10" s="61">
        <f>RANK(V10,V$8:V$36,0)</f>
        <v>10</v>
      </c>
      <c r="X10" s="60"/>
      <c r="Y10" s="61"/>
      <c r="Z10" s="60">
        <f>VLOOKUP($A10,'Return Data'!$B$7:$R$2292,16,0)</f>
        <v>4.0213000000000001</v>
      </c>
      <c r="AA10" s="62">
        <f t="shared" si="9"/>
        <v>14</v>
      </c>
    </row>
    <row r="11" spans="1:27" x14ac:dyDescent="0.3">
      <c r="A11" s="58" t="s">
        <v>2030</v>
      </c>
      <c r="B11" s="59">
        <f>VLOOKUP($A11,'Return Data'!$B$7:$R$2292,3,0)</f>
        <v>44888</v>
      </c>
      <c r="C11" s="60">
        <f>VLOOKUP($A11,'Return Data'!$B$7:$R$2292,4,0)</f>
        <v>1111.0071</v>
      </c>
      <c r="D11" s="60">
        <f>VLOOKUP($A11,'Return Data'!$B$7:$R$2292,5,0)</f>
        <v>6.1577000000000002</v>
      </c>
      <c r="E11" s="61">
        <f t="shared" si="0"/>
        <v>1</v>
      </c>
      <c r="F11" s="60">
        <f>VLOOKUP($A11,'Return Data'!$B$7:$R$2292,6,0)</f>
        <v>6.1060999999999996</v>
      </c>
      <c r="G11" s="61">
        <f t="shared" si="1"/>
        <v>3</v>
      </c>
      <c r="H11" s="60">
        <f>VLOOKUP($A11,'Return Data'!$B$7:$R$2292,7,0)</f>
        <v>5.9198000000000004</v>
      </c>
      <c r="I11" s="61">
        <f t="shared" si="2"/>
        <v>4</v>
      </c>
      <c r="J11" s="60">
        <f>VLOOKUP($A11,'Return Data'!$B$7:$R$2292,8,0)</f>
        <v>5.8167</v>
      </c>
      <c r="K11" s="61">
        <f t="shared" si="3"/>
        <v>4</v>
      </c>
      <c r="L11" s="60">
        <f>VLOOKUP($A11,'Return Data'!$B$7:$R$2292,9,0)</f>
        <v>5.9615</v>
      </c>
      <c r="M11" s="61">
        <f t="shared" si="4"/>
        <v>2</v>
      </c>
      <c r="N11" s="60">
        <f>VLOOKUP($A11,'Return Data'!$B$7:$R$2292,10,0)</f>
        <v>5.7416999999999998</v>
      </c>
      <c r="O11" s="61">
        <f t="shared" si="5"/>
        <v>2</v>
      </c>
      <c r="P11" s="60">
        <f>VLOOKUP($A11,'Return Data'!$B$7:$R$2292,11,0)</f>
        <v>5.2892000000000001</v>
      </c>
      <c r="Q11" s="61">
        <f t="shared" si="6"/>
        <v>1</v>
      </c>
      <c r="R11" s="60">
        <f>VLOOKUP($A11,'Return Data'!$B$7:$R$2292,12,0)</f>
        <v>4.8083</v>
      </c>
      <c r="S11" s="61">
        <f t="shared" si="7"/>
        <v>1</v>
      </c>
      <c r="T11" s="60">
        <f>VLOOKUP($A11,'Return Data'!$B$7:$R$2292,13,0)</f>
        <v>4.5251000000000001</v>
      </c>
      <c r="U11" s="61">
        <f t="shared" si="8"/>
        <v>1</v>
      </c>
      <c r="V11" s="60"/>
      <c r="W11" s="61"/>
      <c r="X11" s="60"/>
      <c r="Y11" s="61"/>
      <c r="Z11" s="60">
        <f>VLOOKUP($A11,'Return Data'!$B$7:$R$2292,16,0)</f>
        <v>3.7961</v>
      </c>
      <c r="AA11" s="62">
        <f t="shared" si="9"/>
        <v>25</v>
      </c>
    </row>
    <row r="12" spans="1:27" x14ac:dyDescent="0.3">
      <c r="A12" s="58" t="s">
        <v>1209</v>
      </c>
      <c r="B12" s="59">
        <f>VLOOKUP($A12,'Return Data'!$B$7:$R$2292,3,0)</f>
        <v>44888</v>
      </c>
      <c r="C12" s="60">
        <f>VLOOKUP($A12,'Return Data'!$B$7:$R$2292,4,0)</f>
        <v>1135.3915</v>
      </c>
      <c r="D12" s="60">
        <f>VLOOKUP($A12,'Return Data'!$B$7:$R$2292,5,0)</f>
        <v>6.0511999999999997</v>
      </c>
      <c r="E12" s="61">
        <f t="shared" si="0"/>
        <v>17</v>
      </c>
      <c r="F12" s="60">
        <f>VLOOKUP($A12,'Return Data'!$B$7:$R$2292,6,0)</f>
        <v>6.0434999999999999</v>
      </c>
      <c r="G12" s="61">
        <f t="shared" si="1"/>
        <v>12</v>
      </c>
      <c r="H12" s="60">
        <f>VLOOKUP($A12,'Return Data'!$B$7:$R$2292,7,0)</f>
        <v>5.8436000000000003</v>
      </c>
      <c r="I12" s="61">
        <f t="shared" si="2"/>
        <v>15</v>
      </c>
      <c r="J12" s="60">
        <f>VLOOKUP($A12,'Return Data'!$B$7:$R$2292,8,0)</f>
        <v>5.7154999999999996</v>
      </c>
      <c r="K12" s="61">
        <f t="shared" si="3"/>
        <v>19</v>
      </c>
      <c r="L12" s="60">
        <f>VLOOKUP($A12,'Return Data'!$B$7:$R$2292,9,0)</f>
        <v>5.8042999999999996</v>
      </c>
      <c r="M12" s="61">
        <f t="shared" si="4"/>
        <v>21</v>
      </c>
      <c r="N12" s="60">
        <f>VLOOKUP($A12,'Return Data'!$B$7:$R$2292,10,0)</f>
        <v>5.6452</v>
      </c>
      <c r="O12" s="61">
        <f t="shared" si="5"/>
        <v>22</v>
      </c>
      <c r="P12" s="60">
        <f>VLOOKUP($A12,'Return Data'!$B$7:$R$2292,11,0)</f>
        <v>5.1901000000000002</v>
      </c>
      <c r="Q12" s="61">
        <f t="shared" si="6"/>
        <v>23</v>
      </c>
      <c r="R12" s="60">
        <f>VLOOKUP($A12,'Return Data'!$B$7:$R$2292,12,0)</f>
        <v>4.6965000000000003</v>
      </c>
      <c r="S12" s="61">
        <f t="shared" si="7"/>
        <v>18</v>
      </c>
      <c r="T12" s="60">
        <f>VLOOKUP($A12,'Return Data'!$B$7:$R$2292,13,0)</f>
        <v>4.3914999999999997</v>
      </c>
      <c r="U12" s="61">
        <f t="shared" si="8"/>
        <v>21</v>
      </c>
      <c r="V12" s="60">
        <f>VLOOKUP($A12,'Return Data'!$B$7:$R$2292,17,0)</f>
        <v>3.7589000000000001</v>
      </c>
      <c r="W12" s="61">
        <f t="shared" ref="W12:W36" si="10">RANK(V12,V$8:V$36,0)</f>
        <v>21</v>
      </c>
      <c r="X12" s="60"/>
      <c r="Y12" s="61"/>
      <c r="Z12" s="60">
        <f>VLOOKUP($A12,'Return Data'!$B$7:$R$2292,16,0)</f>
        <v>3.8723999999999998</v>
      </c>
      <c r="AA12" s="62">
        <f t="shared" si="9"/>
        <v>22</v>
      </c>
    </row>
    <row r="13" spans="1:27" x14ac:dyDescent="0.3">
      <c r="A13" s="58" t="s">
        <v>1211</v>
      </c>
      <c r="B13" s="59">
        <f>VLOOKUP($A13,'Return Data'!$B$7:$R$2292,3,0)</f>
        <v>44888</v>
      </c>
      <c r="C13" s="60">
        <f>VLOOKUP($A13,'Return Data'!$B$7:$R$2292,4,0)</f>
        <v>1174.7616</v>
      </c>
      <c r="D13" s="60">
        <f>VLOOKUP($A13,'Return Data'!$B$7:$R$2292,5,0)</f>
        <v>6.0566000000000004</v>
      </c>
      <c r="E13" s="61">
        <f t="shared" si="0"/>
        <v>15</v>
      </c>
      <c r="F13" s="60">
        <f>VLOOKUP($A13,'Return Data'!$B$7:$R$2292,6,0)</f>
        <v>6.0191999999999997</v>
      </c>
      <c r="G13" s="61">
        <f t="shared" si="1"/>
        <v>17</v>
      </c>
      <c r="H13" s="60">
        <f>VLOOKUP($A13,'Return Data'!$B$7:$R$2292,7,0)</f>
        <v>5.8486000000000002</v>
      </c>
      <c r="I13" s="61">
        <f t="shared" si="2"/>
        <v>10</v>
      </c>
      <c r="J13" s="60">
        <f>VLOOKUP($A13,'Return Data'!$B$7:$R$2292,8,0)</f>
        <v>5.7502000000000004</v>
      </c>
      <c r="K13" s="61">
        <f t="shared" si="3"/>
        <v>9</v>
      </c>
      <c r="L13" s="60">
        <f>VLOOKUP($A13,'Return Data'!$B$7:$R$2292,9,0)</f>
        <v>5.8586999999999998</v>
      </c>
      <c r="M13" s="61">
        <f t="shared" si="4"/>
        <v>5</v>
      </c>
      <c r="N13" s="60">
        <f>VLOOKUP($A13,'Return Data'!$B$7:$R$2292,10,0)</f>
        <v>5.6849999999999996</v>
      </c>
      <c r="O13" s="61">
        <f t="shared" si="5"/>
        <v>6</v>
      </c>
      <c r="P13" s="60">
        <f>VLOOKUP($A13,'Return Data'!$B$7:$R$2292,11,0)</f>
        <v>5.2293000000000003</v>
      </c>
      <c r="Q13" s="61">
        <f t="shared" si="6"/>
        <v>6</v>
      </c>
      <c r="R13" s="60">
        <f>VLOOKUP($A13,'Return Data'!$B$7:$R$2292,12,0)</f>
        <v>4.726</v>
      </c>
      <c r="S13" s="61">
        <f t="shared" si="7"/>
        <v>7</v>
      </c>
      <c r="T13" s="60">
        <f>VLOOKUP($A13,'Return Data'!$B$7:$R$2292,13,0)</f>
        <v>4.4245000000000001</v>
      </c>
      <c r="U13" s="61">
        <f t="shared" si="8"/>
        <v>8</v>
      </c>
      <c r="V13" s="60">
        <f>VLOOKUP($A13,'Return Data'!$B$7:$R$2292,17,0)</f>
        <v>3.7858999999999998</v>
      </c>
      <c r="W13" s="61">
        <f t="shared" si="10"/>
        <v>11</v>
      </c>
      <c r="X13" s="60">
        <f>VLOOKUP($A13,'Return Data'!$B$7:$R$2292,14,0)</f>
        <v>3.7713000000000001</v>
      </c>
      <c r="Y13" s="61">
        <f>RANK(X13,X$8:X$36,0)</f>
        <v>1</v>
      </c>
      <c r="Z13" s="60">
        <f>VLOOKUP($A13,'Return Data'!$B$7:$R$2292,16,0)</f>
        <v>4.2404999999999999</v>
      </c>
      <c r="AA13" s="62">
        <f t="shared" si="9"/>
        <v>9</v>
      </c>
    </row>
    <row r="14" spans="1:27" x14ac:dyDescent="0.3">
      <c r="A14" s="58" t="s">
        <v>1213</v>
      </c>
      <c r="B14" s="59">
        <f>VLOOKUP($A14,'Return Data'!$B$7:$R$2292,3,0)</f>
        <v>44888</v>
      </c>
      <c r="C14" s="60">
        <f>VLOOKUP($A14,'Return Data'!$B$7:$R$2292,4,0)</f>
        <v>1136.6397999999999</v>
      </c>
      <c r="D14" s="60">
        <f>VLOOKUP($A14,'Return Data'!$B$7:$R$2292,5,0)</f>
        <v>5.9673999999999996</v>
      </c>
      <c r="E14" s="61">
        <f t="shared" si="0"/>
        <v>26</v>
      </c>
      <c r="F14" s="60">
        <f>VLOOKUP($A14,'Return Data'!$B$7:$R$2292,6,0)</f>
        <v>6.0968999999999998</v>
      </c>
      <c r="G14" s="61">
        <f t="shared" si="1"/>
        <v>4</v>
      </c>
      <c r="H14" s="60">
        <f>VLOOKUP($A14,'Return Data'!$B$7:$R$2292,7,0)</f>
        <v>6.0656999999999996</v>
      </c>
      <c r="I14" s="61">
        <f t="shared" si="2"/>
        <v>2</v>
      </c>
      <c r="J14" s="60">
        <f>VLOOKUP($A14,'Return Data'!$B$7:$R$2292,8,0)</f>
        <v>5.8837999999999999</v>
      </c>
      <c r="K14" s="61">
        <f t="shared" si="3"/>
        <v>3</v>
      </c>
      <c r="L14" s="60">
        <f>VLOOKUP($A14,'Return Data'!$B$7:$R$2292,9,0)</f>
        <v>5.8395999999999999</v>
      </c>
      <c r="M14" s="61">
        <f t="shared" si="4"/>
        <v>8</v>
      </c>
      <c r="N14" s="60">
        <f>VLOOKUP($A14,'Return Data'!$B$7:$R$2292,10,0)</f>
        <v>5.5926</v>
      </c>
      <c r="O14" s="61">
        <f t="shared" si="5"/>
        <v>27</v>
      </c>
      <c r="P14" s="60">
        <f>VLOOKUP($A14,'Return Data'!$B$7:$R$2292,11,0)</f>
        <v>5.1416000000000004</v>
      </c>
      <c r="Q14" s="61">
        <f t="shared" si="6"/>
        <v>27</v>
      </c>
      <c r="R14" s="60">
        <f>VLOOKUP($A14,'Return Data'!$B$7:$R$2292,12,0)</f>
        <v>4.6323999999999996</v>
      </c>
      <c r="S14" s="61">
        <f t="shared" si="7"/>
        <v>27</v>
      </c>
      <c r="T14" s="60">
        <f>VLOOKUP($A14,'Return Data'!$B$7:$R$2292,13,0)</f>
        <v>4.3343999999999996</v>
      </c>
      <c r="U14" s="61">
        <f t="shared" si="8"/>
        <v>26</v>
      </c>
      <c r="V14" s="60">
        <f>VLOOKUP($A14,'Return Data'!$B$7:$R$2292,17,0)</f>
        <v>3.7330000000000001</v>
      </c>
      <c r="W14" s="61">
        <f t="shared" si="10"/>
        <v>24</v>
      </c>
      <c r="X14" s="60"/>
      <c r="Y14" s="61"/>
      <c r="Z14" s="60">
        <f>VLOOKUP($A14,'Return Data'!$B$7:$R$2292,16,0)</f>
        <v>3.9079000000000002</v>
      </c>
      <c r="AA14" s="62">
        <f t="shared" si="9"/>
        <v>17</v>
      </c>
    </row>
    <row r="15" spans="1:27" x14ac:dyDescent="0.3">
      <c r="A15" s="58" t="s">
        <v>1216</v>
      </c>
      <c r="B15" s="59">
        <f>VLOOKUP($A15,'Return Data'!$B$7:$R$2292,3,0)</f>
        <v>44888</v>
      </c>
      <c r="C15" s="60">
        <f>VLOOKUP($A15,'Return Data'!$B$7:$R$2292,4,0)</f>
        <v>1145.3058000000001</v>
      </c>
      <c r="D15" s="60">
        <f>VLOOKUP($A15,'Return Data'!$B$7:$R$2292,5,0)</f>
        <v>5.9955999999999996</v>
      </c>
      <c r="E15" s="61">
        <f t="shared" si="0"/>
        <v>25</v>
      </c>
      <c r="F15" s="60">
        <f>VLOOKUP($A15,'Return Data'!$B$7:$R$2292,6,0)</f>
        <v>5.9869000000000003</v>
      </c>
      <c r="G15" s="61">
        <f t="shared" si="1"/>
        <v>24</v>
      </c>
      <c r="H15" s="60">
        <f>VLOOKUP($A15,'Return Data'!$B$7:$R$2292,7,0)</f>
        <v>5.7857000000000003</v>
      </c>
      <c r="I15" s="61">
        <f t="shared" si="2"/>
        <v>26</v>
      </c>
      <c r="J15" s="60">
        <f>VLOOKUP($A15,'Return Data'!$B$7:$R$2292,8,0)</f>
        <v>5.6631</v>
      </c>
      <c r="K15" s="61">
        <f t="shared" si="3"/>
        <v>27</v>
      </c>
      <c r="L15" s="60">
        <f>VLOOKUP($A15,'Return Data'!$B$7:$R$2292,9,0)</f>
        <v>5.7485999999999997</v>
      </c>
      <c r="M15" s="61">
        <f t="shared" si="4"/>
        <v>27</v>
      </c>
      <c r="N15" s="60">
        <f>VLOOKUP($A15,'Return Data'!$B$7:$R$2292,10,0)</f>
        <v>5.6294000000000004</v>
      </c>
      <c r="O15" s="61">
        <f t="shared" si="5"/>
        <v>26</v>
      </c>
      <c r="P15" s="60">
        <f>VLOOKUP($A15,'Return Data'!$B$7:$R$2292,11,0)</f>
        <v>5.1715999999999998</v>
      </c>
      <c r="Q15" s="61">
        <f t="shared" si="6"/>
        <v>26</v>
      </c>
      <c r="R15" s="60">
        <f>VLOOKUP($A15,'Return Data'!$B$7:$R$2292,12,0)</f>
        <v>4.6650999999999998</v>
      </c>
      <c r="S15" s="61">
        <f t="shared" si="7"/>
        <v>25</v>
      </c>
      <c r="T15" s="60">
        <f>VLOOKUP($A15,'Return Data'!$B$7:$R$2292,13,0)</f>
        <v>4.3613</v>
      </c>
      <c r="U15" s="61">
        <f t="shared" si="8"/>
        <v>25</v>
      </c>
      <c r="V15" s="60">
        <f>VLOOKUP($A15,'Return Data'!$B$7:$R$2292,17,0)</f>
        <v>3.7302</v>
      </c>
      <c r="W15" s="61">
        <f t="shared" si="10"/>
        <v>25</v>
      </c>
      <c r="X15" s="60"/>
      <c r="Y15" s="61"/>
      <c r="Z15" s="60">
        <f>VLOOKUP($A15,'Return Data'!$B$7:$R$2292,16,0)</f>
        <v>3.8980000000000001</v>
      </c>
      <c r="AA15" s="62">
        <f t="shared" si="9"/>
        <v>19</v>
      </c>
    </row>
    <row r="16" spans="1:27" x14ac:dyDescent="0.3">
      <c r="A16" s="58" t="s">
        <v>1218</v>
      </c>
      <c r="B16" s="59">
        <f>VLOOKUP($A16,'Return Data'!$B$7:$R$2292,3,0)</f>
        <v>44888</v>
      </c>
      <c r="C16" s="60">
        <f>VLOOKUP($A16,'Return Data'!$B$7:$R$2292,4,0)</f>
        <v>3257.2013000000002</v>
      </c>
      <c r="D16" s="60">
        <f>VLOOKUP($A16,'Return Data'!$B$7:$R$2292,5,0)</f>
        <v>6.0399000000000003</v>
      </c>
      <c r="E16" s="61">
        <f t="shared" si="0"/>
        <v>19</v>
      </c>
      <c r="F16" s="60">
        <f>VLOOKUP($A16,'Return Data'!$B$7:$R$2292,6,0)</f>
        <v>6.0247000000000002</v>
      </c>
      <c r="G16" s="61">
        <f t="shared" si="1"/>
        <v>15</v>
      </c>
      <c r="H16" s="60">
        <f>VLOOKUP($A16,'Return Data'!$B$7:$R$2292,7,0)</f>
        <v>5.8266999999999998</v>
      </c>
      <c r="I16" s="61">
        <f t="shared" si="2"/>
        <v>21</v>
      </c>
      <c r="J16" s="60">
        <f>VLOOKUP($A16,'Return Data'!$B$7:$R$2292,8,0)</f>
        <v>5.7055999999999996</v>
      </c>
      <c r="K16" s="61">
        <f t="shared" si="3"/>
        <v>24</v>
      </c>
      <c r="L16" s="60">
        <f>VLOOKUP($A16,'Return Data'!$B$7:$R$2292,9,0)</f>
        <v>5.7889999999999997</v>
      </c>
      <c r="M16" s="61">
        <f t="shared" si="4"/>
        <v>25</v>
      </c>
      <c r="N16" s="60">
        <f>VLOOKUP($A16,'Return Data'!$B$7:$R$2292,10,0)</f>
        <v>5.6299000000000001</v>
      </c>
      <c r="O16" s="61">
        <f t="shared" si="5"/>
        <v>25</v>
      </c>
      <c r="P16" s="60">
        <f>VLOOKUP($A16,'Return Data'!$B$7:$R$2292,11,0)</f>
        <v>5.1782000000000004</v>
      </c>
      <c r="Q16" s="61">
        <f t="shared" si="6"/>
        <v>25</v>
      </c>
      <c r="R16" s="60">
        <f>VLOOKUP($A16,'Return Data'!$B$7:$R$2292,12,0)</f>
        <v>4.6696</v>
      </c>
      <c r="S16" s="61">
        <f t="shared" si="7"/>
        <v>24</v>
      </c>
      <c r="T16" s="60">
        <f>VLOOKUP($A16,'Return Data'!$B$7:$R$2292,13,0)</f>
        <v>4.3695000000000004</v>
      </c>
      <c r="U16" s="61">
        <f t="shared" si="8"/>
        <v>24</v>
      </c>
      <c r="V16" s="60">
        <f>VLOOKUP($A16,'Return Data'!$B$7:$R$2292,17,0)</f>
        <v>3.7496999999999998</v>
      </c>
      <c r="W16" s="61">
        <f t="shared" si="10"/>
        <v>22</v>
      </c>
      <c r="X16" s="60">
        <f>VLOOKUP($A16,'Return Data'!$B$7:$R$2292,14,0)</f>
        <v>3.6764000000000001</v>
      </c>
      <c r="Y16" s="61">
        <f>RANK(X16,X$8:X$36,0)</f>
        <v>10</v>
      </c>
      <c r="Z16" s="60">
        <f>VLOOKUP($A16,'Return Data'!$B$7:$R$2292,16,0)</f>
        <v>5.9116</v>
      </c>
      <c r="AA16" s="62">
        <f t="shared" si="9"/>
        <v>4</v>
      </c>
    </row>
    <row r="17" spans="1:27" x14ac:dyDescent="0.3">
      <c r="A17" s="58" t="s">
        <v>1219</v>
      </c>
      <c r="B17" s="59">
        <f>VLOOKUP($A17,'Return Data'!$B$7:$R$2292,3,0)</f>
        <v>44888</v>
      </c>
      <c r="C17" s="60">
        <f>VLOOKUP($A17,'Return Data'!$B$7:$R$2292,4,0)</f>
        <v>1147.6674</v>
      </c>
      <c r="D17" s="60">
        <f>VLOOKUP($A17,'Return Data'!$B$7:$R$2292,5,0)</f>
        <v>6.0182000000000002</v>
      </c>
      <c r="E17" s="61">
        <f t="shared" si="0"/>
        <v>23</v>
      </c>
      <c r="F17" s="60">
        <f>VLOOKUP($A17,'Return Data'!$B$7:$R$2292,6,0)</f>
        <v>5.9629000000000003</v>
      </c>
      <c r="G17" s="61">
        <f t="shared" si="1"/>
        <v>27</v>
      </c>
      <c r="H17" s="60">
        <f>VLOOKUP($A17,'Return Data'!$B$7:$R$2292,7,0)</f>
        <v>5.7774000000000001</v>
      </c>
      <c r="I17" s="61">
        <f t="shared" si="2"/>
        <v>27</v>
      </c>
      <c r="J17" s="60">
        <f>VLOOKUP($A17,'Return Data'!$B$7:$R$2292,8,0)</f>
        <v>5.8925999999999998</v>
      </c>
      <c r="K17" s="61">
        <f t="shared" si="3"/>
        <v>2</v>
      </c>
      <c r="L17" s="60">
        <f>VLOOKUP($A17,'Return Data'!$B$7:$R$2292,9,0)</f>
        <v>5.9055</v>
      </c>
      <c r="M17" s="61">
        <f t="shared" si="4"/>
        <v>3</v>
      </c>
      <c r="N17" s="60">
        <f>VLOOKUP($A17,'Return Data'!$B$7:$R$2292,10,0)</f>
        <v>5.6963999999999997</v>
      </c>
      <c r="O17" s="61">
        <f t="shared" si="5"/>
        <v>4</v>
      </c>
      <c r="P17" s="60">
        <f>VLOOKUP($A17,'Return Data'!$B$7:$R$2292,11,0)</f>
        <v>5.2347000000000001</v>
      </c>
      <c r="Q17" s="61">
        <f t="shared" si="6"/>
        <v>5</v>
      </c>
      <c r="R17" s="60">
        <f>VLOOKUP($A17,'Return Data'!$B$7:$R$2292,12,0)</f>
        <v>4.7393000000000001</v>
      </c>
      <c r="S17" s="61">
        <f t="shared" si="7"/>
        <v>4</v>
      </c>
      <c r="T17" s="60">
        <f>VLOOKUP($A17,'Return Data'!$B$7:$R$2292,13,0)</f>
        <v>4.4501999999999997</v>
      </c>
      <c r="U17" s="61">
        <f t="shared" si="8"/>
        <v>2</v>
      </c>
      <c r="V17" s="60">
        <f>VLOOKUP($A17,'Return Data'!$B$7:$R$2292,17,0)</f>
        <v>3.8302</v>
      </c>
      <c r="W17" s="61">
        <f t="shared" si="10"/>
        <v>1</v>
      </c>
      <c r="X17" s="60"/>
      <c r="Y17" s="61"/>
      <c r="Z17" s="60">
        <f>VLOOKUP($A17,'Return Data'!$B$7:$R$2292,16,0)</f>
        <v>3.9977</v>
      </c>
      <c r="AA17" s="62">
        <f t="shared" si="9"/>
        <v>16</v>
      </c>
    </row>
    <row r="18" spans="1:27" x14ac:dyDescent="0.3">
      <c r="A18" s="58" t="s">
        <v>1222</v>
      </c>
      <c r="B18" s="59">
        <f>VLOOKUP($A18,'Return Data'!$B$7:$R$2292,3,0)</f>
        <v>44888</v>
      </c>
      <c r="C18" s="60">
        <f>VLOOKUP($A18,'Return Data'!$B$7:$R$2292,4,0)</f>
        <v>1182.4748</v>
      </c>
      <c r="D18" s="60">
        <f>VLOOKUP($A18,'Return Data'!$B$7:$R$2292,5,0)</f>
        <v>6.0449000000000002</v>
      </c>
      <c r="E18" s="61">
        <f t="shared" si="0"/>
        <v>18</v>
      </c>
      <c r="F18" s="60">
        <f>VLOOKUP($A18,'Return Data'!$B$7:$R$2292,6,0)</f>
        <v>5.9973999999999998</v>
      </c>
      <c r="G18" s="61">
        <f t="shared" si="1"/>
        <v>23</v>
      </c>
      <c r="H18" s="60">
        <f>VLOOKUP($A18,'Return Data'!$B$7:$R$2292,7,0)</f>
        <v>5.8121999999999998</v>
      </c>
      <c r="I18" s="61">
        <f t="shared" si="2"/>
        <v>25</v>
      </c>
      <c r="J18" s="60">
        <f>VLOOKUP($A18,'Return Data'!$B$7:$R$2292,8,0)</f>
        <v>5.7096999999999998</v>
      </c>
      <c r="K18" s="61">
        <f t="shared" si="3"/>
        <v>22</v>
      </c>
      <c r="L18" s="60">
        <f>VLOOKUP($A18,'Return Data'!$B$7:$R$2292,9,0)</f>
        <v>5.8212000000000002</v>
      </c>
      <c r="M18" s="61">
        <f t="shared" si="4"/>
        <v>13</v>
      </c>
      <c r="N18" s="60">
        <f>VLOOKUP($A18,'Return Data'!$B$7:$R$2292,10,0)</f>
        <v>5.6513999999999998</v>
      </c>
      <c r="O18" s="61">
        <f t="shared" si="5"/>
        <v>18</v>
      </c>
      <c r="P18" s="60">
        <f>VLOOKUP($A18,'Return Data'!$B$7:$R$2292,11,0)</f>
        <v>5.1974</v>
      </c>
      <c r="Q18" s="61">
        <f t="shared" si="6"/>
        <v>19</v>
      </c>
      <c r="R18" s="60">
        <f>VLOOKUP($A18,'Return Data'!$B$7:$R$2292,12,0)</f>
        <v>4.6997999999999998</v>
      </c>
      <c r="S18" s="61">
        <f t="shared" si="7"/>
        <v>17</v>
      </c>
      <c r="T18" s="60">
        <f>VLOOKUP($A18,'Return Data'!$B$7:$R$2292,13,0)</f>
        <v>4.3959000000000001</v>
      </c>
      <c r="U18" s="61">
        <f t="shared" si="8"/>
        <v>18</v>
      </c>
      <c r="V18" s="60">
        <f>VLOOKUP($A18,'Return Data'!$B$7:$R$2292,17,0)</f>
        <v>3.7677999999999998</v>
      </c>
      <c r="W18" s="61">
        <f t="shared" si="10"/>
        <v>18</v>
      </c>
      <c r="X18" s="60">
        <f>VLOOKUP($A18,'Return Data'!$B$7:$R$2292,14,0)</f>
        <v>3.6934</v>
      </c>
      <c r="Y18" s="61">
        <f>RANK(X18,X$8:X$36,0)</f>
        <v>9</v>
      </c>
      <c r="Z18" s="60">
        <f>VLOOKUP($A18,'Return Data'!$B$7:$R$2292,16,0)</f>
        <v>4.2484000000000002</v>
      </c>
      <c r="AA18" s="62">
        <f t="shared" si="9"/>
        <v>7</v>
      </c>
    </row>
    <row r="19" spans="1:27" x14ac:dyDescent="0.3">
      <c r="A19" s="58" t="s">
        <v>1223</v>
      </c>
      <c r="B19" s="59">
        <f>VLOOKUP($A19,'Return Data'!$B$7:$R$2292,3,0)</f>
        <v>44888</v>
      </c>
      <c r="C19" s="60">
        <f>VLOOKUP($A19,'Return Data'!$B$7:$R$2292,4,0)</f>
        <v>1169.8752999999999</v>
      </c>
      <c r="D19" s="60">
        <f>VLOOKUP($A19,'Return Data'!$B$7:$R$2292,5,0)</f>
        <v>6.0568999999999997</v>
      </c>
      <c r="E19" s="61">
        <f t="shared" si="0"/>
        <v>14</v>
      </c>
      <c r="F19" s="60">
        <f>VLOOKUP($A19,'Return Data'!$B$7:$R$2292,6,0)</f>
        <v>6.0515999999999996</v>
      </c>
      <c r="G19" s="61">
        <f t="shared" si="1"/>
        <v>8</v>
      </c>
      <c r="H19" s="60">
        <f>VLOOKUP($A19,'Return Data'!$B$7:$R$2292,7,0)</f>
        <v>5.8654999999999999</v>
      </c>
      <c r="I19" s="61">
        <f t="shared" si="2"/>
        <v>6</v>
      </c>
      <c r="J19" s="60">
        <f>VLOOKUP($A19,'Return Data'!$B$7:$R$2292,8,0)</f>
        <v>5.7542999999999997</v>
      </c>
      <c r="K19" s="61">
        <f t="shared" si="3"/>
        <v>8</v>
      </c>
      <c r="L19" s="60">
        <f>VLOOKUP($A19,'Return Data'!$B$7:$R$2292,9,0)</f>
        <v>5.8205999999999998</v>
      </c>
      <c r="M19" s="61">
        <f t="shared" si="4"/>
        <v>14</v>
      </c>
      <c r="N19" s="60">
        <f>VLOOKUP($A19,'Return Data'!$B$7:$R$2292,10,0)</f>
        <v>5.6702000000000004</v>
      </c>
      <c r="O19" s="61">
        <f t="shared" si="5"/>
        <v>9</v>
      </c>
      <c r="P19" s="60">
        <f>VLOOKUP($A19,'Return Data'!$B$7:$R$2292,11,0)</f>
        <v>5.2148000000000003</v>
      </c>
      <c r="Q19" s="61">
        <f t="shared" si="6"/>
        <v>14</v>
      </c>
      <c r="R19" s="60">
        <f>VLOOKUP($A19,'Return Data'!$B$7:$R$2292,12,0)</f>
        <v>4.7095000000000002</v>
      </c>
      <c r="S19" s="61">
        <f t="shared" si="7"/>
        <v>14</v>
      </c>
      <c r="T19" s="60">
        <f>VLOOKUP($A19,'Return Data'!$B$7:$R$2292,13,0)</f>
        <v>4.4112999999999998</v>
      </c>
      <c r="U19" s="61">
        <f t="shared" si="8"/>
        <v>12</v>
      </c>
      <c r="V19" s="60">
        <f>VLOOKUP($A19,'Return Data'!$B$7:$R$2292,17,0)</f>
        <v>3.7706</v>
      </c>
      <c r="W19" s="61">
        <f t="shared" si="10"/>
        <v>17</v>
      </c>
      <c r="X19" s="60">
        <f>VLOOKUP($A19,'Return Data'!$B$7:$R$2292,14,0)</f>
        <v>3.6972999999999998</v>
      </c>
      <c r="Y19" s="61">
        <f>RANK(X19,X$8:X$36,0)</f>
        <v>7</v>
      </c>
      <c r="Z19" s="60">
        <f>VLOOKUP($A19,'Return Data'!$B$7:$R$2292,16,0)</f>
        <v>4.1601999999999997</v>
      </c>
      <c r="AA19" s="62">
        <f t="shared" si="9"/>
        <v>10</v>
      </c>
    </row>
    <row r="20" spans="1:27" x14ac:dyDescent="0.3">
      <c r="A20" s="58" t="s">
        <v>1225</v>
      </c>
      <c r="B20" s="59">
        <f>VLOOKUP($A20,'Return Data'!$B$7:$R$2292,3,0)</f>
        <v>44888</v>
      </c>
      <c r="C20" s="60">
        <f>VLOOKUP($A20,'Return Data'!$B$7:$R$2292,4,0)</f>
        <v>1135.4275</v>
      </c>
      <c r="D20" s="60">
        <f>VLOOKUP($A20,'Return Data'!$B$7:$R$2292,5,0)</f>
        <v>5.7775999999999996</v>
      </c>
      <c r="E20" s="61">
        <f t="shared" si="0"/>
        <v>29</v>
      </c>
      <c r="F20" s="60">
        <f>VLOOKUP($A20,'Return Data'!$B$7:$R$2292,6,0)</f>
        <v>5.7709000000000001</v>
      </c>
      <c r="G20" s="61">
        <f t="shared" si="1"/>
        <v>29</v>
      </c>
      <c r="H20" s="60">
        <f>VLOOKUP($A20,'Return Data'!$B$7:$R$2292,7,0)</f>
        <v>5.5834000000000001</v>
      </c>
      <c r="I20" s="61">
        <f t="shared" si="2"/>
        <v>29</v>
      </c>
      <c r="J20" s="60">
        <f>VLOOKUP($A20,'Return Data'!$B$7:$R$2292,8,0)</f>
        <v>5.4890999999999996</v>
      </c>
      <c r="K20" s="61">
        <f t="shared" si="3"/>
        <v>29</v>
      </c>
      <c r="L20" s="60">
        <f>VLOOKUP($A20,'Return Data'!$B$7:$R$2292,9,0)</f>
        <v>5.5986000000000002</v>
      </c>
      <c r="M20" s="61">
        <f t="shared" si="4"/>
        <v>29</v>
      </c>
      <c r="N20" s="60">
        <f>VLOOKUP($A20,'Return Data'!$B$7:$R$2292,10,0)</f>
        <v>5.4880000000000004</v>
      </c>
      <c r="O20" s="61">
        <f t="shared" si="5"/>
        <v>29</v>
      </c>
      <c r="P20" s="60">
        <f>VLOOKUP($A20,'Return Data'!$B$7:$R$2292,11,0)</f>
        <v>5.0857999999999999</v>
      </c>
      <c r="Q20" s="61">
        <f t="shared" si="6"/>
        <v>28</v>
      </c>
      <c r="R20" s="60">
        <f>VLOOKUP($A20,'Return Data'!$B$7:$R$2292,12,0)</f>
        <v>4.5754999999999999</v>
      </c>
      <c r="S20" s="61">
        <f t="shared" si="7"/>
        <v>29</v>
      </c>
      <c r="T20" s="60">
        <f>VLOOKUP($A20,'Return Data'!$B$7:$R$2292,13,0)</f>
        <v>4.2878999999999996</v>
      </c>
      <c r="U20" s="61">
        <f t="shared" si="8"/>
        <v>29</v>
      </c>
      <c r="V20" s="60">
        <f>VLOOKUP($A20,'Return Data'!$B$7:$R$2292,17,0)</f>
        <v>3.6829000000000001</v>
      </c>
      <c r="W20" s="61">
        <f t="shared" si="10"/>
        <v>27</v>
      </c>
      <c r="X20" s="60"/>
      <c r="Y20" s="61"/>
      <c r="Z20" s="60">
        <f>VLOOKUP($A20,'Return Data'!$B$7:$R$2292,16,0)</f>
        <v>3.8281999999999998</v>
      </c>
      <c r="AA20" s="62">
        <f t="shared" si="9"/>
        <v>24</v>
      </c>
    </row>
    <row r="21" spans="1:27" x14ac:dyDescent="0.3">
      <c r="A21" s="58" t="s">
        <v>1227</v>
      </c>
      <c r="B21" s="59">
        <f>VLOOKUP($A21,'Return Data'!$B$7:$R$2292,3,0)</f>
        <v>44888</v>
      </c>
      <c r="C21" s="60">
        <f>VLOOKUP($A21,'Return Data'!$B$7:$R$2292,4,0)</f>
        <v>1108.528</v>
      </c>
      <c r="D21" s="60">
        <f>VLOOKUP($A21,'Return Data'!$B$7:$R$2292,5,0)</f>
        <v>6.0396999999999998</v>
      </c>
      <c r="E21" s="61">
        <f t="shared" si="0"/>
        <v>20</v>
      </c>
      <c r="F21" s="60">
        <f>VLOOKUP($A21,'Return Data'!$B$7:$R$2292,6,0)</f>
        <v>6.0373000000000001</v>
      </c>
      <c r="G21" s="61">
        <f t="shared" si="1"/>
        <v>14</v>
      </c>
      <c r="H21" s="60">
        <f>VLOOKUP($A21,'Return Data'!$B$7:$R$2292,7,0)</f>
        <v>5.8463000000000003</v>
      </c>
      <c r="I21" s="61">
        <f t="shared" si="2"/>
        <v>13</v>
      </c>
      <c r="J21" s="60">
        <f>VLOOKUP($A21,'Return Data'!$B$7:$R$2292,8,0)</f>
        <v>5.7073</v>
      </c>
      <c r="K21" s="61">
        <f t="shared" si="3"/>
        <v>23</v>
      </c>
      <c r="L21" s="60">
        <f>VLOOKUP($A21,'Return Data'!$B$7:$R$2292,9,0)</f>
        <v>5.8029999999999999</v>
      </c>
      <c r="M21" s="61">
        <f t="shared" si="4"/>
        <v>22</v>
      </c>
      <c r="N21" s="60">
        <f>VLOOKUP($A21,'Return Data'!$B$7:$R$2292,10,0)</f>
        <v>5.6497000000000002</v>
      </c>
      <c r="O21" s="61">
        <f t="shared" si="5"/>
        <v>19</v>
      </c>
      <c r="P21" s="60">
        <f>VLOOKUP($A21,'Return Data'!$B$7:$R$2292,11,0)</f>
        <v>5.2035999999999998</v>
      </c>
      <c r="Q21" s="61">
        <f t="shared" si="6"/>
        <v>17</v>
      </c>
      <c r="R21" s="60">
        <f>VLOOKUP($A21,'Return Data'!$B$7:$R$2292,12,0)</f>
        <v>4.6959</v>
      </c>
      <c r="S21" s="61">
        <f t="shared" si="7"/>
        <v>19</v>
      </c>
      <c r="T21" s="60">
        <f>VLOOKUP($A21,'Return Data'!$B$7:$R$2292,13,0)</f>
        <v>4.3971999999999998</v>
      </c>
      <c r="U21" s="61">
        <f t="shared" si="8"/>
        <v>17</v>
      </c>
      <c r="V21" s="60">
        <f>VLOOKUP($A21,'Return Data'!$B$7:$R$2292,17,0)</f>
        <v>3.7658999999999998</v>
      </c>
      <c r="W21" s="61">
        <f t="shared" si="10"/>
        <v>19</v>
      </c>
      <c r="X21" s="60"/>
      <c r="Y21" s="61"/>
      <c r="Z21" s="60">
        <f>VLOOKUP($A21,'Return Data'!$B$7:$R$2292,16,0)</f>
        <v>3.6465000000000001</v>
      </c>
      <c r="AA21" s="62">
        <f t="shared" si="9"/>
        <v>29</v>
      </c>
    </row>
    <row r="22" spans="1:27" x14ac:dyDescent="0.3">
      <c r="A22" s="58" t="s">
        <v>1229</v>
      </c>
      <c r="B22" s="59">
        <f>VLOOKUP($A22,'Return Data'!$B$7:$R$2292,3,0)</f>
        <v>44888</v>
      </c>
      <c r="C22" s="60">
        <f>VLOOKUP($A22,'Return Data'!$B$7:$R$2292,4,0)</f>
        <v>1118.1018999999999</v>
      </c>
      <c r="D22" s="60">
        <f>VLOOKUP($A22,'Return Data'!$B$7:$R$2292,5,0)</f>
        <v>5.9390000000000001</v>
      </c>
      <c r="E22" s="61">
        <f t="shared" si="0"/>
        <v>27</v>
      </c>
      <c r="F22" s="60">
        <f>VLOOKUP($A22,'Return Data'!$B$7:$R$2292,6,0)</f>
        <v>5.9333</v>
      </c>
      <c r="G22" s="61">
        <f t="shared" si="1"/>
        <v>28</v>
      </c>
      <c r="H22" s="60">
        <f>VLOOKUP($A22,'Return Data'!$B$7:$R$2292,7,0)</f>
        <v>5.7434000000000003</v>
      </c>
      <c r="I22" s="61">
        <f t="shared" si="2"/>
        <v>28</v>
      </c>
      <c r="J22" s="60">
        <f>VLOOKUP($A22,'Return Data'!$B$7:$R$2292,8,0)</f>
        <v>5.6086999999999998</v>
      </c>
      <c r="K22" s="61">
        <f t="shared" si="3"/>
        <v>28</v>
      </c>
      <c r="L22" s="60">
        <f>VLOOKUP($A22,'Return Data'!$B$7:$R$2292,9,0)</f>
        <v>5.6755000000000004</v>
      </c>
      <c r="M22" s="61">
        <f t="shared" si="4"/>
        <v>28</v>
      </c>
      <c r="N22" s="60">
        <f>VLOOKUP($A22,'Return Data'!$B$7:$R$2292,10,0)</f>
        <v>5.4917999999999996</v>
      </c>
      <c r="O22" s="61">
        <f t="shared" si="5"/>
        <v>28</v>
      </c>
      <c r="P22" s="60">
        <f>VLOOKUP($A22,'Return Data'!$B$7:$R$2292,11,0)</f>
        <v>5.0492999999999997</v>
      </c>
      <c r="Q22" s="61">
        <f t="shared" si="6"/>
        <v>29</v>
      </c>
      <c r="R22" s="60">
        <f>VLOOKUP($A22,'Return Data'!$B$7:$R$2292,12,0)</f>
        <v>4.6001000000000003</v>
      </c>
      <c r="S22" s="61">
        <f t="shared" si="7"/>
        <v>28</v>
      </c>
      <c r="T22" s="60">
        <f>VLOOKUP($A22,'Return Data'!$B$7:$R$2292,13,0)</f>
        <v>4.3151000000000002</v>
      </c>
      <c r="U22" s="61">
        <f t="shared" si="8"/>
        <v>27</v>
      </c>
      <c r="V22" s="60">
        <f>VLOOKUP($A22,'Return Data'!$B$7:$R$2292,17,0)</f>
        <v>3.7000999999999999</v>
      </c>
      <c r="W22" s="61">
        <f t="shared" si="10"/>
        <v>26</v>
      </c>
      <c r="X22" s="60"/>
      <c r="Y22" s="61"/>
      <c r="Z22" s="60">
        <f>VLOOKUP($A22,'Return Data'!$B$7:$R$2292,16,0)</f>
        <v>3.6848999999999998</v>
      </c>
      <c r="AA22" s="62">
        <f t="shared" si="9"/>
        <v>28</v>
      </c>
    </row>
    <row r="23" spans="1:27" x14ac:dyDescent="0.3">
      <c r="A23" s="58" t="s">
        <v>1231</v>
      </c>
      <c r="B23" s="59">
        <f>VLOOKUP($A23,'Return Data'!$B$7:$R$2292,3,0)</f>
        <v>44888</v>
      </c>
      <c r="C23" s="60">
        <f>VLOOKUP($A23,'Return Data'!$B$7:$R$2292,4,0)</f>
        <v>1114.7322999999999</v>
      </c>
      <c r="D23" s="60">
        <f>VLOOKUP($A23,'Return Data'!$B$7:$R$2292,5,0)</f>
        <v>6.0027999999999997</v>
      </c>
      <c r="E23" s="61">
        <f t="shared" si="0"/>
        <v>24</v>
      </c>
      <c r="F23" s="60">
        <f>VLOOKUP($A23,'Return Data'!$B$7:$R$2292,6,0)</f>
        <v>5.9983000000000004</v>
      </c>
      <c r="G23" s="61">
        <f t="shared" si="1"/>
        <v>22</v>
      </c>
      <c r="H23" s="60">
        <f>VLOOKUP($A23,'Return Data'!$B$7:$R$2292,7,0)</f>
        <v>5.8334000000000001</v>
      </c>
      <c r="I23" s="61">
        <f t="shared" si="2"/>
        <v>18</v>
      </c>
      <c r="J23" s="60">
        <f>VLOOKUP($A23,'Return Data'!$B$7:$R$2292,8,0)</f>
        <v>5.6940999999999997</v>
      </c>
      <c r="K23" s="61">
        <f t="shared" si="3"/>
        <v>26</v>
      </c>
      <c r="L23" s="60">
        <f>VLOOKUP($A23,'Return Data'!$B$7:$R$2292,9,0)</f>
        <v>5.7739000000000003</v>
      </c>
      <c r="M23" s="61">
        <f t="shared" si="4"/>
        <v>26</v>
      </c>
      <c r="N23" s="60">
        <f>VLOOKUP($A23,'Return Data'!$B$7:$R$2292,10,0)</f>
        <v>5.6534000000000004</v>
      </c>
      <c r="O23" s="61">
        <f t="shared" si="5"/>
        <v>16</v>
      </c>
      <c r="P23" s="60">
        <f>VLOOKUP($A23,'Return Data'!$B$7:$R$2292,11,0)</f>
        <v>5.1962000000000002</v>
      </c>
      <c r="Q23" s="61">
        <f t="shared" si="6"/>
        <v>21</v>
      </c>
      <c r="R23" s="60">
        <f>VLOOKUP($A23,'Return Data'!$B$7:$R$2292,12,0)</f>
        <v>4.6886999999999999</v>
      </c>
      <c r="S23" s="61">
        <f t="shared" si="7"/>
        <v>21</v>
      </c>
      <c r="T23" s="60">
        <f>VLOOKUP($A23,'Return Data'!$B$7:$R$2292,13,0)</f>
        <v>4.3943000000000003</v>
      </c>
      <c r="U23" s="61">
        <f t="shared" si="8"/>
        <v>20</v>
      </c>
      <c r="V23" s="60">
        <f>VLOOKUP($A23,'Return Data'!$B$7:$R$2292,17,0)</f>
        <v>3.79</v>
      </c>
      <c r="W23" s="61">
        <f t="shared" si="10"/>
        <v>9</v>
      </c>
      <c r="X23" s="60"/>
      <c r="Y23" s="61"/>
      <c r="Z23" s="60">
        <f>VLOOKUP($A23,'Return Data'!$B$7:$R$2292,16,0)</f>
        <v>3.7179000000000002</v>
      </c>
      <c r="AA23" s="62">
        <f t="shared" si="9"/>
        <v>27</v>
      </c>
    </row>
    <row r="24" spans="1:27" x14ac:dyDescent="0.3">
      <c r="A24" s="58" t="s">
        <v>1233</v>
      </c>
      <c r="B24" s="59">
        <f>VLOOKUP($A24,'Return Data'!$B$7:$R$2292,3,0)</f>
        <v>44888</v>
      </c>
      <c r="C24" s="60">
        <f>VLOOKUP($A24,'Return Data'!$B$7:$R$2292,4,0)</f>
        <v>1169.9738</v>
      </c>
      <c r="D24" s="60">
        <f>VLOOKUP($A24,'Return Data'!$B$7:$R$2292,5,0)</f>
        <v>6.0658000000000003</v>
      </c>
      <c r="E24" s="61">
        <f t="shared" si="0"/>
        <v>11</v>
      </c>
      <c r="F24" s="60">
        <f>VLOOKUP($A24,'Return Data'!$B$7:$R$2292,6,0)</f>
        <v>6.0532000000000004</v>
      </c>
      <c r="G24" s="61">
        <f t="shared" si="1"/>
        <v>6</v>
      </c>
      <c r="H24" s="60">
        <f>VLOOKUP($A24,'Return Data'!$B$7:$R$2292,7,0)</f>
        <v>5.8582999999999998</v>
      </c>
      <c r="I24" s="61">
        <f t="shared" si="2"/>
        <v>8</v>
      </c>
      <c r="J24" s="60">
        <f>VLOOKUP($A24,'Return Data'!$B$7:$R$2292,8,0)</f>
        <v>5.7407000000000004</v>
      </c>
      <c r="K24" s="61">
        <f t="shared" si="3"/>
        <v>12</v>
      </c>
      <c r="L24" s="60">
        <f>VLOOKUP($A24,'Return Data'!$B$7:$R$2292,9,0)</f>
        <v>5.8418999999999999</v>
      </c>
      <c r="M24" s="61">
        <f t="shared" si="4"/>
        <v>7</v>
      </c>
      <c r="N24" s="60">
        <f>VLOOKUP($A24,'Return Data'!$B$7:$R$2292,10,0)</f>
        <v>5.6684999999999999</v>
      </c>
      <c r="O24" s="61">
        <f t="shared" si="5"/>
        <v>10</v>
      </c>
      <c r="P24" s="60">
        <f>VLOOKUP($A24,'Return Data'!$B$7:$R$2292,11,0)</f>
        <v>5.2183000000000002</v>
      </c>
      <c r="Q24" s="61">
        <f t="shared" si="6"/>
        <v>11</v>
      </c>
      <c r="R24" s="60">
        <f>VLOOKUP($A24,'Return Data'!$B$7:$R$2292,12,0)</f>
        <v>4.7206000000000001</v>
      </c>
      <c r="S24" s="61">
        <f t="shared" si="7"/>
        <v>8</v>
      </c>
      <c r="T24" s="60">
        <f>VLOOKUP($A24,'Return Data'!$B$7:$R$2292,13,0)</f>
        <v>4.4179000000000004</v>
      </c>
      <c r="U24" s="61">
        <f t="shared" si="8"/>
        <v>11</v>
      </c>
      <c r="V24" s="60">
        <f>VLOOKUP($A24,'Return Data'!$B$7:$R$2292,17,0)</f>
        <v>3.7766000000000002</v>
      </c>
      <c r="W24" s="61">
        <f t="shared" si="10"/>
        <v>14</v>
      </c>
      <c r="X24" s="60">
        <f>VLOOKUP($A24,'Return Data'!$B$7:$R$2292,14,0)</f>
        <v>3.7029999999999998</v>
      </c>
      <c r="Y24" s="61">
        <f>RANK(X24,X$8:X$36,0)</f>
        <v>6</v>
      </c>
      <c r="Z24" s="60">
        <f>VLOOKUP($A24,'Return Data'!$B$7:$R$2292,16,0)</f>
        <v>4.1534000000000004</v>
      </c>
      <c r="AA24" s="62">
        <f t="shared" si="9"/>
        <v>11</v>
      </c>
    </row>
    <row r="25" spans="1:27" x14ac:dyDescent="0.3">
      <c r="A25" s="58" t="s">
        <v>1235</v>
      </c>
      <c r="B25" s="59">
        <f>VLOOKUP($A25,'Return Data'!$B$7:$R$2292,3,0)</f>
        <v>44888</v>
      </c>
      <c r="C25" s="60">
        <f>VLOOKUP($A25,'Return Data'!$B$7:$R$2292,4,0)</f>
        <v>2851.62116666667</v>
      </c>
      <c r="D25" s="60">
        <f>VLOOKUP($A25,'Return Data'!$B$7:$R$2292,5,0)</f>
        <v>6.0232999999999999</v>
      </c>
      <c r="E25" s="61">
        <f t="shared" si="0"/>
        <v>22</v>
      </c>
      <c r="F25" s="60">
        <f>VLOOKUP($A25,'Return Data'!$B$7:$R$2292,6,0)</f>
        <v>5.9725999999999999</v>
      </c>
      <c r="G25" s="61">
        <f t="shared" si="1"/>
        <v>26</v>
      </c>
      <c r="H25" s="60">
        <f>VLOOKUP($A25,'Return Data'!$B$7:$R$2292,7,0)</f>
        <v>5.8480999999999996</v>
      </c>
      <c r="I25" s="61">
        <f t="shared" si="2"/>
        <v>12</v>
      </c>
      <c r="J25" s="60">
        <f>VLOOKUP($A25,'Return Data'!$B$7:$R$2292,8,0)</f>
        <v>5.7427999999999999</v>
      </c>
      <c r="K25" s="61">
        <f t="shared" si="3"/>
        <v>11</v>
      </c>
      <c r="L25" s="60">
        <f>VLOOKUP($A25,'Return Data'!$B$7:$R$2292,9,0)</f>
        <v>5.8137999999999996</v>
      </c>
      <c r="M25" s="61">
        <f t="shared" si="4"/>
        <v>17</v>
      </c>
      <c r="N25" s="60">
        <f>VLOOKUP($A25,'Return Data'!$B$7:$R$2292,10,0)</f>
        <v>5.6471</v>
      </c>
      <c r="O25" s="61">
        <f t="shared" si="5"/>
        <v>21</v>
      </c>
      <c r="P25" s="60">
        <f>VLOOKUP($A25,'Return Data'!$B$7:$R$2292,11,0)</f>
        <v>5.1947000000000001</v>
      </c>
      <c r="Q25" s="61">
        <f t="shared" si="6"/>
        <v>22</v>
      </c>
      <c r="R25" s="60">
        <f>VLOOKUP($A25,'Return Data'!$B$7:$R$2292,12,0)</f>
        <v>4.6898999999999997</v>
      </c>
      <c r="S25" s="61">
        <f t="shared" si="7"/>
        <v>20</v>
      </c>
      <c r="T25" s="60">
        <f>VLOOKUP($A25,'Return Data'!$B$7:$R$2292,13,0)</f>
        <v>4.3956</v>
      </c>
      <c r="U25" s="61">
        <f t="shared" si="8"/>
        <v>19</v>
      </c>
      <c r="V25" s="60">
        <f>VLOOKUP($A25,'Return Data'!$B$7:$R$2292,17,0)</f>
        <v>3.7759999999999998</v>
      </c>
      <c r="W25" s="61">
        <f t="shared" si="10"/>
        <v>15</v>
      </c>
      <c r="X25" s="60">
        <f>VLOOKUP($A25,'Return Data'!$B$7:$R$2292,14,0)</f>
        <v>3.7166999999999999</v>
      </c>
      <c r="Y25" s="61">
        <f>RANK(X25,X$8:X$36,0)</f>
        <v>5</v>
      </c>
      <c r="Z25" s="60">
        <f>VLOOKUP($A25,'Return Data'!$B$7:$R$2292,16,0)</f>
        <v>6.266</v>
      </c>
      <c r="AA25" s="62">
        <f t="shared" si="9"/>
        <v>1</v>
      </c>
    </row>
    <row r="26" spans="1:27" x14ac:dyDescent="0.3">
      <c r="A26" s="58" t="s">
        <v>1237</v>
      </c>
      <c r="B26" s="59">
        <f>VLOOKUP($A26,'Return Data'!$B$7:$R$2292,3,0)</f>
        <v>44888</v>
      </c>
      <c r="C26" s="60">
        <f>VLOOKUP($A26,'Return Data'!$B$7:$R$2292,4,0)</f>
        <v>1137.1486</v>
      </c>
      <c r="D26" s="60">
        <f>VLOOKUP($A26,'Return Data'!$B$7:$R$2292,5,0)</f>
        <v>6.0674999999999999</v>
      </c>
      <c r="E26" s="61">
        <f t="shared" si="0"/>
        <v>9</v>
      </c>
      <c r="F26" s="60">
        <f>VLOOKUP($A26,'Return Data'!$B$7:$R$2292,6,0)</f>
        <v>6.0406000000000004</v>
      </c>
      <c r="G26" s="61">
        <f t="shared" si="1"/>
        <v>13</v>
      </c>
      <c r="H26" s="60">
        <f>VLOOKUP($A26,'Return Data'!$B$7:$R$2292,7,0)</f>
        <v>5.8643999999999998</v>
      </c>
      <c r="I26" s="61">
        <f t="shared" si="2"/>
        <v>7</v>
      </c>
      <c r="J26" s="60">
        <f>VLOOKUP($A26,'Return Data'!$B$7:$R$2292,8,0)</f>
        <v>5.7546999999999997</v>
      </c>
      <c r="K26" s="61">
        <f t="shared" si="3"/>
        <v>7</v>
      </c>
      <c r="L26" s="60">
        <f>VLOOKUP($A26,'Return Data'!$B$7:$R$2292,9,0)</f>
        <v>5.8342000000000001</v>
      </c>
      <c r="M26" s="61">
        <f t="shared" si="4"/>
        <v>9</v>
      </c>
      <c r="N26" s="60">
        <f>VLOOKUP($A26,'Return Data'!$B$7:$R$2292,10,0)</f>
        <v>5.6778000000000004</v>
      </c>
      <c r="O26" s="61">
        <f t="shared" si="5"/>
        <v>7</v>
      </c>
      <c r="P26" s="60">
        <f>VLOOKUP($A26,'Return Data'!$B$7:$R$2292,11,0)</f>
        <v>5.2385000000000002</v>
      </c>
      <c r="Q26" s="61">
        <f t="shared" si="6"/>
        <v>3</v>
      </c>
      <c r="R26" s="60">
        <f>VLOOKUP($A26,'Return Data'!$B$7:$R$2292,12,0)</f>
        <v>4.7382999999999997</v>
      </c>
      <c r="S26" s="61">
        <f t="shared" si="7"/>
        <v>5</v>
      </c>
      <c r="T26" s="60">
        <f>VLOOKUP($A26,'Return Data'!$B$7:$R$2292,13,0)</f>
        <v>4.4398999999999997</v>
      </c>
      <c r="U26" s="61">
        <f t="shared" si="8"/>
        <v>5</v>
      </c>
      <c r="V26" s="60">
        <f>VLOOKUP($A26,'Return Data'!$B$7:$R$2292,17,0)</f>
        <v>3.8035000000000001</v>
      </c>
      <c r="W26" s="61">
        <f t="shared" si="10"/>
        <v>6</v>
      </c>
      <c r="X26" s="60"/>
      <c r="Y26" s="61"/>
      <c r="Z26" s="60">
        <f>VLOOKUP($A26,'Return Data'!$B$7:$R$2292,16,0)</f>
        <v>3.8898999999999999</v>
      </c>
      <c r="AA26" s="62">
        <f t="shared" si="9"/>
        <v>20</v>
      </c>
    </row>
    <row r="27" spans="1:27" x14ac:dyDescent="0.3">
      <c r="A27" s="58" t="s">
        <v>1239</v>
      </c>
      <c r="B27" s="59">
        <f>VLOOKUP($A27,'Return Data'!$B$7:$R$2292,3,0)</f>
        <v>44888</v>
      </c>
      <c r="C27" s="60">
        <f>VLOOKUP($A27,'Return Data'!$B$7:$R$2292,4,0)</f>
        <v>1135.4661000000001</v>
      </c>
      <c r="D27" s="60">
        <f>VLOOKUP($A27,'Return Data'!$B$7:$R$2292,5,0)</f>
        <v>6.0765000000000002</v>
      </c>
      <c r="E27" s="61">
        <f t="shared" si="0"/>
        <v>5</v>
      </c>
      <c r="F27" s="60">
        <f>VLOOKUP($A27,'Return Data'!$B$7:$R$2292,6,0)</f>
        <v>6.0217000000000001</v>
      </c>
      <c r="G27" s="61">
        <f t="shared" si="1"/>
        <v>16</v>
      </c>
      <c r="H27" s="60">
        <f>VLOOKUP($A27,'Return Data'!$B$7:$R$2292,7,0)</f>
        <v>5.8188000000000004</v>
      </c>
      <c r="I27" s="61">
        <f t="shared" si="2"/>
        <v>24</v>
      </c>
      <c r="J27" s="60">
        <f>VLOOKUP($A27,'Return Data'!$B$7:$R$2292,8,0)</f>
        <v>5.7150999999999996</v>
      </c>
      <c r="K27" s="61">
        <f t="shared" si="3"/>
        <v>20</v>
      </c>
      <c r="L27" s="60">
        <f>VLOOKUP($A27,'Return Data'!$B$7:$R$2292,9,0)</f>
        <v>5.8045999999999998</v>
      </c>
      <c r="M27" s="61">
        <f t="shared" si="4"/>
        <v>20</v>
      </c>
      <c r="N27" s="60">
        <f>VLOOKUP($A27,'Return Data'!$B$7:$R$2292,10,0)</f>
        <v>5.6529999999999996</v>
      </c>
      <c r="O27" s="61">
        <f t="shared" si="5"/>
        <v>17</v>
      </c>
      <c r="P27" s="60">
        <f>VLOOKUP($A27,'Return Data'!$B$7:$R$2292,11,0)</f>
        <v>5.2191999999999998</v>
      </c>
      <c r="Q27" s="61">
        <f t="shared" si="6"/>
        <v>10</v>
      </c>
      <c r="R27" s="60">
        <f>VLOOKUP($A27,'Return Data'!$B$7:$R$2292,12,0)</f>
        <v>4.7195</v>
      </c>
      <c r="S27" s="61">
        <f t="shared" si="7"/>
        <v>9</v>
      </c>
      <c r="T27" s="60">
        <f>VLOOKUP($A27,'Return Data'!$B$7:$R$2292,13,0)</f>
        <v>4.4360999999999997</v>
      </c>
      <c r="U27" s="61">
        <f t="shared" si="8"/>
        <v>7</v>
      </c>
      <c r="V27" s="60">
        <f>VLOOKUP($A27,'Return Data'!$B$7:$R$2292,17,0)</f>
        <v>3.8128000000000002</v>
      </c>
      <c r="W27" s="61">
        <f t="shared" si="10"/>
        <v>4</v>
      </c>
      <c r="X27" s="60"/>
      <c r="Y27" s="61"/>
      <c r="Z27" s="60">
        <f>VLOOKUP($A27,'Return Data'!$B$7:$R$2292,16,0)</f>
        <v>3.8773</v>
      </c>
      <c r="AA27" s="62">
        <f t="shared" si="9"/>
        <v>21</v>
      </c>
    </row>
    <row r="28" spans="1:27" x14ac:dyDescent="0.3">
      <c r="A28" s="58" t="s">
        <v>1241</v>
      </c>
      <c r="B28" s="59">
        <f>VLOOKUP($A28,'Return Data'!$B$7:$R$2292,3,0)</f>
        <v>44888</v>
      </c>
      <c r="C28" s="60">
        <f>VLOOKUP($A28,'Return Data'!$B$7:$R$2292,4,0)</f>
        <v>1124.2962</v>
      </c>
      <c r="D28" s="60">
        <f>VLOOKUP($A28,'Return Data'!$B$7:$R$2292,5,0)</f>
        <v>6.1531000000000002</v>
      </c>
      <c r="E28" s="61">
        <f t="shared" si="0"/>
        <v>2</v>
      </c>
      <c r="F28" s="60">
        <f>VLOOKUP($A28,'Return Data'!$B$7:$R$2292,6,0)</f>
        <v>6.1464999999999996</v>
      </c>
      <c r="G28" s="61">
        <f t="shared" si="1"/>
        <v>2</v>
      </c>
      <c r="H28" s="60">
        <f>VLOOKUP($A28,'Return Data'!$B$7:$R$2292,7,0)</f>
        <v>5.9291999999999998</v>
      </c>
      <c r="I28" s="61">
        <f t="shared" si="2"/>
        <v>3</v>
      </c>
      <c r="J28" s="60">
        <f>VLOOKUP($A28,'Return Data'!$B$7:$R$2292,8,0)</f>
        <v>5.7927</v>
      </c>
      <c r="K28" s="61">
        <f t="shared" si="3"/>
        <v>5</v>
      </c>
      <c r="L28" s="60">
        <f>VLOOKUP($A28,'Return Data'!$B$7:$R$2292,9,0)</f>
        <v>5.8808999999999996</v>
      </c>
      <c r="M28" s="61">
        <f t="shared" si="4"/>
        <v>4</v>
      </c>
      <c r="N28" s="60">
        <f>VLOOKUP($A28,'Return Data'!$B$7:$R$2292,10,0)</f>
        <v>5.6927000000000003</v>
      </c>
      <c r="O28" s="61">
        <f t="shared" si="5"/>
        <v>5</v>
      </c>
      <c r="P28" s="60">
        <f>VLOOKUP($A28,'Return Data'!$B$7:$R$2292,11,0)</f>
        <v>5.2359999999999998</v>
      </c>
      <c r="Q28" s="61">
        <f t="shared" si="6"/>
        <v>4</v>
      </c>
      <c r="R28" s="60">
        <f>VLOOKUP($A28,'Return Data'!$B$7:$R$2292,12,0)</f>
        <v>4.7361000000000004</v>
      </c>
      <c r="S28" s="61">
        <f t="shared" si="7"/>
        <v>6</v>
      </c>
      <c r="T28" s="60">
        <f>VLOOKUP($A28,'Return Data'!$B$7:$R$2292,13,0)</f>
        <v>4.4482999999999997</v>
      </c>
      <c r="U28" s="61">
        <f t="shared" si="8"/>
        <v>3</v>
      </c>
      <c r="V28" s="60">
        <f>VLOOKUP($A28,'Return Data'!$B$7:$R$2292,17,0)</f>
        <v>3.8287</v>
      </c>
      <c r="W28" s="61">
        <f t="shared" si="10"/>
        <v>2</v>
      </c>
      <c r="X28" s="60"/>
      <c r="Y28" s="61"/>
      <c r="Z28" s="60">
        <f>VLOOKUP($A28,'Return Data'!$B$7:$R$2292,16,0)</f>
        <v>3.8395000000000001</v>
      </c>
      <c r="AA28" s="62">
        <f t="shared" si="9"/>
        <v>23</v>
      </c>
    </row>
    <row r="29" spans="1:27" x14ac:dyDescent="0.3">
      <c r="A29" s="58" t="s">
        <v>1243</v>
      </c>
      <c r="B29" s="59">
        <f>VLOOKUP($A29,'Return Data'!$B$7:$R$2292,3,0)</f>
        <v>44888</v>
      </c>
      <c r="C29" s="60">
        <f>VLOOKUP($A29,'Return Data'!$B$7:$R$2292,4,0)</f>
        <v>117.7599</v>
      </c>
      <c r="D29" s="60">
        <f>VLOOKUP($A29,'Return Data'!$B$7:$R$2292,5,0)</f>
        <v>6.0761000000000003</v>
      </c>
      <c r="E29" s="61">
        <f t="shared" si="0"/>
        <v>6</v>
      </c>
      <c r="F29" s="60">
        <f>VLOOKUP($A29,'Return Data'!$B$7:$R$2292,6,0)</f>
        <v>6.0471000000000004</v>
      </c>
      <c r="G29" s="61">
        <f t="shared" si="1"/>
        <v>10</v>
      </c>
      <c r="H29" s="60">
        <f>VLOOKUP($A29,'Return Data'!$B$7:$R$2292,7,0)</f>
        <v>5.8558000000000003</v>
      </c>
      <c r="I29" s="61">
        <f t="shared" si="2"/>
        <v>9</v>
      </c>
      <c r="J29" s="60">
        <f>VLOOKUP($A29,'Return Data'!$B$7:$R$2292,8,0)</f>
        <v>5.7445000000000004</v>
      </c>
      <c r="K29" s="61">
        <f t="shared" si="3"/>
        <v>10</v>
      </c>
      <c r="L29" s="60">
        <f>VLOOKUP($A29,'Return Data'!$B$7:$R$2292,9,0)</f>
        <v>5.8308</v>
      </c>
      <c r="M29" s="61">
        <f t="shared" si="4"/>
        <v>11</v>
      </c>
      <c r="N29" s="60">
        <f>VLOOKUP($A29,'Return Data'!$B$7:$R$2292,10,0)</f>
        <v>5.6757</v>
      </c>
      <c r="O29" s="61">
        <f t="shared" si="5"/>
        <v>8</v>
      </c>
      <c r="P29" s="60">
        <f>VLOOKUP($A29,'Return Data'!$B$7:$R$2292,11,0)</f>
        <v>5.2252000000000001</v>
      </c>
      <c r="Q29" s="61">
        <f t="shared" si="6"/>
        <v>9</v>
      </c>
      <c r="R29" s="60">
        <f>VLOOKUP($A29,'Return Data'!$B$7:$R$2292,12,0)</f>
        <v>4.7435</v>
      </c>
      <c r="S29" s="61">
        <f t="shared" si="7"/>
        <v>2</v>
      </c>
      <c r="T29" s="60">
        <f>VLOOKUP($A29,'Return Data'!$B$7:$R$2292,13,0)</f>
        <v>4.4396000000000004</v>
      </c>
      <c r="U29" s="61">
        <f t="shared" si="8"/>
        <v>6</v>
      </c>
      <c r="V29" s="60">
        <f>VLOOKUP($A29,'Return Data'!$B$7:$R$2292,17,0)</f>
        <v>3.7915999999999999</v>
      </c>
      <c r="W29" s="61">
        <f t="shared" si="10"/>
        <v>8</v>
      </c>
      <c r="X29" s="60">
        <f>VLOOKUP($A29,'Return Data'!$B$7:$R$2292,14,0)</f>
        <v>3.7389999999999999</v>
      </c>
      <c r="Y29" s="61">
        <f>RANK(X29,X$8:X$36,0)</f>
        <v>2</v>
      </c>
      <c r="Z29" s="60">
        <f>VLOOKUP($A29,'Return Data'!$B$7:$R$2292,16,0)</f>
        <v>4.2427999999999999</v>
      </c>
      <c r="AA29" s="62">
        <f t="shared" si="9"/>
        <v>8</v>
      </c>
    </row>
    <row r="30" spans="1:27" x14ac:dyDescent="0.3">
      <c r="A30" s="58" t="s">
        <v>1245</v>
      </c>
      <c r="B30" s="59">
        <f>VLOOKUP($A30,'Return Data'!$B$7:$R$2292,3,0)</f>
        <v>44888</v>
      </c>
      <c r="C30" s="60">
        <f>VLOOKUP($A30,'Return Data'!$B$7:$R$2292,4,0)</f>
        <v>1132.337</v>
      </c>
      <c r="D30" s="60">
        <f>VLOOKUP($A30,'Return Data'!$B$7:$R$2292,5,0)</f>
        <v>6.0545999999999998</v>
      </c>
      <c r="E30" s="61">
        <f t="shared" si="0"/>
        <v>16</v>
      </c>
      <c r="F30" s="60">
        <f>VLOOKUP($A30,'Return Data'!$B$7:$R$2292,6,0)</f>
        <v>6.0167999999999999</v>
      </c>
      <c r="G30" s="61">
        <f t="shared" si="1"/>
        <v>18</v>
      </c>
      <c r="H30" s="60">
        <f>VLOOKUP($A30,'Return Data'!$B$7:$R$2292,7,0)</f>
        <v>5.8422999999999998</v>
      </c>
      <c r="I30" s="61">
        <f t="shared" si="2"/>
        <v>16</v>
      </c>
      <c r="J30" s="60">
        <f>VLOOKUP($A30,'Return Data'!$B$7:$R$2292,8,0)</f>
        <v>5.7290999999999999</v>
      </c>
      <c r="K30" s="61">
        <f t="shared" si="3"/>
        <v>16</v>
      </c>
      <c r="L30" s="60">
        <f>VLOOKUP($A30,'Return Data'!$B$7:$R$2292,9,0)</f>
        <v>5.8322000000000003</v>
      </c>
      <c r="M30" s="61">
        <f t="shared" si="4"/>
        <v>10</v>
      </c>
      <c r="N30" s="60">
        <f>VLOOKUP($A30,'Return Data'!$B$7:$R$2292,10,0)</f>
        <v>5.6437999999999997</v>
      </c>
      <c r="O30" s="61">
        <f t="shared" si="5"/>
        <v>23</v>
      </c>
      <c r="P30" s="60">
        <f>VLOOKUP($A30,'Return Data'!$B$7:$R$2292,11,0)</f>
        <v>5.2275</v>
      </c>
      <c r="Q30" s="61">
        <f t="shared" si="6"/>
        <v>8</v>
      </c>
      <c r="R30" s="60">
        <f>VLOOKUP($A30,'Return Data'!$B$7:$R$2292,12,0)</f>
        <v>4.7152000000000003</v>
      </c>
      <c r="S30" s="61">
        <f t="shared" si="7"/>
        <v>10</v>
      </c>
      <c r="T30" s="60">
        <f>VLOOKUP($A30,'Return Data'!$B$7:$R$2292,13,0)</f>
        <v>4.4237000000000002</v>
      </c>
      <c r="U30" s="61">
        <f t="shared" si="8"/>
        <v>9</v>
      </c>
      <c r="V30" s="60">
        <f>VLOOKUP($A30,'Return Data'!$B$7:$R$2292,17,0)</f>
        <v>3.8161</v>
      </c>
      <c r="W30" s="61">
        <f t="shared" si="10"/>
        <v>3</v>
      </c>
      <c r="X30" s="60"/>
      <c r="Y30" s="61"/>
      <c r="Z30" s="60">
        <f>VLOOKUP($A30,'Return Data'!$B$7:$R$2292,16,0)</f>
        <v>3.9056999999999999</v>
      </c>
      <c r="AA30" s="62">
        <f t="shared" si="9"/>
        <v>18</v>
      </c>
    </row>
    <row r="31" spans="1:27" x14ac:dyDescent="0.3">
      <c r="A31" s="58" t="s">
        <v>1247</v>
      </c>
      <c r="B31" s="59">
        <f>VLOOKUP($A31,'Return Data'!$B$7:$R$2292,3,0)</f>
        <v>44888</v>
      </c>
      <c r="C31" s="60">
        <f>VLOOKUP($A31,'Return Data'!$B$7:$R$2292,4,0)</f>
        <v>3570.9737</v>
      </c>
      <c r="D31" s="60">
        <f>VLOOKUP($A31,'Return Data'!$B$7:$R$2292,5,0)</f>
        <v>6.0396999999999998</v>
      </c>
      <c r="E31" s="61">
        <f t="shared" si="0"/>
        <v>20</v>
      </c>
      <c r="F31" s="60">
        <f>VLOOKUP($A31,'Return Data'!$B$7:$R$2292,6,0)</f>
        <v>6.0063000000000004</v>
      </c>
      <c r="G31" s="61">
        <f t="shared" si="1"/>
        <v>20</v>
      </c>
      <c r="H31" s="60">
        <f>VLOOKUP($A31,'Return Data'!$B$7:$R$2292,7,0)</f>
        <v>5.8251999999999997</v>
      </c>
      <c r="I31" s="61">
        <f t="shared" si="2"/>
        <v>23</v>
      </c>
      <c r="J31" s="60">
        <f>VLOOKUP($A31,'Return Data'!$B$7:$R$2292,8,0)</f>
        <v>5.7018000000000004</v>
      </c>
      <c r="K31" s="61">
        <f t="shared" si="3"/>
        <v>25</v>
      </c>
      <c r="L31" s="60">
        <f>VLOOKUP($A31,'Return Data'!$B$7:$R$2292,9,0)</f>
        <v>5.7904999999999998</v>
      </c>
      <c r="M31" s="61">
        <f t="shared" si="4"/>
        <v>24</v>
      </c>
      <c r="N31" s="60">
        <f>VLOOKUP($A31,'Return Data'!$B$7:$R$2292,10,0)</f>
        <v>5.6319999999999997</v>
      </c>
      <c r="O31" s="61">
        <f t="shared" si="5"/>
        <v>24</v>
      </c>
      <c r="P31" s="60">
        <f>VLOOKUP($A31,'Return Data'!$B$7:$R$2292,11,0)</f>
        <v>5.1844000000000001</v>
      </c>
      <c r="Q31" s="61">
        <f t="shared" si="6"/>
        <v>24</v>
      </c>
      <c r="R31" s="60">
        <f>VLOOKUP($A31,'Return Data'!$B$7:$R$2292,12,0)</f>
        <v>4.6849999999999996</v>
      </c>
      <c r="S31" s="61">
        <f t="shared" si="7"/>
        <v>23</v>
      </c>
      <c r="T31" s="60">
        <f>VLOOKUP($A31,'Return Data'!$B$7:$R$2292,13,0)</f>
        <v>4.3869999999999996</v>
      </c>
      <c r="U31" s="61">
        <f t="shared" si="8"/>
        <v>22</v>
      </c>
      <c r="V31" s="60">
        <f>VLOOKUP($A31,'Return Data'!$B$7:$R$2292,17,0)</f>
        <v>3.7631999999999999</v>
      </c>
      <c r="W31" s="61">
        <f t="shared" si="10"/>
        <v>20</v>
      </c>
      <c r="X31" s="60">
        <f>VLOOKUP($A31,'Return Data'!$B$7:$R$2292,14,0)</f>
        <v>3.6953999999999998</v>
      </c>
      <c r="Y31" s="61">
        <f>RANK(X31,X$8:X$36,0)</f>
        <v>8</v>
      </c>
      <c r="Z31" s="60">
        <f>VLOOKUP($A31,'Return Data'!$B$7:$R$2292,16,0)</f>
        <v>6.17</v>
      </c>
      <c r="AA31" s="62">
        <f t="shared" si="9"/>
        <v>3</v>
      </c>
    </row>
    <row r="32" spans="1:27" x14ac:dyDescent="0.3">
      <c r="A32" s="58" t="s">
        <v>1249</v>
      </c>
      <c r="B32" s="59">
        <f>VLOOKUP($A32,'Return Data'!$B$7:$R$2292,3,0)</f>
        <v>44888</v>
      </c>
      <c r="C32" s="60">
        <f>VLOOKUP($A32,'Return Data'!$B$7:$R$2292,4,0)</f>
        <v>1165.6647</v>
      </c>
      <c r="D32" s="60">
        <f>VLOOKUP($A32,'Return Data'!$B$7:$R$2292,5,0)</f>
        <v>6.0663</v>
      </c>
      <c r="E32" s="61">
        <f t="shared" si="0"/>
        <v>10</v>
      </c>
      <c r="F32" s="60">
        <f>VLOOKUP($A32,'Return Data'!$B$7:$R$2292,6,0)</f>
        <v>6.0034999999999998</v>
      </c>
      <c r="G32" s="61">
        <f t="shared" si="1"/>
        <v>21</v>
      </c>
      <c r="H32" s="60">
        <f>VLOOKUP($A32,'Return Data'!$B$7:$R$2292,7,0)</f>
        <v>5.8319999999999999</v>
      </c>
      <c r="I32" s="61">
        <f t="shared" si="2"/>
        <v>20</v>
      </c>
      <c r="J32" s="60">
        <f>VLOOKUP($A32,'Return Data'!$B$7:$R$2292,8,0)</f>
        <v>5.7340999999999998</v>
      </c>
      <c r="K32" s="61">
        <f t="shared" si="3"/>
        <v>13</v>
      </c>
      <c r="L32" s="60">
        <f>VLOOKUP($A32,'Return Data'!$B$7:$R$2292,9,0)</f>
        <v>5.8166000000000002</v>
      </c>
      <c r="M32" s="61">
        <f t="shared" si="4"/>
        <v>16</v>
      </c>
      <c r="N32" s="60">
        <f>VLOOKUP($A32,'Return Data'!$B$7:$R$2292,10,0)</f>
        <v>5.6557000000000004</v>
      </c>
      <c r="O32" s="61">
        <f t="shared" si="5"/>
        <v>15</v>
      </c>
      <c r="P32" s="60">
        <f>VLOOKUP($A32,'Return Data'!$B$7:$R$2292,11,0)</f>
        <v>5.1970000000000001</v>
      </c>
      <c r="Q32" s="61">
        <f t="shared" si="6"/>
        <v>20</v>
      </c>
      <c r="R32" s="60">
        <f>VLOOKUP($A32,'Return Data'!$B$7:$R$2292,12,0)</f>
        <v>4.6875999999999998</v>
      </c>
      <c r="S32" s="61">
        <f t="shared" si="7"/>
        <v>22</v>
      </c>
      <c r="T32" s="60">
        <f>VLOOKUP($A32,'Return Data'!$B$7:$R$2292,13,0)</f>
        <v>4.3792</v>
      </c>
      <c r="U32" s="61">
        <f t="shared" si="8"/>
        <v>23</v>
      </c>
      <c r="V32" s="60">
        <f>VLOOKUP($A32,'Return Data'!$B$7:$R$2292,17,0)</f>
        <v>3.7458999999999998</v>
      </c>
      <c r="W32" s="61">
        <f t="shared" si="10"/>
        <v>23</v>
      </c>
      <c r="X32" s="60"/>
      <c r="Y32" s="61"/>
      <c r="Z32" s="60">
        <f>VLOOKUP($A32,'Return Data'!$B$7:$R$2292,16,0)</f>
        <v>4.2508999999999997</v>
      </c>
      <c r="AA32" s="62">
        <f t="shared" si="9"/>
        <v>6</v>
      </c>
    </row>
    <row r="33" spans="1:27" x14ac:dyDescent="0.3">
      <c r="A33" s="58" t="s">
        <v>1251</v>
      </c>
      <c r="B33" s="59">
        <f>VLOOKUP($A33,'Return Data'!$B$7:$R$2292,3,0)</f>
        <v>44888</v>
      </c>
      <c r="C33" s="60">
        <f>VLOOKUP($A33,'Return Data'!$B$7:$R$2292,4,0)</f>
        <v>1157.1568</v>
      </c>
      <c r="D33" s="60">
        <f>VLOOKUP($A33,'Return Data'!$B$7:$R$2292,5,0)</f>
        <v>6.0635000000000003</v>
      </c>
      <c r="E33" s="61">
        <f t="shared" si="0"/>
        <v>12</v>
      </c>
      <c r="F33" s="60">
        <f>VLOOKUP($A33,'Return Data'!$B$7:$R$2292,6,0)</f>
        <v>6.0076999999999998</v>
      </c>
      <c r="G33" s="61">
        <f t="shared" si="1"/>
        <v>19</v>
      </c>
      <c r="H33" s="60">
        <f>VLOOKUP($A33,'Return Data'!$B$7:$R$2292,7,0)</f>
        <v>5.8262</v>
      </c>
      <c r="I33" s="61">
        <f t="shared" si="2"/>
        <v>22</v>
      </c>
      <c r="J33" s="60">
        <f>VLOOKUP($A33,'Return Data'!$B$7:$R$2292,8,0)</f>
        <v>5.7145000000000001</v>
      </c>
      <c r="K33" s="61">
        <f t="shared" si="3"/>
        <v>21</v>
      </c>
      <c r="L33" s="60">
        <f>VLOOKUP($A33,'Return Data'!$B$7:$R$2292,9,0)</f>
        <v>5.7984</v>
      </c>
      <c r="M33" s="61">
        <f t="shared" si="4"/>
        <v>23</v>
      </c>
      <c r="N33" s="60">
        <f>VLOOKUP($A33,'Return Data'!$B$7:$R$2292,10,0)</f>
        <v>5.6632999999999996</v>
      </c>
      <c r="O33" s="61">
        <f t="shared" si="5"/>
        <v>13</v>
      </c>
      <c r="P33" s="60">
        <f>VLOOKUP($A33,'Return Data'!$B$7:$R$2292,11,0)</f>
        <v>5.2144000000000004</v>
      </c>
      <c r="Q33" s="61">
        <f t="shared" si="6"/>
        <v>15</v>
      </c>
      <c r="R33" s="60">
        <f>VLOOKUP($A33,'Return Data'!$B$7:$R$2292,12,0)</f>
        <v>4.7070999999999996</v>
      </c>
      <c r="S33" s="61">
        <f t="shared" si="7"/>
        <v>15</v>
      </c>
      <c r="T33" s="60">
        <f>VLOOKUP($A33,'Return Data'!$B$7:$R$2292,13,0)</f>
        <v>4.4082999999999997</v>
      </c>
      <c r="U33" s="61">
        <f t="shared" si="8"/>
        <v>15</v>
      </c>
      <c r="V33" s="60">
        <f>VLOOKUP($A33,'Return Data'!$B$7:$R$2292,17,0)</f>
        <v>3.7841</v>
      </c>
      <c r="W33" s="61">
        <f t="shared" si="10"/>
        <v>12</v>
      </c>
      <c r="X33" s="60"/>
      <c r="Y33" s="61"/>
      <c r="Z33" s="60">
        <f>VLOOKUP($A33,'Return Data'!$B$7:$R$2292,16,0)</f>
        <v>4.0557999999999996</v>
      </c>
      <c r="AA33" s="62">
        <f t="shared" si="9"/>
        <v>13</v>
      </c>
    </row>
    <row r="34" spans="1:27" x14ac:dyDescent="0.3">
      <c r="A34" s="58" t="s">
        <v>1253</v>
      </c>
      <c r="B34" s="59">
        <f>VLOOKUP($A34,'Return Data'!$B$7:$R$2292,3,0)</f>
        <v>44888</v>
      </c>
      <c r="C34" s="60">
        <f>VLOOKUP($A34,'Return Data'!$B$7:$R$2292,4,0)</f>
        <v>1154.9108000000001</v>
      </c>
      <c r="D34" s="60">
        <f>VLOOKUP($A34,'Return Data'!$B$7:$R$2292,5,0)</f>
        <v>6.069</v>
      </c>
      <c r="E34" s="61">
        <f t="shared" si="0"/>
        <v>8</v>
      </c>
      <c r="F34" s="60">
        <f>VLOOKUP($A34,'Return Data'!$B$7:$R$2292,6,0)</f>
        <v>5.9740000000000002</v>
      </c>
      <c r="G34" s="61">
        <f t="shared" si="1"/>
        <v>25</v>
      </c>
      <c r="H34" s="60">
        <f>VLOOKUP($A34,'Return Data'!$B$7:$R$2292,7,0)</f>
        <v>5.8320999999999996</v>
      </c>
      <c r="I34" s="61">
        <f t="shared" si="2"/>
        <v>19</v>
      </c>
      <c r="J34" s="60">
        <f>VLOOKUP($A34,'Return Data'!$B$7:$R$2292,8,0)</f>
        <v>5.7202000000000002</v>
      </c>
      <c r="K34" s="61">
        <f t="shared" si="3"/>
        <v>18</v>
      </c>
      <c r="L34" s="60">
        <f>VLOOKUP($A34,'Return Data'!$B$7:$R$2292,9,0)</f>
        <v>5.8103999999999996</v>
      </c>
      <c r="M34" s="61">
        <f t="shared" si="4"/>
        <v>19</v>
      </c>
      <c r="N34" s="60">
        <f>VLOOKUP($A34,'Return Data'!$B$7:$R$2292,10,0)</f>
        <v>5.6490999999999998</v>
      </c>
      <c r="O34" s="61">
        <f t="shared" si="5"/>
        <v>20</v>
      </c>
      <c r="P34" s="60">
        <f>VLOOKUP($A34,'Return Data'!$B$7:$R$2292,11,0)</f>
        <v>5.2001999999999997</v>
      </c>
      <c r="Q34" s="61">
        <f t="shared" si="6"/>
        <v>18</v>
      </c>
      <c r="R34" s="60">
        <f>VLOOKUP($A34,'Return Data'!$B$7:$R$2292,12,0)</f>
        <v>4.7004000000000001</v>
      </c>
      <c r="S34" s="61">
        <f t="shared" si="7"/>
        <v>16</v>
      </c>
      <c r="T34" s="60">
        <f>VLOOKUP($A34,'Return Data'!$B$7:$R$2292,13,0)</f>
        <v>4.4104000000000001</v>
      </c>
      <c r="U34" s="61">
        <f t="shared" si="8"/>
        <v>13</v>
      </c>
      <c r="V34" s="60">
        <f>VLOOKUP($A34,'Return Data'!$B$7:$R$2292,17,0)</f>
        <v>3.7755999999999998</v>
      </c>
      <c r="W34" s="61">
        <f t="shared" si="10"/>
        <v>16</v>
      </c>
      <c r="X34" s="60"/>
      <c r="Y34" s="61"/>
      <c r="Z34" s="60">
        <f>VLOOKUP($A34,'Return Data'!$B$7:$R$2292,16,0)</f>
        <v>4.0054999999999996</v>
      </c>
      <c r="AA34" s="62">
        <f t="shared" si="9"/>
        <v>15</v>
      </c>
    </row>
    <row r="35" spans="1:27" x14ac:dyDescent="0.3">
      <c r="A35" s="58" t="s">
        <v>1255</v>
      </c>
      <c r="B35" s="59">
        <f>VLOOKUP($A35,'Return Data'!$B$7:$R$2292,3,0)</f>
        <v>44888</v>
      </c>
      <c r="C35" s="60">
        <f>VLOOKUP($A35,'Return Data'!$B$7:$R$2292,4,0)</f>
        <v>3002.6961000000001</v>
      </c>
      <c r="D35" s="60">
        <f>VLOOKUP($A35,'Return Data'!$B$7:$R$2292,5,0)</f>
        <v>6.0631000000000004</v>
      </c>
      <c r="E35" s="61">
        <f t="shared" si="0"/>
        <v>13</v>
      </c>
      <c r="F35" s="60">
        <f>VLOOKUP($A35,'Return Data'!$B$7:$R$2292,6,0)</f>
        <v>6.0472000000000001</v>
      </c>
      <c r="G35" s="61">
        <f t="shared" si="1"/>
        <v>9</v>
      </c>
      <c r="H35" s="60">
        <f>VLOOKUP($A35,'Return Data'!$B$7:$R$2292,7,0)</f>
        <v>5.8483000000000001</v>
      </c>
      <c r="I35" s="61">
        <f t="shared" si="2"/>
        <v>11</v>
      </c>
      <c r="J35" s="60">
        <f>VLOOKUP($A35,'Return Data'!$B$7:$R$2292,8,0)</f>
        <v>5.7312000000000003</v>
      </c>
      <c r="K35" s="61">
        <f t="shared" si="3"/>
        <v>15</v>
      </c>
      <c r="L35" s="60">
        <f>VLOOKUP($A35,'Return Data'!$B$7:$R$2292,9,0)</f>
        <v>5.8173000000000004</v>
      </c>
      <c r="M35" s="61">
        <f t="shared" si="4"/>
        <v>15</v>
      </c>
      <c r="N35" s="60">
        <f>VLOOKUP($A35,'Return Data'!$B$7:$R$2292,10,0)</f>
        <v>5.6631</v>
      </c>
      <c r="O35" s="61">
        <f t="shared" si="5"/>
        <v>14</v>
      </c>
      <c r="P35" s="60">
        <f>VLOOKUP($A35,'Return Data'!$B$7:$R$2292,11,0)</f>
        <v>5.2157</v>
      </c>
      <c r="Q35" s="61">
        <f t="shared" si="6"/>
        <v>12</v>
      </c>
      <c r="R35" s="60">
        <f>VLOOKUP($A35,'Return Data'!$B$7:$R$2292,12,0)</f>
        <v>4.7114000000000003</v>
      </c>
      <c r="S35" s="61">
        <f t="shared" si="7"/>
        <v>12</v>
      </c>
      <c r="T35" s="60">
        <f>VLOOKUP($A35,'Return Data'!$B$7:$R$2292,13,0)</f>
        <v>4.4092000000000002</v>
      </c>
      <c r="U35" s="61">
        <f t="shared" si="8"/>
        <v>14</v>
      </c>
      <c r="V35" s="60">
        <f>VLOOKUP($A35,'Return Data'!$B$7:$R$2292,17,0)</f>
        <v>3.7793000000000001</v>
      </c>
      <c r="W35" s="61">
        <f t="shared" si="10"/>
        <v>13</v>
      </c>
      <c r="X35" s="60">
        <f>VLOOKUP($A35,'Return Data'!$B$7:$R$2292,14,0)</f>
        <v>3.7231000000000001</v>
      </c>
      <c r="Y35" s="61">
        <f>RANK(X35,X$8:X$36,0)</f>
        <v>3</v>
      </c>
      <c r="Z35" s="60">
        <f>VLOOKUP($A35,'Return Data'!$B$7:$R$2292,16,0)</f>
        <v>6.2606999999999999</v>
      </c>
      <c r="AA35" s="62">
        <f t="shared" si="9"/>
        <v>2</v>
      </c>
    </row>
    <row r="36" spans="1:27" x14ac:dyDescent="0.3">
      <c r="A36" s="58" t="s">
        <v>1932</v>
      </c>
      <c r="B36" s="59">
        <f>VLOOKUP($A36,'Return Data'!$B$7:$R$2292,3,0)</f>
        <v>44888</v>
      </c>
      <c r="C36" s="60">
        <f>VLOOKUP($A36,'Return Data'!$B$7:$R$2292,4,0)</f>
        <v>1126.9472000000001</v>
      </c>
      <c r="D36" s="60">
        <f>VLOOKUP($A36,'Return Data'!$B$7:$R$2292,5,0)</f>
        <v>5.8567999999999998</v>
      </c>
      <c r="E36" s="61">
        <f t="shared" si="0"/>
        <v>28</v>
      </c>
      <c r="F36" s="60">
        <f>VLOOKUP($A36,'Return Data'!$B$7:$R$2292,6,0)</f>
        <v>6.1882000000000001</v>
      </c>
      <c r="G36" s="61">
        <f t="shared" si="1"/>
        <v>1</v>
      </c>
      <c r="H36" s="60">
        <f>VLOOKUP($A36,'Return Data'!$B$7:$R$2292,7,0)</f>
        <v>6.0688000000000004</v>
      </c>
      <c r="I36" s="61">
        <f t="shared" si="2"/>
        <v>1</v>
      </c>
      <c r="J36" s="60">
        <f>VLOOKUP($A36,'Return Data'!$B$7:$R$2292,8,0)</f>
        <v>5.9970999999999997</v>
      </c>
      <c r="K36" s="61">
        <f t="shared" si="3"/>
        <v>1</v>
      </c>
      <c r="L36" s="60">
        <f>VLOOKUP($A36,'Return Data'!$B$7:$R$2292,9,0)</f>
        <v>6.1595000000000004</v>
      </c>
      <c r="M36" s="61">
        <f t="shared" si="4"/>
        <v>1</v>
      </c>
      <c r="N36" s="60">
        <f>VLOOKUP($A36,'Return Data'!$B$7:$R$2292,10,0)</f>
        <v>5.7797000000000001</v>
      </c>
      <c r="O36" s="61">
        <f t="shared" si="5"/>
        <v>1</v>
      </c>
      <c r="P36" s="60">
        <f>VLOOKUP($A36,'Return Data'!$B$7:$R$2292,11,0)</f>
        <v>5.2137000000000002</v>
      </c>
      <c r="Q36" s="61">
        <f t="shared" si="6"/>
        <v>16</v>
      </c>
      <c r="R36" s="60">
        <f>VLOOKUP($A36,'Return Data'!$B$7:$R$2292,12,0)</f>
        <v>4.6577000000000002</v>
      </c>
      <c r="S36" s="61">
        <f t="shared" si="7"/>
        <v>26</v>
      </c>
      <c r="T36" s="60">
        <f>VLOOKUP($A36,'Return Data'!$B$7:$R$2292,13,0)</f>
        <v>4.3151000000000002</v>
      </c>
      <c r="U36" s="61">
        <f t="shared" si="8"/>
        <v>27</v>
      </c>
      <c r="V36" s="60">
        <f>VLOOKUP($A36,'Return Data'!$B$7:$R$2292,17,0)</f>
        <v>3.6817000000000002</v>
      </c>
      <c r="W36" s="61">
        <f t="shared" si="10"/>
        <v>28</v>
      </c>
      <c r="X36" s="60"/>
      <c r="Y36" s="61"/>
      <c r="Z36" s="60">
        <f>VLOOKUP($A36,'Return Data'!$B$7:$R$2292,16,0)</f>
        <v>3.7401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6.0365379310344824</v>
      </c>
      <c r="E38" s="69"/>
      <c r="F38" s="70">
        <f>AVERAGE(F8:F36)</f>
        <v>6.0250379310344817</v>
      </c>
      <c r="G38" s="69"/>
      <c r="H38" s="70">
        <f>AVERAGE(H8:H36)</f>
        <v>5.8470689655172405</v>
      </c>
      <c r="I38" s="69"/>
      <c r="J38" s="70">
        <f>AVERAGE(J8:J36)</f>
        <v>5.7391344827586206</v>
      </c>
      <c r="K38" s="69"/>
      <c r="L38" s="70">
        <f>AVERAGE(L8:L36)</f>
        <v>5.8244758620689643</v>
      </c>
      <c r="M38" s="69"/>
      <c r="N38" s="70">
        <f>AVERAGE(N8:N36)</f>
        <v>5.6536068965517234</v>
      </c>
      <c r="O38" s="69"/>
      <c r="P38" s="70">
        <f>AVERAGE(P8:P36)</f>
        <v>5.2019896551724143</v>
      </c>
      <c r="Q38" s="69"/>
      <c r="R38" s="70">
        <f>AVERAGE(R8:R36)</f>
        <v>4.6995137931034474</v>
      </c>
      <c r="S38" s="69"/>
      <c r="T38" s="70">
        <f>AVERAGE(T8:T36)</f>
        <v>4.4013793103448275</v>
      </c>
      <c r="U38" s="69"/>
      <c r="V38" s="70">
        <f>AVERAGE(V8:V36)</f>
        <v>3.7710750000000002</v>
      </c>
      <c r="W38" s="69"/>
      <c r="X38" s="70">
        <f>AVERAGE(X8:X36)</f>
        <v>3.7137000000000002</v>
      </c>
      <c r="Y38" s="69"/>
      <c r="Z38" s="70">
        <f>AVERAGE(Z8:Z36)</f>
        <v>4.2751275862068976</v>
      </c>
      <c r="AA38" s="71"/>
    </row>
    <row r="39" spans="1:27" x14ac:dyDescent="0.3">
      <c r="A39" s="68" t="s">
        <v>28</v>
      </c>
      <c r="B39" s="69"/>
      <c r="C39" s="69"/>
      <c r="D39" s="70">
        <f>MIN(D8:D36)</f>
        <v>5.7775999999999996</v>
      </c>
      <c r="E39" s="69"/>
      <c r="F39" s="70">
        <f>MIN(F8:F36)</f>
        <v>5.7709000000000001</v>
      </c>
      <c r="G39" s="69"/>
      <c r="H39" s="70">
        <f>MIN(H8:H36)</f>
        <v>5.5834000000000001</v>
      </c>
      <c r="I39" s="69"/>
      <c r="J39" s="70">
        <f>MIN(J8:J36)</f>
        <v>5.4890999999999996</v>
      </c>
      <c r="K39" s="69"/>
      <c r="L39" s="70">
        <f>MIN(L8:L36)</f>
        <v>5.5986000000000002</v>
      </c>
      <c r="M39" s="69"/>
      <c r="N39" s="70">
        <f>MIN(N8:N36)</f>
        <v>5.4880000000000004</v>
      </c>
      <c r="O39" s="69"/>
      <c r="P39" s="70">
        <f>MIN(P8:P36)</f>
        <v>5.0492999999999997</v>
      </c>
      <c r="Q39" s="69"/>
      <c r="R39" s="70">
        <f>MIN(R8:R36)</f>
        <v>4.5754999999999999</v>
      </c>
      <c r="S39" s="69"/>
      <c r="T39" s="70">
        <f>MIN(T8:T36)</f>
        <v>4.2878999999999996</v>
      </c>
      <c r="U39" s="69"/>
      <c r="V39" s="70">
        <f>MIN(V8:V36)</f>
        <v>3.6817000000000002</v>
      </c>
      <c r="W39" s="69"/>
      <c r="X39" s="70">
        <f>MIN(X8:X36)</f>
        <v>3.6764000000000001</v>
      </c>
      <c r="Y39" s="69"/>
      <c r="Z39" s="70">
        <f>MIN(Z8:Z36)</f>
        <v>3.6465000000000001</v>
      </c>
      <c r="AA39" s="71"/>
    </row>
    <row r="40" spans="1:27" ht="15" thickBot="1" x14ac:dyDescent="0.35">
      <c r="A40" s="72" t="s">
        <v>29</v>
      </c>
      <c r="B40" s="73"/>
      <c r="C40" s="73"/>
      <c r="D40" s="74">
        <f>MAX(D8:D36)</f>
        <v>6.1577000000000002</v>
      </c>
      <c r="E40" s="73"/>
      <c r="F40" s="74">
        <f>MAX(F8:F36)</f>
        <v>6.1882000000000001</v>
      </c>
      <c r="G40" s="73"/>
      <c r="H40" s="74">
        <f>MAX(H8:H36)</f>
        <v>6.0688000000000004</v>
      </c>
      <c r="I40" s="73"/>
      <c r="J40" s="74">
        <f>MAX(J8:J36)</f>
        <v>5.9970999999999997</v>
      </c>
      <c r="K40" s="73"/>
      <c r="L40" s="74">
        <f>MAX(L8:L36)</f>
        <v>6.1595000000000004</v>
      </c>
      <c r="M40" s="73"/>
      <c r="N40" s="74">
        <f>MAX(N8:N36)</f>
        <v>5.7797000000000001</v>
      </c>
      <c r="O40" s="73"/>
      <c r="P40" s="74">
        <f>MAX(P8:P36)</f>
        <v>5.2892000000000001</v>
      </c>
      <c r="Q40" s="73"/>
      <c r="R40" s="74">
        <f>MAX(R8:R36)</f>
        <v>4.8083</v>
      </c>
      <c r="S40" s="73"/>
      <c r="T40" s="74">
        <f>MAX(T8:T36)</f>
        <v>4.5251000000000001</v>
      </c>
      <c r="U40" s="73"/>
      <c r="V40" s="74">
        <f>MAX(V8:V36)</f>
        <v>3.8302</v>
      </c>
      <c r="W40" s="73"/>
      <c r="X40" s="74">
        <f>MAX(X8:X36)</f>
        <v>3.7713000000000001</v>
      </c>
      <c r="Y40" s="73"/>
      <c r="Z40" s="74">
        <f>MAX(Z8:Z36)</f>
        <v>6.266</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44888</v>
      </c>
      <c r="C8" s="60">
        <f>VLOOKUP($A8,'Return Data'!$B$7:$R$2292,4,0)</f>
        <v>1180.5248999999999</v>
      </c>
      <c r="D8" s="60">
        <f>VLOOKUP($A8,'Return Data'!$B$7:$R$2292,5,0)</f>
        <v>5.9682000000000004</v>
      </c>
      <c r="E8" s="61">
        <f t="shared" ref="E8:E36" si="0">RANK(D8,D$8:D$36,0)</f>
        <v>12</v>
      </c>
      <c r="F8" s="60">
        <f>VLOOKUP($A8,'Return Data'!$B$7:$R$2292,6,0)</f>
        <v>5.9505999999999997</v>
      </c>
      <c r="G8" s="61">
        <f t="shared" ref="G8:G36" si="1">RANK(F8,F$8:F$36,0)</f>
        <v>12</v>
      </c>
      <c r="H8" s="60">
        <f>VLOOKUP($A8,'Return Data'!$B$7:$R$2292,7,0)</f>
        <v>5.7451999999999996</v>
      </c>
      <c r="I8" s="61">
        <f t="shared" ref="I8:I36" si="2">RANK(H8,H$8:H$36,0)</f>
        <v>16</v>
      </c>
      <c r="J8" s="60">
        <f>VLOOKUP($A8,'Return Data'!$B$7:$R$2292,8,0)</f>
        <v>5.6269</v>
      </c>
      <c r="K8" s="61">
        <f t="shared" ref="K8:K36" si="3">RANK(J8,J$8:J$36,0)</f>
        <v>16</v>
      </c>
      <c r="L8" s="60">
        <f>VLOOKUP($A8,'Return Data'!$B$7:$R$2292,9,0)</f>
        <v>5.7111999999999998</v>
      </c>
      <c r="M8" s="61">
        <f t="shared" ref="M8:M36" si="4">RANK(L8,L$8:L$36,0)</f>
        <v>18</v>
      </c>
      <c r="N8" s="60">
        <f>VLOOKUP($A8,'Return Data'!$B$7:$R$2292,10,0)</f>
        <v>5.5654000000000003</v>
      </c>
      <c r="O8" s="61">
        <f t="shared" ref="O8:O36" si="5">RANK(N8,N$8:N$36,0)</f>
        <v>15</v>
      </c>
      <c r="P8" s="60">
        <f>VLOOKUP($A8,'Return Data'!$B$7:$R$2292,11,0)</f>
        <v>5.1055999999999999</v>
      </c>
      <c r="Q8" s="61">
        <f t="shared" ref="Q8:Q36" si="6">RANK(P8,P$8:P$36,0)</f>
        <v>16</v>
      </c>
      <c r="R8" s="60">
        <f>VLOOKUP($A8,'Return Data'!$B$7:$R$2292,12,0)</f>
        <v>4.5987</v>
      </c>
      <c r="S8" s="61">
        <f t="shared" ref="S8:S36" si="7">RANK(R8,R$8:R$36,0)</f>
        <v>20</v>
      </c>
      <c r="T8" s="60">
        <f>VLOOKUP($A8,'Return Data'!$B$7:$R$2292,13,0)</f>
        <v>4.3026</v>
      </c>
      <c r="U8" s="61">
        <f t="shared" ref="U8:U36" si="8">RANK(T8,T$8:T$36,0)</f>
        <v>18</v>
      </c>
      <c r="V8" s="60">
        <f>VLOOKUP($A8,'Return Data'!$B$7:$R$2292,17,0)</f>
        <v>3.6791</v>
      </c>
      <c r="W8" s="61">
        <f>RANK(V8,V$8:V$36,0)</f>
        <v>14</v>
      </c>
      <c r="X8" s="60">
        <f>VLOOKUP($A8,'Return Data'!$B$7:$R$2292,14,0)</f>
        <v>3.6015000000000001</v>
      </c>
      <c r="Y8" s="61">
        <f>RANK(X8,X$8:X$36,0)</f>
        <v>5</v>
      </c>
      <c r="Z8" s="60">
        <f>VLOOKUP($A8,'Return Data'!$B$7:$R$2292,16,0)</f>
        <v>4.1692</v>
      </c>
      <c r="AA8" s="62">
        <f t="shared" ref="AA8:AA36" si="9">RANK(Z8,Z$8:Z$36,0)</f>
        <v>5</v>
      </c>
    </row>
    <row r="9" spans="1:27" x14ac:dyDescent="0.3">
      <c r="A9" s="58" t="s">
        <v>1206</v>
      </c>
      <c r="B9" s="59">
        <f>VLOOKUP($A9,'Return Data'!$B$7:$R$2292,3,0)</f>
        <v>44888</v>
      </c>
      <c r="C9" s="60">
        <f>VLOOKUP($A9,'Return Data'!$B$7:$R$2292,4,0)</f>
        <v>1157.3338000000001</v>
      </c>
      <c r="D9" s="60">
        <f>VLOOKUP($A9,'Return Data'!$B$7:$R$2292,5,0)</f>
        <v>6.0216000000000003</v>
      </c>
      <c r="E9" s="61">
        <f t="shared" si="0"/>
        <v>5</v>
      </c>
      <c r="F9" s="60">
        <f>VLOOKUP($A9,'Return Data'!$B$7:$R$2292,6,0)</f>
        <v>6.0152000000000001</v>
      </c>
      <c r="G9" s="61">
        <f t="shared" si="1"/>
        <v>6</v>
      </c>
      <c r="H9" s="60">
        <f>VLOOKUP($A9,'Return Data'!$B$7:$R$2292,7,0)</f>
        <v>5.8207000000000004</v>
      </c>
      <c r="I9" s="61">
        <f t="shared" si="2"/>
        <v>6</v>
      </c>
      <c r="J9" s="60">
        <f>VLOOKUP($A9,'Return Data'!$B$7:$R$2292,8,0)</f>
        <v>5.7050999999999998</v>
      </c>
      <c r="K9" s="61">
        <f t="shared" si="3"/>
        <v>6</v>
      </c>
      <c r="L9" s="60">
        <f>VLOOKUP($A9,'Return Data'!$B$7:$R$2292,9,0)</f>
        <v>5.7846000000000002</v>
      </c>
      <c r="M9" s="61">
        <f t="shared" si="4"/>
        <v>5</v>
      </c>
      <c r="N9" s="60">
        <f>VLOOKUP($A9,'Return Data'!$B$7:$R$2292,10,0)</f>
        <v>5.6356000000000002</v>
      </c>
      <c r="O9" s="61">
        <f t="shared" si="5"/>
        <v>3</v>
      </c>
      <c r="P9" s="60">
        <f>VLOOKUP($A9,'Return Data'!$B$7:$R$2292,11,0)</f>
        <v>5.1860999999999997</v>
      </c>
      <c r="Q9" s="61">
        <f t="shared" si="6"/>
        <v>2</v>
      </c>
      <c r="R9" s="60">
        <f>VLOOKUP($A9,'Return Data'!$B$7:$R$2292,12,0)</f>
        <v>4.6798999999999999</v>
      </c>
      <c r="S9" s="61">
        <f t="shared" si="7"/>
        <v>3</v>
      </c>
      <c r="T9" s="60">
        <f>VLOOKUP($A9,'Return Data'!$B$7:$R$2292,13,0)</f>
        <v>4.3818000000000001</v>
      </c>
      <c r="U9" s="61">
        <f t="shared" si="8"/>
        <v>2</v>
      </c>
      <c r="V9" s="60">
        <f>VLOOKUP($A9,'Return Data'!$B$7:$R$2292,17,0)</f>
        <v>3.7464</v>
      </c>
      <c r="W9" s="61">
        <f>RANK(V9,V$8:V$36,0)</f>
        <v>2</v>
      </c>
      <c r="X9" s="60"/>
      <c r="Y9" s="61"/>
      <c r="Z9" s="60">
        <f>VLOOKUP($A9,'Return Data'!$B$7:$R$2292,16,0)</f>
        <v>4.0327000000000002</v>
      </c>
      <c r="AA9" s="62">
        <f t="shared" si="9"/>
        <v>12</v>
      </c>
    </row>
    <row r="10" spans="1:27" x14ac:dyDescent="0.3">
      <c r="A10" s="58" t="s">
        <v>1981</v>
      </c>
      <c r="B10" s="59">
        <f>VLOOKUP($A10,'Return Data'!$B$7:$R$2292,3,0)</f>
        <v>44888</v>
      </c>
      <c r="C10" s="60">
        <f>VLOOKUP($A10,'Return Data'!$B$7:$R$2292,4,0)</f>
        <v>1149.6176</v>
      </c>
      <c r="D10" s="60">
        <f>VLOOKUP($A10,'Return Data'!$B$7:$R$2292,5,0)</f>
        <v>6.0270999999999999</v>
      </c>
      <c r="E10" s="61">
        <f t="shared" si="0"/>
        <v>4</v>
      </c>
      <c r="F10" s="60">
        <f>VLOOKUP($A10,'Return Data'!$B$7:$R$2292,6,0)</f>
        <v>5.9855999999999998</v>
      </c>
      <c r="G10" s="61">
        <f t="shared" si="1"/>
        <v>8</v>
      </c>
      <c r="H10" s="60">
        <f>VLOOKUP($A10,'Return Data'!$B$7:$R$2292,7,0)</f>
        <v>5.7775999999999996</v>
      </c>
      <c r="I10" s="61">
        <f t="shared" si="2"/>
        <v>10</v>
      </c>
      <c r="J10" s="60">
        <f>VLOOKUP($A10,'Return Data'!$B$7:$R$2292,8,0)</f>
        <v>5.6734999999999998</v>
      </c>
      <c r="K10" s="61">
        <f t="shared" si="3"/>
        <v>9</v>
      </c>
      <c r="L10" s="60">
        <f>VLOOKUP($A10,'Return Data'!$B$7:$R$2292,9,0)</f>
        <v>5.7621000000000002</v>
      </c>
      <c r="M10" s="61">
        <f t="shared" si="4"/>
        <v>10</v>
      </c>
      <c r="N10" s="60">
        <f>VLOOKUP($A10,'Return Data'!$B$7:$R$2292,10,0)</f>
        <v>5.6036000000000001</v>
      </c>
      <c r="O10" s="61">
        <f t="shared" si="5"/>
        <v>6</v>
      </c>
      <c r="P10" s="60">
        <f>VLOOKUP($A10,'Return Data'!$B$7:$R$2292,11,0)</f>
        <v>5.1665000000000001</v>
      </c>
      <c r="Q10" s="61">
        <f t="shared" si="6"/>
        <v>4</v>
      </c>
      <c r="R10" s="60">
        <f>VLOOKUP($A10,'Return Data'!$B$7:$R$2292,12,0)</f>
        <v>4.6487999999999996</v>
      </c>
      <c r="S10" s="61">
        <f t="shared" si="7"/>
        <v>6</v>
      </c>
      <c r="T10" s="60">
        <f>VLOOKUP($A10,'Return Data'!$B$7:$R$2292,13,0)</f>
        <v>4.3433000000000002</v>
      </c>
      <c r="U10" s="61">
        <f t="shared" si="8"/>
        <v>7</v>
      </c>
      <c r="V10" s="60">
        <f>VLOOKUP($A10,'Return Data'!$B$7:$R$2292,17,0)</f>
        <v>3.7279</v>
      </c>
      <c r="W10" s="61">
        <f>RANK(V10,V$8:V$36,0)</f>
        <v>5</v>
      </c>
      <c r="X10" s="60"/>
      <c r="Y10" s="61"/>
      <c r="Z10" s="60">
        <f>VLOOKUP($A10,'Return Data'!$B$7:$R$2292,16,0)</f>
        <v>3.9626000000000001</v>
      </c>
      <c r="AA10" s="62">
        <f t="shared" si="9"/>
        <v>13</v>
      </c>
    </row>
    <row r="11" spans="1:27" x14ac:dyDescent="0.3">
      <c r="A11" s="58" t="s">
        <v>2031</v>
      </c>
      <c r="B11" s="59">
        <f>VLOOKUP($A11,'Return Data'!$B$7:$R$2292,3,0)</f>
        <v>44888</v>
      </c>
      <c r="C11" s="60">
        <f>VLOOKUP($A11,'Return Data'!$B$7:$R$2292,4,0)</f>
        <v>1108.6053999999999</v>
      </c>
      <c r="D11" s="60">
        <f>VLOOKUP($A11,'Return Data'!$B$7:$R$2292,5,0)</f>
        <v>6.1018999999999997</v>
      </c>
      <c r="E11" s="61">
        <f t="shared" si="0"/>
        <v>1</v>
      </c>
      <c r="F11" s="60">
        <f>VLOOKUP($A11,'Return Data'!$B$7:$R$2292,6,0)</f>
        <v>6.0522999999999998</v>
      </c>
      <c r="G11" s="61">
        <f t="shared" si="1"/>
        <v>2</v>
      </c>
      <c r="H11" s="60">
        <f>VLOOKUP($A11,'Return Data'!$B$7:$R$2292,7,0)</f>
        <v>5.8619000000000003</v>
      </c>
      <c r="I11" s="61">
        <f t="shared" si="2"/>
        <v>3</v>
      </c>
      <c r="J11" s="60">
        <f>VLOOKUP($A11,'Return Data'!$B$7:$R$2292,8,0)</f>
        <v>5.7594000000000003</v>
      </c>
      <c r="K11" s="61">
        <f t="shared" si="3"/>
        <v>3</v>
      </c>
      <c r="L11" s="60">
        <f>VLOOKUP($A11,'Return Data'!$B$7:$R$2292,9,0)</f>
        <v>5.9043999999999999</v>
      </c>
      <c r="M11" s="61">
        <f t="shared" si="4"/>
        <v>2</v>
      </c>
      <c r="N11" s="60">
        <f>VLOOKUP($A11,'Return Data'!$B$7:$R$2292,10,0)</f>
        <v>5.6863999999999999</v>
      </c>
      <c r="O11" s="61">
        <f t="shared" si="5"/>
        <v>2</v>
      </c>
      <c r="P11" s="60">
        <f>VLOOKUP($A11,'Return Data'!$B$7:$R$2292,11,0)</f>
        <v>5.2370000000000001</v>
      </c>
      <c r="Q11" s="61">
        <f t="shared" si="6"/>
        <v>1</v>
      </c>
      <c r="R11" s="60">
        <f>VLOOKUP($A11,'Return Data'!$B$7:$R$2292,12,0)</f>
        <v>4.7534000000000001</v>
      </c>
      <c r="S11" s="61">
        <f t="shared" si="7"/>
        <v>1</v>
      </c>
      <c r="T11" s="60">
        <f>VLOOKUP($A11,'Return Data'!$B$7:$R$2292,13,0)</f>
        <v>4.4669999999999996</v>
      </c>
      <c r="U11" s="61">
        <f t="shared" si="8"/>
        <v>1</v>
      </c>
      <c r="V11" s="60"/>
      <c r="W11" s="61"/>
      <c r="X11" s="60"/>
      <c r="Y11" s="61"/>
      <c r="Z11" s="60">
        <f>VLOOKUP($A11,'Return Data'!$B$7:$R$2292,16,0)</f>
        <v>3.7166000000000001</v>
      </c>
      <c r="AA11" s="62">
        <f t="shared" si="9"/>
        <v>25</v>
      </c>
    </row>
    <row r="12" spans="1:27" x14ac:dyDescent="0.3">
      <c r="A12" s="58" t="s">
        <v>1210</v>
      </c>
      <c r="B12" s="59">
        <f>VLOOKUP($A12,'Return Data'!$B$7:$R$2292,3,0)</f>
        <v>44888</v>
      </c>
      <c r="C12" s="60">
        <f>VLOOKUP($A12,'Return Data'!$B$7:$R$2292,4,0)</f>
        <v>1134.5894000000001</v>
      </c>
      <c r="D12" s="60">
        <f>VLOOKUP($A12,'Return Data'!$B$7:$R$2292,5,0)</f>
        <v>6.0426000000000002</v>
      </c>
      <c r="E12" s="61">
        <f t="shared" si="0"/>
        <v>3</v>
      </c>
      <c r="F12" s="60">
        <f>VLOOKUP($A12,'Return Data'!$B$7:$R$2292,6,0)</f>
        <v>6.0349000000000004</v>
      </c>
      <c r="G12" s="61">
        <f t="shared" si="1"/>
        <v>5</v>
      </c>
      <c r="H12" s="60">
        <f>VLOOKUP($A12,'Return Data'!$B$7:$R$2292,7,0)</f>
        <v>5.8338999999999999</v>
      </c>
      <c r="I12" s="61">
        <f t="shared" si="2"/>
        <v>4</v>
      </c>
      <c r="J12" s="60">
        <f>VLOOKUP($A12,'Return Data'!$B$7:$R$2292,8,0)</f>
        <v>5.7057000000000002</v>
      </c>
      <c r="K12" s="61">
        <f t="shared" si="3"/>
        <v>5</v>
      </c>
      <c r="L12" s="60">
        <f>VLOOKUP($A12,'Return Data'!$B$7:$R$2292,9,0)</f>
        <v>5.7942999999999998</v>
      </c>
      <c r="M12" s="61">
        <f t="shared" si="4"/>
        <v>3</v>
      </c>
      <c r="N12" s="60">
        <f>VLOOKUP($A12,'Return Data'!$B$7:$R$2292,10,0)</f>
        <v>5.6349999999999998</v>
      </c>
      <c r="O12" s="61">
        <f t="shared" si="5"/>
        <v>4</v>
      </c>
      <c r="P12" s="60">
        <f>VLOOKUP($A12,'Return Data'!$B$7:$R$2292,11,0)</f>
        <v>5.1798000000000002</v>
      </c>
      <c r="Q12" s="61">
        <f t="shared" si="6"/>
        <v>3</v>
      </c>
      <c r="R12" s="60">
        <f>VLOOKUP($A12,'Return Data'!$B$7:$R$2292,12,0)</f>
        <v>4.6860999999999997</v>
      </c>
      <c r="S12" s="61">
        <f t="shared" si="7"/>
        <v>2</v>
      </c>
      <c r="T12" s="60">
        <f>VLOOKUP($A12,'Return Data'!$B$7:$R$2292,13,0)</f>
        <v>4.3810000000000002</v>
      </c>
      <c r="U12" s="61">
        <f t="shared" si="8"/>
        <v>3</v>
      </c>
      <c r="V12" s="60">
        <f>VLOOKUP($A12,'Return Data'!$B$7:$R$2292,17,0)</f>
        <v>3.7446000000000002</v>
      </c>
      <c r="W12" s="61">
        <f t="shared" ref="W12:W36" si="10">RANK(V12,V$8:V$36,0)</f>
        <v>3</v>
      </c>
      <c r="X12" s="60"/>
      <c r="Y12" s="61"/>
      <c r="Z12" s="60">
        <f>VLOOKUP($A12,'Return Data'!$B$7:$R$2292,16,0)</f>
        <v>3.8504</v>
      </c>
      <c r="AA12" s="62">
        <f t="shared" si="9"/>
        <v>16</v>
      </c>
    </row>
    <row r="13" spans="1:27" x14ac:dyDescent="0.3">
      <c r="A13" s="58" t="s">
        <v>1212</v>
      </c>
      <c r="B13" s="59">
        <f>VLOOKUP($A13,'Return Data'!$B$7:$R$2292,3,0)</f>
        <v>44888</v>
      </c>
      <c r="C13" s="60">
        <f>VLOOKUP($A13,'Return Data'!$B$7:$R$2292,4,0)</f>
        <v>1170.9113</v>
      </c>
      <c r="D13" s="60">
        <f>VLOOKUP($A13,'Return Data'!$B$7:$R$2292,5,0)</f>
        <v>5.9641999999999999</v>
      </c>
      <c r="E13" s="61">
        <f t="shared" si="0"/>
        <v>13</v>
      </c>
      <c r="F13" s="60">
        <f>VLOOKUP($A13,'Return Data'!$B$7:$R$2292,6,0)</f>
        <v>5.9287000000000001</v>
      </c>
      <c r="G13" s="61">
        <f t="shared" si="1"/>
        <v>16</v>
      </c>
      <c r="H13" s="60">
        <f>VLOOKUP($A13,'Return Data'!$B$7:$R$2292,7,0)</f>
        <v>5.7584999999999997</v>
      </c>
      <c r="I13" s="61">
        <f t="shared" si="2"/>
        <v>14</v>
      </c>
      <c r="J13" s="60">
        <f>VLOOKUP($A13,'Return Data'!$B$7:$R$2292,8,0)</f>
        <v>5.66</v>
      </c>
      <c r="K13" s="61">
        <f t="shared" si="3"/>
        <v>11</v>
      </c>
      <c r="L13" s="60">
        <f>VLOOKUP($A13,'Return Data'!$B$7:$R$2292,9,0)</f>
        <v>5.7682000000000002</v>
      </c>
      <c r="M13" s="61">
        <f t="shared" si="4"/>
        <v>8</v>
      </c>
      <c r="N13" s="60">
        <f>VLOOKUP($A13,'Return Data'!$B$7:$R$2292,10,0)</f>
        <v>5.5941000000000001</v>
      </c>
      <c r="O13" s="61">
        <f t="shared" si="5"/>
        <v>7</v>
      </c>
      <c r="P13" s="60">
        <f>VLOOKUP($A13,'Return Data'!$B$7:$R$2292,11,0)</f>
        <v>5.1421999999999999</v>
      </c>
      <c r="Q13" s="61">
        <f t="shared" si="6"/>
        <v>7</v>
      </c>
      <c r="R13" s="60">
        <f>VLOOKUP($A13,'Return Data'!$B$7:$R$2292,12,0)</f>
        <v>4.6378000000000004</v>
      </c>
      <c r="S13" s="61">
        <f t="shared" si="7"/>
        <v>8</v>
      </c>
      <c r="T13" s="60">
        <f>VLOOKUP($A13,'Return Data'!$B$7:$R$2292,13,0)</f>
        <v>4.3369</v>
      </c>
      <c r="U13" s="61">
        <f t="shared" si="8"/>
        <v>8</v>
      </c>
      <c r="V13" s="60">
        <f>VLOOKUP($A13,'Return Data'!$B$7:$R$2292,17,0)</f>
        <v>3.7019000000000002</v>
      </c>
      <c r="W13" s="61">
        <f t="shared" si="10"/>
        <v>10</v>
      </c>
      <c r="X13" s="60">
        <f>VLOOKUP($A13,'Return Data'!$B$7:$R$2292,14,0)</f>
        <v>3.6880000000000002</v>
      </c>
      <c r="Y13" s="61">
        <f>RANK(X13,X$8:X$36,0)</f>
        <v>1</v>
      </c>
      <c r="Z13" s="60">
        <f>VLOOKUP($A13,'Return Data'!$B$7:$R$2292,16,0)</f>
        <v>4.1521999999999997</v>
      </c>
      <c r="AA13" s="62">
        <f t="shared" si="9"/>
        <v>6</v>
      </c>
    </row>
    <row r="14" spans="1:27" x14ac:dyDescent="0.3">
      <c r="A14" s="58" t="s">
        <v>1214</v>
      </c>
      <c r="B14" s="59">
        <f>VLOOKUP($A14,'Return Data'!$B$7:$R$2292,3,0)</f>
        <v>44888</v>
      </c>
      <c r="C14" s="60">
        <f>VLOOKUP($A14,'Return Data'!$B$7:$R$2292,4,0)</f>
        <v>1134.4158</v>
      </c>
      <c r="D14" s="60">
        <f>VLOOKUP($A14,'Return Data'!$B$7:$R$2292,5,0)</f>
        <v>5.9147999999999996</v>
      </c>
      <c r="E14" s="61">
        <f t="shared" si="0"/>
        <v>25</v>
      </c>
      <c r="F14" s="60">
        <f>VLOOKUP($A14,'Return Data'!$B$7:$R$2292,6,0)</f>
        <v>6.0465999999999998</v>
      </c>
      <c r="G14" s="61">
        <f t="shared" si="1"/>
        <v>4</v>
      </c>
      <c r="H14" s="60">
        <f>VLOOKUP($A14,'Return Data'!$B$7:$R$2292,7,0)</f>
        <v>6.0159000000000002</v>
      </c>
      <c r="I14" s="61">
        <f t="shared" si="2"/>
        <v>2</v>
      </c>
      <c r="J14" s="60">
        <f>VLOOKUP($A14,'Return Data'!$B$7:$R$2292,8,0)</f>
        <v>5.8337000000000003</v>
      </c>
      <c r="K14" s="61">
        <f t="shared" si="3"/>
        <v>2</v>
      </c>
      <c r="L14" s="60">
        <f>VLOOKUP($A14,'Return Data'!$B$7:$R$2292,9,0)</f>
        <v>5.7892999999999999</v>
      </c>
      <c r="M14" s="61">
        <f t="shared" si="4"/>
        <v>4</v>
      </c>
      <c r="N14" s="60">
        <f>VLOOKUP($A14,'Return Data'!$B$7:$R$2292,10,0)</f>
        <v>5.5419</v>
      </c>
      <c r="O14" s="61">
        <f t="shared" si="5"/>
        <v>25</v>
      </c>
      <c r="P14" s="60">
        <f>VLOOKUP($A14,'Return Data'!$B$7:$R$2292,11,0)</f>
        <v>5.0903</v>
      </c>
      <c r="Q14" s="61">
        <f t="shared" si="6"/>
        <v>24</v>
      </c>
      <c r="R14" s="60">
        <f>VLOOKUP($A14,'Return Data'!$B$7:$R$2292,12,0)</f>
        <v>4.5807000000000002</v>
      </c>
      <c r="S14" s="61">
        <f t="shared" si="7"/>
        <v>25</v>
      </c>
      <c r="T14" s="60">
        <f>VLOOKUP($A14,'Return Data'!$B$7:$R$2292,13,0)</f>
        <v>4.2821999999999996</v>
      </c>
      <c r="U14" s="61">
        <f t="shared" si="8"/>
        <v>25</v>
      </c>
      <c r="V14" s="60">
        <f>VLOOKUP($A14,'Return Data'!$B$7:$R$2292,17,0)</f>
        <v>3.6812</v>
      </c>
      <c r="W14" s="61">
        <f t="shared" si="10"/>
        <v>13</v>
      </c>
      <c r="X14" s="60"/>
      <c r="Y14" s="61"/>
      <c r="Z14" s="60">
        <f>VLOOKUP($A14,'Return Data'!$B$7:$R$2292,16,0)</f>
        <v>3.847</v>
      </c>
      <c r="AA14" s="62">
        <f t="shared" si="9"/>
        <v>17</v>
      </c>
    </row>
    <row r="15" spans="1:27" x14ac:dyDescent="0.3">
      <c r="A15" s="58" t="s">
        <v>1215</v>
      </c>
      <c r="B15" s="59">
        <f>VLOOKUP($A15,'Return Data'!$B$7:$R$2292,3,0)</f>
        <v>44888</v>
      </c>
      <c r="C15" s="60">
        <f>VLOOKUP($A15,'Return Data'!$B$7:$R$2292,4,0)</f>
        <v>1143.0978</v>
      </c>
      <c r="D15" s="60">
        <f>VLOOKUP($A15,'Return Data'!$B$7:$R$2292,5,0)</f>
        <v>5.9432999999999998</v>
      </c>
      <c r="E15" s="61">
        <f t="shared" si="0"/>
        <v>20</v>
      </c>
      <c r="F15" s="60">
        <f>VLOOKUP($A15,'Return Data'!$B$7:$R$2292,6,0)</f>
        <v>5.9356</v>
      </c>
      <c r="G15" s="61">
        <f t="shared" si="1"/>
        <v>14</v>
      </c>
      <c r="H15" s="60">
        <f>VLOOKUP($A15,'Return Data'!$B$7:$R$2292,7,0)</f>
        <v>5.7351000000000001</v>
      </c>
      <c r="I15" s="61">
        <f t="shared" si="2"/>
        <v>19</v>
      </c>
      <c r="J15" s="60">
        <f>VLOOKUP($A15,'Return Data'!$B$7:$R$2292,8,0)</f>
        <v>5.6132</v>
      </c>
      <c r="K15" s="61">
        <f t="shared" si="3"/>
        <v>25</v>
      </c>
      <c r="L15" s="60">
        <f>VLOOKUP($A15,'Return Data'!$B$7:$R$2292,9,0)</f>
        <v>5.6984000000000004</v>
      </c>
      <c r="M15" s="61">
        <f t="shared" si="4"/>
        <v>25</v>
      </c>
      <c r="N15" s="60">
        <f>VLOOKUP($A15,'Return Data'!$B$7:$R$2292,10,0)</f>
        <v>5.5788000000000002</v>
      </c>
      <c r="O15" s="61">
        <f t="shared" si="5"/>
        <v>13</v>
      </c>
      <c r="P15" s="60">
        <f>VLOOKUP($A15,'Return Data'!$B$7:$R$2292,11,0)</f>
        <v>5.1203000000000003</v>
      </c>
      <c r="Q15" s="61">
        <f t="shared" si="6"/>
        <v>12</v>
      </c>
      <c r="R15" s="60">
        <f>VLOOKUP($A15,'Return Data'!$B$7:$R$2292,12,0)</f>
        <v>4.6132999999999997</v>
      </c>
      <c r="S15" s="61">
        <f t="shared" si="7"/>
        <v>13</v>
      </c>
      <c r="T15" s="60">
        <f>VLOOKUP($A15,'Return Data'!$B$7:$R$2292,13,0)</f>
        <v>4.3091999999999997</v>
      </c>
      <c r="U15" s="61">
        <f t="shared" si="8"/>
        <v>13</v>
      </c>
      <c r="V15" s="60">
        <f>VLOOKUP($A15,'Return Data'!$B$7:$R$2292,17,0)</f>
        <v>3.6779000000000002</v>
      </c>
      <c r="W15" s="61">
        <f t="shared" si="10"/>
        <v>15</v>
      </c>
      <c r="X15" s="60"/>
      <c r="Y15" s="61"/>
      <c r="Z15" s="60">
        <f>VLOOKUP($A15,'Return Data'!$B$7:$R$2292,16,0)</f>
        <v>3.8414999999999999</v>
      </c>
      <c r="AA15" s="62">
        <f t="shared" si="9"/>
        <v>19</v>
      </c>
    </row>
    <row r="16" spans="1:27" x14ac:dyDescent="0.3">
      <c r="A16" s="58" t="s">
        <v>1217</v>
      </c>
      <c r="B16" s="59">
        <f>VLOOKUP($A16,'Return Data'!$B$7:$R$2292,3,0)</f>
        <v>44888</v>
      </c>
      <c r="C16" s="60">
        <f>VLOOKUP($A16,'Return Data'!$B$7:$R$2292,4,0)</f>
        <v>3232.9421000000002</v>
      </c>
      <c r="D16" s="60">
        <f>VLOOKUP($A16,'Return Data'!$B$7:$R$2292,5,0)</f>
        <v>5.9294000000000002</v>
      </c>
      <c r="E16" s="61">
        <f t="shared" si="0"/>
        <v>23</v>
      </c>
      <c r="F16" s="60">
        <f>VLOOKUP($A16,'Return Data'!$B$7:$R$2292,6,0)</f>
        <v>5.9215</v>
      </c>
      <c r="G16" s="61">
        <f t="shared" si="1"/>
        <v>20</v>
      </c>
      <c r="H16" s="60">
        <f>VLOOKUP($A16,'Return Data'!$B$7:$R$2292,7,0)</f>
        <v>5.7252999999999998</v>
      </c>
      <c r="I16" s="61">
        <f t="shared" si="2"/>
        <v>22</v>
      </c>
      <c r="J16" s="60">
        <f>VLOOKUP($A16,'Return Data'!$B$7:$R$2292,8,0)</f>
        <v>5.6045999999999996</v>
      </c>
      <c r="K16" s="61">
        <f t="shared" si="3"/>
        <v>26</v>
      </c>
      <c r="L16" s="60">
        <f>VLOOKUP($A16,'Return Data'!$B$7:$R$2292,9,0)</f>
        <v>5.6882000000000001</v>
      </c>
      <c r="M16" s="61">
        <f t="shared" si="4"/>
        <v>26</v>
      </c>
      <c r="N16" s="60">
        <f>VLOOKUP($A16,'Return Data'!$B$7:$R$2292,10,0)</f>
        <v>5.5281000000000002</v>
      </c>
      <c r="O16" s="61">
        <f t="shared" si="5"/>
        <v>27</v>
      </c>
      <c r="P16" s="60">
        <f>VLOOKUP($A16,'Return Data'!$B$7:$R$2292,11,0)</f>
        <v>5.0747999999999998</v>
      </c>
      <c r="Q16" s="61">
        <f t="shared" si="6"/>
        <v>27</v>
      </c>
      <c r="R16" s="60">
        <f>VLOOKUP($A16,'Return Data'!$B$7:$R$2292,12,0)</f>
        <v>4.5655999999999999</v>
      </c>
      <c r="S16" s="61">
        <f t="shared" si="7"/>
        <v>26</v>
      </c>
      <c r="T16" s="60">
        <f>VLOOKUP($A16,'Return Data'!$B$7:$R$2292,13,0)</f>
        <v>4.2648000000000001</v>
      </c>
      <c r="U16" s="61">
        <f t="shared" si="8"/>
        <v>26</v>
      </c>
      <c r="V16" s="60">
        <f>VLOOKUP($A16,'Return Data'!$B$7:$R$2292,17,0)</f>
        <v>3.6457999999999999</v>
      </c>
      <c r="W16" s="61">
        <f t="shared" si="10"/>
        <v>24</v>
      </c>
      <c r="X16" s="60">
        <f>VLOOKUP($A16,'Return Data'!$B$7:$R$2292,14,0)</f>
        <v>3.5722</v>
      </c>
      <c r="Y16" s="61">
        <f>RANK(X16,X$8:X$36,0)</f>
        <v>9</v>
      </c>
      <c r="Z16" s="60">
        <f>VLOOKUP($A16,'Return Data'!$B$7:$R$2292,16,0)</f>
        <v>5.8010999999999999</v>
      </c>
      <c r="AA16" s="62">
        <f t="shared" si="9"/>
        <v>4</v>
      </c>
    </row>
    <row r="17" spans="1:27" x14ac:dyDescent="0.3">
      <c r="A17" s="58" t="s">
        <v>1220</v>
      </c>
      <c r="B17" s="59">
        <f>VLOOKUP($A17,'Return Data'!$B$7:$R$2292,3,0)</f>
        <v>44888</v>
      </c>
      <c r="C17" s="60">
        <f>VLOOKUP($A17,'Return Data'!$B$7:$R$2292,4,0)</f>
        <v>1141.6270999999999</v>
      </c>
      <c r="D17" s="60">
        <f>VLOOKUP($A17,'Return Data'!$B$7:$R$2292,5,0)</f>
        <v>5.8677999999999999</v>
      </c>
      <c r="E17" s="61">
        <f t="shared" si="0"/>
        <v>26</v>
      </c>
      <c r="F17" s="60">
        <f>VLOOKUP($A17,'Return Data'!$B$7:$R$2292,6,0)</f>
        <v>5.8121</v>
      </c>
      <c r="G17" s="61">
        <f t="shared" si="1"/>
        <v>28</v>
      </c>
      <c r="H17" s="60">
        <f>VLOOKUP($A17,'Return Data'!$B$7:$R$2292,7,0)</f>
        <v>5.6272000000000002</v>
      </c>
      <c r="I17" s="61">
        <f t="shared" si="2"/>
        <v>28</v>
      </c>
      <c r="J17" s="60">
        <f>VLOOKUP($A17,'Return Data'!$B$7:$R$2292,8,0)</f>
        <v>5.7428999999999997</v>
      </c>
      <c r="K17" s="61">
        <f t="shared" si="3"/>
        <v>4</v>
      </c>
      <c r="L17" s="60">
        <f>VLOOKUP($A17,'Return Data'!$B$7:$R$2292,9,0)</f>
        <v>5.7549999999999999</v>
      </c>
      <c r="M17" s="61">
        <f t="shared" si="4"/>
        <v>11</v>
      </c>
      <c r="N17" s="60">
        <f>VLOOKUP($A17,'Return Data'!$B$7:$R$2292,10,0)</f>
        <v>5.5442999999999998</v>
      </c>
      <c r="O17" s="61">
        <f t="shared" si="5"/>
        <v>24</v>
      </c>
      <c r="P17" s="60">
        <f>VLOOKUP($A17,'Return Data'!$B$7:$R$2292,11,0)</f>
        <v>5.0808</v>
      </c>
      <c r="Q17" s="61">
        <f t="shared" si="6"/>
        <v>26</v>
      </c>
      <c r="R17" s="60">
        <f>VLOOKUP($A17,'Return Data'!$B$7:$R$2292,12,0)</f>
        <v>4.5839999999999996</v>
      </c>
      <c r="S17" s="61">
        <f t="shared" si="7"/>
        <v>24</v>
      </c>
      <c r="T17" s="60">
        <f>VLOOKUP($A17,'Return Data'!$B$7:$R$2292,13,0)</f>
        <v>4.2935999999999996</v>
      </c>
      <c r="U17" s="61">
        <f t="shared" si="8"/>
        <v>23</v>
      </c>
      <c r="V17" s="60">
        <f>VLOOKUP($A17,'Return Data'!$B$7:$R$2292,17,0)</f>
        <v>3.6745999999999999</v>
      </c>
      <c r="W17" s="61">
        <f t="shared" si="10"/>
        <v>17</v>
      </c>
      <c r="X17" s="60"/>
      <c r="Y17" s="61"/>
      <c r="Z17" s="60">
        <f>VLOOKUP($A17,'Return Data'!$B$7:$R$2292,16,0)</f>
        <v>3.8416000000000001</v>
      </c>
      <c r="AA17" s="62">
        <f t="shared" si="9"/>
        <v>18</v>
      </c>
    </row>
    <row r="18" spans="1:27" x14ac:dyDescent="0.3">
      <c r="A18" s="58" t="s">
        <v>1221</v>
      </c>
      <c r="B18" s="59">
        <f>VLOOKUP($A18,'Return Data'!$B$7:$R$2292,3,0)</f>
        <v>44888</v>
      </c>
      <c r="C18" s="60">
        <f>VLOOKUP($A18,'Return Data'!$B$7:$R$2292,4,0)</f>
        <v>1177.8167000000001</v>
      </c>
      <c r="D18" s="60">
        <f>VLOOKUP($A18,'Return Data'!$B$7:$R$2292,5,0)</f>
        <v>5.9572000000000003</v>
      </c>
      <c r="E18" s="61">
        <f t="shared" si="0"/>
        <v>15</v>
      </c>
      <c r="F18" s="60">
        <f>VLOOKUP($A18,'Return Data'!$B$7:$R$2292,6,0)</f>
        <v>5.9084000000000003</v>
      </c>
      <c r="G18" s="61">
        <f t="shared" si="1"/>
        <v>22</v>
      </c>
      <c r="H18" s="60">
        <f>VLOOKUP($A18,'Return Data'!$B$7:$R$2292,7,0)</f>
        <v>5.7225000000000001</v>
      </c>
      <c r="I18" s="61">
        <f t="shared" si="2"/>
        <v>23</v>
      </c>
      <c r="J18" s="60">
        <f>VLOOKUP($A18,'Return Data'!$B$7:$R$2292,8,0)</f>
        <v>5.6193999999999997</v>
      </c>
      <c r="K18" s="61">
        <f t="shared" si="3"/>
        <v>22</v>
      </c>
      <c r="L18" s="60">
        <f>VLOOKUP($A18,'Return Data'!$B$7:$R$2292,9,0)</f>
        <v>5.7306999999999997</v>
      </c>
      <c r="M18" s="61">
        <f t="shared" si="4"/>
        <v>14</v>
      </c>
      <c r="N18" s="60">
        <f>VLOOKUP($A18,'Return Data'!$B$7:$R$2292,10,0)</f>
        <v>5.5601000000000003</v>
      </c>
      <c r="O18" s="61">
        <f t="shared" si="5"/>
        <v>16</v>
      </c>
      <c r="P18" s="60">
        <f>VLOOKUP($A18,'Return Data'!$B$7:$R$2292,11,0)</f>
        <v>5.1051000000000002</v>
      </c>
      <c r="Q18" s="61">
        <f t="shared" si="6"/>
        <v>18</v>
      </c>
      <c r="R18" s="60">
        <f>VLOOKUP($A18,'Return Data'!$B$7:$R$2292,12,0)</f>
        <v>4.6067</v>
      </c>
      <c r="S18" s="61">
        <f t="shared" si="7"/>
        <v>15</v>
      </c>
      <c r="T18" s="60">
        <f>VLOOKUP($A18,'Return Data'!$B$7:$R$2292,13,0)</f>
        <v>4.3</v>
      </c>
      <c r="U18" s="61">
        <f t="shared" si="8"/>
        <v>20</v>
      </c>
      <c r="V18" s="60">
        <f>VLOOKUP($A18,'Return Data'!$B$7:$R$2292,17,0)</f>
        <v>3.6682000000000001</v>
      </c>
      <c r="W18" s="61">
        <f t="shared" si="10"/>
        <v>21</v>
      </c>
      <c r="X18" s="60">
        <f>VLOOKUP($A18,'Return Data'!$B$7:$R$2292,14,0)</f>
        <v>3.5924999999999998</v>
      </c>
      <c r="Y18" s="61">
        <f>RANK(X18,X$8:X$36,0)</f>
        <v>7</v>
      </c>
      <c r="Z18" s="60">
        <f>VLOOKUP($A18,'Return Data'!$B$7:$R$2292,16,0)</f>
        <v>4.1463000000000001</v>
      </c>
      <c r="AA18" s="62">
        <f t="shared" si="9"/>
        <v>7</v>
      </c>
    </row>
    <row r="19" spans="1:27" x14ac:dyDescent="0.3">
      <c r="A19" s="58" t="s">
        <v>1224</v>
      </c>
      <c r="B19" s="59">
        <f>VLOOKUP($A19,'Return Data'!$B$7:$R$2292,3,0)</f>
        <v>44888</v>
      </c>
      <c r="C19" s="60">
        <f>VLOOKUP($A19,'Return Data'!$B$7:$R$2292,4,0)</f>
        <v>1164.7515000000001</v>
      </c>
      <c r="D19" s="60">
        <f>VLOOKUP($A19,'Return Data'!$B$7:$R$2292,5,0)</f>
        <v>5.9550000000000001</v>
      </c>
      <c r="E19" s="61">
        <f t="shared" si="0"/>
        <v>16</v>
      </c>
      <c r="F19" s="60">
        <f>VLOOKUP($A19,'Return Data'!$B$7:$R$2292,6,0)</f>
        <v>5.9497</v>
      </c>
      <c r="G19" s="61">
        <f t="shared" si="1"/>
        <v>13</v>
      </c>
      <c r="H19" s="60">
        <f>VLOOKUP($A19,'Return Data'!$B$7:$R$2292,7,0)</f>
        <v>5.7633999999999999</v>
      </c>
      <c r="I19" s="61">
        <f t="shared" si="2"/>
        <v>12</v>
      </c>
      <c r="J19" s="60">
        <f>VLOOKUP($A19,'Return Data'!$B$7:$R$2292,8,0)</f>
        <v>5.6520000000000001</v>
      </c>
      <c r="K19" s="61">
        <f t="shared" si="3"/>
        <v>13</v>
      </c>
      <c r="L19" s="60">
        <f>VLOOKUP($A19,'Return Data'!$B$7:$R$2292,9,0)</f>
        <v>5.7180999999999997</v>
      </c>
      <c r="M19" s="61">
        <f t="shared" si="4"/>
        <v>16</v>
      </c>
      <c r="N19" s="60">
        <f>VLOOKUP($A19,'Return Data'!$B$7:$R$2292,10,0)</f>
        <v>5.5675999999999997</v>
      </c>
      <c r="O19" s="61">
        <f t="shared" si="5"/>
        <v>14</v>
      </c>
      <c r="P19" s="60">
        <f>VLOOKUP($A19,'Return Data'!$B$7:$R$2292,11,0)</f>
        <v>5.1106999999999996</v>
      </c>
      <c r="Q19" s="61">
        <f t="shared" si="6"/>
        <v>15</v>
      </c>
      <c r="R19" s="60">
        <f>VLOOKUP($A19,'Return Data'!$B$7:$R$2292,12,0)</f>
        <v>4.6039000000000003</v>
      </c>
      <c r="S19" s="61">
        <f t="shared" si="7"/>
        <v>16</v>
      </c>
      <c r="T19" s="60">
        <f>VLOOKUP($A19,'Return Data'!$B$7:$R$2292,13,0)</f>
        <v>4.3052000000000001</v>
      </c>
      <c r="U19" s="61">
        <f t="shared" si="8"/>
        <v>15</v>
      </c>
      <c r="V19" s="60">
        <f>VLOOKUP($A19,'Return Data'!$B$7:$R$2292,17,0)</f>
        <v>3.6636000000000002</v>
      </c>
      <c r="W19" s="61">
        <f t="shared" si="10"/>
        <v>23</v>
      </c>
      <c r="X19" s="60">
        <f>VLOOKUP($A19,'Return Data'!$B$7:$R$2292,14,0)</f>
        <v>3.5804</v>
      </c>
      <c r="Y19" s="61">
        <f>RANK(X19,X$8:X$36,0)</f>
        <v>8</v>
      </c>
      <c r="Z19" s="60">
        <f>VLOOKUP($A19,'Return Data'!$B$7:$R$2292,16,0)</f>
        <v>4.0415000000000001</v>
      </c>
      <c r="AA19" s="62">
        <f t="shared" si="9"/>
        <v>11</v>
      </c>
    </row>
    <row r="20" spans="1:27" x14ac:dyDescent="0.3">
      <c r="A20" s="58" t="s">
        <v>1226</v>
      </c>
      <c r="B20" s="59">
        <f>VLOOKUP($A20,'Return Data'!$B$7:$R$2292,3,0)</f>
        <v>44888</v>
      </c>
      <c r="C20" s="60">
        <f>VLOOKUP($A20,'Return Data'!$B$7:$R$2292,4,0)</f>
        <v>1131.816</v>
      </c>
      <c r="D20" s="60">
        <f>VLOOKUP($A20,'Return Data'!$B$7:$R$2292,5,0)</f>
        <v>5.7282999999999999</v>
      </c>
      <c r="E20" s="61">
        <f t="shared" si="0"/>
        <v>29</v>
      </c>
      <c r="F20" s="60">
        <f>VLOOKUP($A20,'Return Data'!$B$7:$R$2292,6,0)</f>
        <v>5.7214999999999998</v>
      </c>
      <c r="G20" s="61">
        <f t="shared" si="1"/>
        <v>29</v>
      </c>
      <c r="H20" s="60">
        <f>VLOOKUP($A20,'Return Data'!$B$7:$R$2292,7,0)</f>
        <v>5.5334000000000003</v>
      </c>
      <c r="I20" s="61">
        <f t="shared" si="2"/>
        <v>29</v>
      </c>
      <c r="J20" s="60">
        <f>VLOOKUP($A20,'Return Data'!$B$7:$R$2292,8,0)</f>
        <v>5.4370000000000003</v>
      </c>
      <c r="K20" s="61">
        <f t="shared" si="3"/>
        <v>29</v>
      </c>
      <c r="L20" s="60">
        <f>VLOOKUP($A20,'Return Data'!$B$7:$R$2292,9,0)</f>
        <v>5.5511999999999997</v>
      </c>
      <c r="M20" s="61">
        <f t="shared" si="4"/>
        <v>29</v>
      </c>
      <c r="N20" s="60">
        <f>VLOOKUP($A20,'Return Data'!$B$7:$R$2292,10,0)</f>
        <v>5.4696999999999996</v>
      </c>
      <c r="O20" s="61">
        <f t="shared" si="5"/>
        <v>28</v>
      </c>
      <c r="P20" s="60">
        <f>VLOOKUP($A20,'Return Data'!$B$7:$R$2292,11,0)</f>
        <v>5.0246000000000004</v>
      </c>
      <c r="Q20" s="61">
        <f t="shared" si="6"/>
        <v>28</v>
      </c>
      <c r="R20" s="60">
        <f>VLOOKUP($A20,'Return Data'!$B$7:$R$2292,12,0)</f>
        <v>4.5002000000000004</v>
      </c>
      <c r="S20" s="61">
        <f t="shared" si="7"/>
        <v>28</v>
      </c>
      <c r="T20" s="60">
        <f>VLOOKUP($A20,'Return Data'!$B$7:$R$2292,13,0)</f>
        <v>4.2050999999999998</v>
      </c>
      <c r="U20" s="61">
        <f t="shared" si="8"/>
        <v>28</v>
      </c>
      <c r="V20" s="60">
        <f>VLOOKUP($A20,'Return Data'!$B$7:$R$2292,17,0)</f>
        <v>3.5899000000000001</v>
      </c>
      <c r="W20" s="61">
        <f t="shared" si="10"/>
        <v>28</v>
      </c>
      <c r="X20" s="60"/>
      <c r="Y20" s="61"/>
      <c r="Z20" s="60">
        <f>VLOOKUP($A20,'Return Data'!$B$7:$R$2292,16,0)</f>
        <v>3.7303999999999999</v>
      </c>
      <c r="AA20" s="62">
        <f t="shared" si="9"/>
        <v>24</v>
      </c>
    </row>
    <row r="21" spans="1:27" x14ac:dyDescent="0.3">
      <c r="A21" s="58" t="s">
        <v>1228</v>
      </c>
      <c r="B21" s="59">
        <f>VLOOKUP($A21,'Return Data'!$B$7:$R$2292,3,0)</f>
        <v>44888</v>
      </c>
      <c r="C21" s="60">
        <f>VLOOKUP($A21,'Return Data'!$B$7:$R$2292,4,0)</f>
        <v>1106.6087</v>
      </c>
      <c r="D21" s="60">
        <f>VLOOKUP($A21,'Return Data'!$B$7:$R$2292,5,0)</f>
        <v>5.9809000000000001</v>
      </c>
      <c r="E21" s="61">
        <f t="shared" si="0"/>
        <v>9</v>
      </c>
      <c r="F21" s="60">
        <f>VLOOKUP($A21,'Return Data'!$B$7:$R$2292,6,0)</f>
        <v>5.9785000000000004</v>
      </c>
      <c r="G21" s="61">
        <f t="shared" si="1"/>
        <v>9</v>
      </c>
      <c r="H21" s="60">
        <f>VLOOKUP($A21,'Return Data'!$B$7:$R$2292,7,0)</f>
        <v>5.7866</v>
      </c>
      <c r="I21" s="61">
        <f t="shared" si="2"/>
        <v>8</v>
      </c>
      <c r="J21" s="60">
        <f>VLOOKUP($A21,'Return Data'!$B$7:$R$2292,8,0)</f>
        <v>5.6475</v>
      </c>
      <c r="K21" s="61">
        <f t="shared" si="3"/>
        <v>14</v>
      </c>
      <c r="L21" s="60">
        <f>VLOOKUP($A21,'Return Data'!$B$7:$R$2292,9,0)</f>
        <v>5.7427999999999999</v>
      </c>
      <c r="M21" s="61">
        <f t="shared" si="4"/>
        <v>12</v>
      </c>
      <c r="N21" s="60">
        <f>VLOOKUP($A21,'Return Data'!$B$7:$R$2292,10,0)</f>
        <v>5.5888</v>
      </c>
      <c r="O21" s="61">
        <f t="shared" si="5"/>
        <v>8</v>
      </c>
      <c r="P21" s="60">
        <f>VLOOKUP($A21,'Return Data'!$B$7:$R$2292,11,0)</f>
        <v>5.1418999999999997</v>
      </c>
      <c r="Q21" s="61">
        <f t="shared" si="6"/>
        <v>8</v>
      </c>
      <c r="R21" s="60">
        <f>VLOOKUP($A21,'Return Data'!$B$7:$R$2292,12,0)</f>
        <v>4.6334999999999997</v>
      </c>
      <c r="S21" s="61">
        <f t="shared" si="7"/>
        <v>9</v>
      </c>
      <c r="T21" s="60">
        <f>VLOOKUP($A21,'Return Data'!$B$7:$R$2292,13,0)</f>
        <v>4.3342000000000001</v>
      </c>
      <c r="U21" s="61">
        <f t="shared" si="8"/>
        <v>9</v>
      </c>
      <c r="V21" s="60">
        <f>VLOOKUP($A21,'Return Data'!$B$7:$R$2292,17,0)</f>
        <v>3.7033999999999998</v>
      </c>
      <c r="W21" s="61">
        <f t="shared" si="10"/>
        <v>9</v>
      </c>
      <c r="X21" s="60"/>
      <c r="Y21" s="61"/>
      <c r="Z21" s="60">
        <f>VLOOKUP($A21,'Return Data'!$B$7:$R$2292,16,0)</f>
        <v>3.5840999999999998</v>
      </c>
      <c r="AA21" s="62">
        <f t="shared" si="9"/>
        <v>28</v>
      </c>
    </row>
    <row r="22" spans="1:27" x14ac:dyDescent="0.3">
      <c r="A22" s="58" t="s">
        <v>1230</v>
      </c>
      <c r="B22" s="59">
        <f>VLOOKUP($A22,'Return Data'!$B$7:$R$2292,3,0)</f>
        <v>44888</v>
      </c>
      <c r="C22" s="60">
        <f>VLOOKUP($A22,'Return Data'!$B$7:$R$2292,4,0)</f>
        <v>1114.5550000000001</v>
      </c>
      <c r="D22" s="60">
        <f>VLOOKUP($A22,'Return Data'!$B$7:$R$2292,5,0)</f>
        <v>5.84</v>
      </c>
      <c r="E22" s="61">
        <f t="shared" si="0"/>
        <v>28</v>
      </c>
      <c r="F22" s="60">
        <f>VLOOKUP($A22,'Return Data'!$B$7:$R$2292,6,0)</f>
        <v>5.8342000000000001</v>
      </c>
      <c r="G22" s="61">
        <f t="shared" si="1"/>
        <v>27</v>
      </c>
      <c r="H22" s="60">
        <f>VLOOKUP($A22,'Return Data'!$B$7:$R$2292,7,0)</f>
        <v>5.6435000000000004</v>
      </c>
      <c r="I22" s="61">
        <f t="shared" si="2"/>
        <v>27</v>
      </c>
      <c r="J22" s="60">
        <f>VLOOKUP($A22,'Return Data'!$B$7:$R$2292,8,0)</f>
        <v>5.5087000000000002</v>
      </c>
      <c r="K22" s="61">
        <f t="shared" si="3"/>
        <v>28</v>
      </c>
      <c r="L22" s="60">
        <f>VLOOKUP($A22,'Return Data'!$B$7:$R$2292,9,0)</f>
        <v>5.5750000000000002</v>
      </c>
      <c r="M22" s="61">
        <f t="shared" si="4"/>
        <v>28</v>
      </c>
      <c r="N22" s="60">
        <f>VLOOKUP($A22,'Return Data'!$B$7:$R$2292,10,0)</f>
        <v>5.3924000000000003</v>
      </c>
      <c r="O22" s="61">
        <f t="shared" si="5"/>
        <v>29</v>
      </c>
      <c r="P22" s="60">
        <f>VLOOKUP($A22,'Return Data'!$B$7:$R$2292,11,0)</f>
        <v>4.9478</v>
      </c>
      <c r="Q22" s="61">
        <f t="shared" si="6"/>
        <v>29</v>
      </c>
      <c r="R22" s="60">
        <f>VLOOKUP($A22,'Return Data'!$B$7:$R$2292,12,0)</f>
        <v>4.4837999999999996</v>
      </c>
      <c r="S22" s="61">
        <f t="shared" si="7"/>
        <v>29</v>
      </c>
      <c r="T22" s="60">
        <f>VLOOKUP($A22,'Return Data'!$B$7:$R$2292,13,0)</f>
        <v>4.2009999999999996</v>
      </c>
      <c r="U22" s="61">
        <f t="shared" si="8"/>
        <v>29</v>
      </c>
      <c r="V22" s="60">
        <f>VLOOKUP($A22,'Return Data'!$B$7:$R$2292,17,0)</f>
        <v>3.5916000000000001</v>
      </c>
      <c r="W22" s="61">
        <f t="shared" si="10"/>
        <v>27</v>
      </c>
      <c r="X22" s="60"/>
      <c r="Y22" s="61"/>
      <c r="Z22" s="60">
        <f>VLOOKUP($A22,'Return Data'!$B$7:$R$2292,16,0)</f>
        <v>3.5781999999999998</v>
      </c>
      <c r="AA22" s="62">
        <f t="shared" si="9"/>
        <v>29</v>
      </c>
    </row>
    <row r="23" spans="1:27" x14ac:dyDescent="0.3">
      <c r="A23" s="58" t="s">
        <v>1232</v>
      </c>
      <c r="B23" s="59">
        <f>VLOOKUP($A23,'Return Data'!$B$7:$R$2292,3,0)</f>
        <v>44888</v>
      </c>
      <c r="C23" s="60">
        <f>VLOOKUP($A23,'Return Data'!$B$7:$R$2292,4,0)</f>
        <v>1112.4275</v>
      </c>
      <c r="D23" s="60">
        <f>VLOOKUP($A23,'Return Data'!$B$7:$R$2292,5,0)</f>
        <v>5.9332000000000003</v>
      </c>
      <c r="E23" s="61">
        <f t="shared" si="0"/>
        <v>22</v>
      </c>
      <c r="F23" s="60">
        <f>VLOOKUP($A23,'Return Data'!$B$7:$R$2292,6,0)</f>
        <v>5.9264000000000001</v>
      </c>
      <c r="G23" s="61">
        <f t="shared" si="1"/>
        <v>17</v>
      </c>
      <c r="H23" s="60">
        <f>VLOOKUP($A23,'Return Data'!$B$7:$R$2292,7,0)</f>
        <v>5.7628000000000004</v>
      </c>
      <c r="I23" s="61">
        <f t="shared" si="2"/>
        <v>13</v>
      </c>
      <c r="J23" s="60">
        <f>VLOOKUP($A23,'Return Data'!$B$7:$R$2292,8,0)</f>
        <v>5.6237000000000004</v>
      </c>
      <c r="K23" s="61">
        <f t="shared" si="3"/>
        <v>18</v>
      </c>
      <c r="L23" s="60">
        <f>VLOOKUP($A23,'Return Data'!$B$7:$R$2292,9,0)</f>
        <v>5.7035999999999998</v>
      </c>
      <c r="M23" s="61">
        <f t="shared" si="4"/>
        <v>22</v>
      </c>
      <c r="N23" s="60">
        <f>VLOOKUP($A23,'Return Data'!$B$7:$R$2292,10,0)</f>
        <v>5.5823</v>
      </c>
      <c r="O23" s="61">
        <f t="shared" si="5"/>
        <v>12</v>
      </c>
      <c r="P23" s="60">
        <f>VLOOKUP($A23,'Return Data'!$B$7:$R$2292,11,0)</f>
        <v>5.1245000000000003</v>
      </c>
      <c r="Q23" s="61">
        <f t="shared" si="6"/>
        <v>11</v>
      </c>
      <c r="R23" s="60">
        <f>VLOOKUP($A23,'Return Data'!$B$7:$R$2292,12,0)</f>
        <v>4.6163999999999996</v>
      </c>
      <c r="S23" s="61">
        <f t="shared" si="7"/>
        <v>11</v>
      </c>
      <c r="T23" s="60">
        <f>VLOOKUP($A23,'Return Data'!$B$7:$R$2292,13,0)</f>
        <v>4.3216000000000001</v>
      </c>
      <c r="U23" s="61">
        <f t="shared" si="8"/>
        <v>12</v>
      </c>
      <c r="V23" s="60">
        <f>VLOOKUP($A23,'Return Data'!$B$7:$R$2292,17,0)</f>
        <v>3.7176</v>
      </c>
      <c r="W23" s="61">
        <f t="shared" si="10"/>
        <v>7</v>
      </c>
      <c r="X23" s="60"/>
      <c r="Y23" s="61"/>
      <c r="Z23" s="60">
        <f>VLOOKUP($A23,'Return Data'!$B$7:$R$2292,16,0)</f>
        <v>3.6457999999999999</v>
      </c>
      <c r="AA23" s="62">
        <f t="shared" si="9"/>
        <v>27</v>
      </c>
    </row>
    <row r="24" spans="1:27" x14ac:dyDescent="0.3">
      <c r="A24" s="58" t="s">
        <v>1234</v>
      </c>
      <c r="B24" s="59">
        <f>VLOOKUP($A24,'Return Data'!$B$7:$R$2292,3,0)</f>
        <v>44888</v>
      </c>
      <c r="C24" s="60">
        <f>VLOOKUP($A24,'Return Data'!$B$7:$R$2292,4,0)</f>
        <v>1166.0109</v>
      </c>
      <c r="D24" s="60">
        <f>VLOOKUP($A24,'Return Data'!$B$7:$R$2292,5,0)</f>
        <v>5.9485999999999999</v>
      </c>
      <c r="E24" s="61">
        <f t="shared" si="0"/>
        <v>19</v>
      </c>
      <c r="F24" s="60">
        <f>VLOOKUP($A24,'Return Data'!$B$7:$R$2292,6,0)</f>
        <v>5.9337999999999997</v>
      </c>
      <c r="G24" s="61">
        <f t="shared" si="1"/>
        <v>15</v>
      </c>
      <c r="H24" s="60">
        <f>VLOOKUP($A24,'Return Data'!$B$7:$R$2292,7,0)</f>
        <v>5.7388000000000003</v>
      </c>
      <c r="I24" s="61">
        <f t="shared" si="2"/>
        <v>18</v>
      </c>
      <c r="J24" s="60">
        <f>VLOOKUP($A24,'Return Data'!$B$7:$R$2292,8,0)</f>
        <v>5.6204999999999998</v>
      </c>
      <c r="K24" s="61">
        <f t="shared" si="3"/>
        <v>20</v>
      </c>
      <c r="L24" s="60">
        <f>VLOOKUP($A24,'Return Data'!$B$7:$R$2292,9,0)</f>
        <v>5.7213000000000003</v>
      </c>
      <c r="M24" s="61">
        <f t="shared" si="4"/>
        <v>15</v>
      </c>
      <c r="N24" s="60">
        <f>VLOOKUP($A24,'Return Data'!$B$7:$R$2292,10,0)</f>
        <v>5.5468000000000002</v>
      </c>
      <c r="O24" s="61">
        <f t="shared" si="5"/>
        <v>21</v>
      </c>
      <c r="P24" s="60">
        <f>VLOOKUP($A24,'Return Data'!$B$7:$R$2292,11,0)</f>
        <v>5.0952000000000002</v>
      </c>
      <c r="Q24" s="61">
        <f t="shared" si="6"/>
        <v>22</v>
      </c>
      <c r="R24" s="60">
        <f>VLOOKUP($A24,'Return Data'!$B$7:$R$2292,12,0)</f>
        <v>4.5972</v>
      </c>
      <c r="S24" s="61">
        <f t="shared" si="7"/>
        <v>21</v>
      </c>
      <c r="T24" s="60">
        <f>VLOOKUP($A24,'Return Data'!$B$7:$R$2292,13,0)</f>
        <v>4.2984999999999998</v>
      </c>
      <c r="U24" s="61">
        <f t="shared" si="8"/>
        <v>21</v>
      </c>
      <c r="V24" s="60">
        <f>VLOOKUP($A24,'Return Data'!$B$7:$R$2292,17,0)</f>
        <v>3.6652999999999998</v>
      </c>
      <c r="W24" s="61">
        <f t="shared" si="10"/>
        <v>22</v>
      </c>
      <c r="X24" s="60">
        <f>VLOOKUP($A24,'Return Data'!$B$7:$R$2292,14,0)</f>
        <v>3.6011000000000002</v>
      </c>
      <c r="Y24" s="61">
        <f>RANK(X24,X$8:X$36,0)</f>
        <v>6</v>
      </c>
      <c r="Z24" s="60">
        <f>VLOOKUP($A24,'Return Data'!$B$7:$R$2292,16,0)</f>
        <v>4.0617999999999999</v>
      </c>
      <c r="AA24" s="62">
        <f t="shared" si="9"/>
        <v>10</v>
      </c>
    </row>
    <row r="25" spans="1:27" x14ac:dyDescent="0.3">
      <c r="A25" s="58" t="s">
        <v>1236</v>
      </c>
      <c r="B25" s="59">
        <f>VLOOKUP($A25,'Return Data'!$B$7:$R$2292,3,0)</f>
        <v>44888</v>
      </c>
      <c r="C25" s="60">
        <f>VLOOKUP($A25,'Return Data'!$B$7:$R$2292,4,0)</f>
        <v>2711.5668333333301</v>
      </c>
      <c r="D25" s="60">
        <f>VLOOKUP($A25,'Return Data'!$B$7:$R$2292,5,0)</f>
        <v>5.9237000000000002</v>
      </c>
      <c r="E25" s="61">
        <f t="shared" si="0"/>
        <v>24</v>
      </c>
      <c r="F25" s="60">
        <f>VLOOKUP($A25,'Return Data'!$B$7:$R$2292,6,0)</f>
        <v>5.8733000000000004</v>
      </c>
      <c r="G25" s="61">
        <f t="shared" si="1"/>
        <v>26</v>
      </c>
      <c r="H25" s="60">
        <f>VLOOKUP($A25,'Return Data'!$B$7:$R$2292,7,0)</f>
        <v>5.7483000000000004</v>
      </c>
      <c r="I25" s="61">
        <f t="shared" si="2"/>
        <v>15</v>
      </c>
      <c r="J25" s="60">
        <f>VLOOKUP($A25,'Return Data'!$B$7:$R$2292,8,0)</f>
        <v>5.6426999999999996</v>
      </c>
      <c r="K25" s="61">
        <f t="shared" si="3"/>
        <v>15</v>
      </c>
      <c r="L25" s="60">
        <f>VLOOKUP($A25,'Return Data'!$B$7:$R$2292,9,0)</f>
        <v>5.7134</v>
      </c>
      <c r="M25" s="61">
        <f t="shared" si="4"/>
        <v>17</v>
      </c>
      <c r="N25" s="60">
        <f>VLOOKUP($A25,'Return Data'!$B$7:$R$2292,10,0)</f>
        <v>5.5457000000000001</v>
      </c>
      <c r="O25" s="61">
        <f t="shared" si="5"/>
        <v>23</v>
      </c>
      <c r="P25" s="60">
        <f>VLOOKUP($A25,'Return Data'!$B$7:$R$2292,11,0)</f>
        <v>5.0921000000000003</v>
      </c>
      <c r="Q25" s="61">
        <f t="shared" si="6"/>
        <v>23</v>
      </c>
      <c r="R25" s="60">
        <f>VLOOKUP($A25,'Return Data'!$B$7:$R$2292,12,0)</f>
        <v>4.6014999999999997</v>
      </c>
      <c r="S25" s="61">
        <f t="shared" si="7"/>
        <v>19</v>
      </c>
      <c r="T25" s="60">
        <f>VLOOKUP($A25,'Return Data'!$B$7:$R$2292,13,0)</f>
        <v>4.3026</v>
      </c>
      <c r="U25" s="61">
        <f t="shared" si="8"/>
        <v>18</v>
      </c>
      <c r="V25" s="60">
        <f>VLOOKUP($A25,'Return Data'!$B$7:$R$2292,17,0)</f>
        <v>3.6779000000000002</v>
      </c>
      <c r="W25" s="61">
        <f t="shared" si="10"/>
        <v>15</v>
      </c>
      <c r="X25" s="60">
        <f>VLOOKUP($A25,'Return Data'!$B$7:$R$2292,14,0)</f>
        <v>3.5350999999999999</v>
      </c>
      <c r="Y25" s="61">
        <f>RANK(X25,X$8:X$36,0)</f>
        <v>10</v>
      </c>
      <c r="Z25" s="60">
        <f>VLOOKUP($A25,'Return Data'!$B$7:$R$2292,16,0)</f>
        <v>6.4329999999999998</v>
      </c>
      <c r="AA25" s="62">
        <f t="shared" si="9"/>
        <v>2</v>
      </c>
    </row>
    <row r="26" spans="1:27" x14ac:dyDescent="0.3">
      <c r="A26" s="58" t="s">
        <v>1238</v>
      </c>
      <c r="B26" s="59">
        <f>VLOOKUP($A26,'Return Data'!$B$7:$R$2292,3,0)</f>
        <v>44888</v>
      </c>
      <c r="C26" s="60">
        <f>VLOOKUP($A26,'Return Data'!$B$7:$R$2292,4,0)</f>
        <v>1132.1966</v>
      </c>
      <c r="D26" s="60">
        <f>VLOOKUP($A26,'Return Data'!$B$7:$R$2292,5,0)</f>
        <v>5.9359999999999999</v>
      </c>
      <c r="E26" s="61">
        <f t="shared" si="0"/>
        <v>21</v>
      </c>
      <c r="F26" s="60">
        <f>VLOOKUP($A26,'Return Data'!$B$7:$R$2292,6,0)</f>
        <v>5.91</v>
      </c>
      <c r="G26" s="61">
        <f t="shared" si="1"/>
        <v>21</v>
      </c>
      <c r="H26" s="60">
        <f>VLOOKUP($A26,'Return Data'!$B$7:$R$2292,7,0)</f>
        <v>5.7340999999999998</v>
      </c>
      <c r="I26" s="61">
        <f t="shared" si="2"/>
        <v>20</v>
      </c>
      <c r="J26" s="60">
        <f>VLOOKUP($A26,'Return Data'!$B$7:$R$2292,8,0)</f>
        <v>5.6242999999999999</v>
      </c>
      <c r="K26" s="61">
        <f t="shared" si="3"/>
        <v>17</v>
      </c>
      <c r="L26" s="60">
        <f>VLOOKUP($A26,'Return Data'!$B$7:$R$2292,9,0)</f>
        <v>5.7035</v>
      </c>
      <c r="M26" s="61">
        <f t="shared" si="4"/>
        <v>23</v>
      </c>
      <c r="N26" s="60">
        <f>VLOOKUP($A26,'Return Data'!$B$7:$R$2292,10,0)</f>
        <v>5.5458999999999996</v>
      </c>
      <c r="O26" s="61">
        <f t="shared" si="5"/>
        <v>22</v>
      </c>
      <c r="P26" s="60">
        <f>VLOOKUP($A26,'Return Data'!$B$7:$R$2292,11,0)</f>
        <v>5.1052</v>
      </c>
      <c r="Q26" s="61">
        <f t="shared" si="6"/>
        <v>17</v>
      </c>
      <c r="R26" s="60">
        <f>VLOOKUP($A26,'Return Data'!$B$7:$R$2292,12,0)</f>
        <v>4.6037999999999997</v>
      </c>
      <c r="S26" s="61">
        <f t="shared" si="7"/>
        <v>17</v>
      </c>
      <c r="T26" s="60">
        <f>VLOOKUP($A26,'Return Data'!$B$7:$R$2292,13,0)</f>
        <v>4.3041999999999998</v>
      </c>
      <c r="U26" s="61">
        <f t="shared" si="8"/>
        <v>16</v>
      </c>
      <c r="V26" s="60">
        <f>VLOOKUP($A26,'Return Data'!$B$7:$R$2292,17,0)</f>
        <v>3.6686000000000001</v>
      </c>
      <c r="W26" s="61">
        <f t="shared" si="10"/>
        <v>20</v>
      </c>
      <c r="X26" s="60"/>
      <c r="Y26" s="61"/>
      <c r="Z26" s="60">
        <f>VLOOKUP($A26,'Return Data'!$B$7:$R$2292,16,0)</f>
        <v>3.7549000000000001</v>
      </c>
      <c r="AA26" s="62">
        <f t="shared" si="9"/>
        <v>22</v>
      </c>
    </row>
    <row r="27" spans="1:27" x14ac:dyDescent="0.3">
      <c r="A27" s="58" t="s">
        <v>1240</v>
      </c>
      <c r="B27" s="59">
        <f>VLOOKUP($A27,'Return Data'!$B$7:$R$2292,3,0)</f>
        <v>44888</v>
      </c>
      <c r="C27" s="60">
        <f>VLOOKUP($A27,'Return Data'!$B$7:$R$2292,4,0)</f>
        <v>1131.6184000000001</v>
      </c>
      <c r="D27" s="60">
        <f>VLOOKUP($A27,'Return Data'!$B$7:$R$2292,5,0)</f>
        <v>5.9744999999999999</v>
      </c>
      <c r="E27" s="61">
        <f t="shared" si="0"/>
        <v>10</v>
      </c>
      <c r="F27" s="60">
        <f>VLOOKUP($A27,'Return Data'!$B$7:$R$2292,6,0)</f>
        <v>5.9215999999999998</v>
      </c>
      <c r="G27" s="61">
        <f t="shared" si="1"/>
        <v>19</v>
      </c>
      <c r="H27" s="60">
        <f>VLOOKUP($A27,'Return Data'!$B$7:$R$2292,7,0)</f>
        <v>5.7195</v>
      </c>
      <c r="I27" s="61">
        <f t="shared" si="2"/>
        <v>24</v>
      </c>
      <c r="J27" s="60">
        <f>VLOOKUP($A27,'Return Data'!$B$7:$R$2292,8,0)</f>
        <v>5.6155999999999997</v>
      </c>
      <c r="K27" s="61">
        <f t="shared" si="3"/>
        <v>24</v>
      </c>
      <c r="L27" s="60">
        <f>VLOOKUP($A27,'Return Data'!$B$7:$R$2292,9,0)</f>
        <v>5.7042000000000002</v>
      </c>
      <c r="M27" s="61">
        <f t="shared" si="4"/>
        <v>21</v>
      </c>
      <c r="N27" s="60">
        <f>VLOOKUP($A27,'Return Data'!$B$7:$R$2292,10,0)</f>
        <v>5.5514999999999999</v>
      </c>
      <c r="O27" s="61">
        <f t="shared" si="5"/>
        <v>17</v>
      </c>
      <c r="P27" s="60">
        <f>VLOOKUP($A27,'Return Data'!$B$7:$R$2292,11,0)</f>
        <v>5.1162000000000001</v>
      </c>
      <c r="Q27" s="61">
        <f t="shared" si="6"/>
        <v>14</v>
      </c>
      <c r="R27" s="60">
        <f>VLOOKUP($A27,'Return Data'!$B$7:$R$2292,12,0)</f>
        <v>4.6151999999999997</v>
      </c>
      <c r="S27" s="61">
        <f t="shared" si="7"/>
        <v>12</v>
      </c>
      <c r="T27" s="60">
        <f>VLOOKUP($A27,'Return Data'!$B$7:$R$2292,13,0)</f>
        <v>4.3310000000000004</v>
      </c>
      <c r="U27" s="61">
        <f t="shared" si="8"/>
        <v>10</v>
      </c>
      <c r="V27" s="60">
        <f>VLOOKUP($A27,'Return Data'!$B$7:$R$2292,17,0)</f>
        <v>3.7073999999999998</v>
      </c>
      <c r="W27" s="61">
        <f t="shared" si="10"/>
        <v>8</v>
      </c>
      <c r="X27" s="60"/>
      <c r="Y27" s="61"/>
      <c r="Z27" s="60">
        <f>VLOOKUP($A27,'Return Data'!$B$7:$R$2292,16,0)</f>
        <v>3.7717999999999998</v>
      </c>
      <c r="AA27" s="62">
        <f t="shared" si="9"/>
        <v>21</v>
      </c>
    </row>
    <row r="28" spans="1:27" x14ac:dyDescent="0.3">
      <c r="A28" s="58" t="s">
        <v>1242</v>
      </c>
      <c r="B28" s="59">
        <f>VLOOKUP($A28,'Return Data'!$B$7:$R$2292,3,0)</f>
        <v>44888</v>
      </c>
      <c r="C28" s="60">
        <f>VLOOKUP($A28,'Return Data'!$B$7:$R$2292,4,0)</f>
        <v>1120.9562000000001</v>
      </c>
      <c r="D28" s="60">
        <f>VLOOKUP($A28,'Return Data'!$B$7:$R$2292,5,0)</f>
        <v>6.0541999999999998</v>
      </c>
      <c r="E28" s="61">
        <f t="shared" si="0"/>
        <v>2</v>
      </c>
      <c r="F28" s="60">
        <f>VLOOKUP($A28,'Return Data'!$B$7:$R$2292,6,0)</f>
        <v>6.0507999999999997</v>
      </c>
      <c r="G28" s="61">
        <f t="shared" si="1"/>
        <v>3</v>
      </c>
      <c r="H28" s="60">
        <f>VLOOKUP($A28,'Return Data'!$B$7:$R$2292,7,0)</f>
        <v>5.8308</v>
      </c>
      <c r="I28" s="61">
        <f t="shared" si="2"/>
        <v>5</v>
      </c>
      <c r="J28" s="60">
        <f>VLOOKUP($A28,'Return Data'!$B$7:$R$2292,8,0)</f>
        <v>5.6939000000000002</v>
      </c>
      <c r="K28" s="61">
        <f t="shared" si="3"/>
        <v>7</v>
      </c>
      <c r="L28" s="60">
        <f>VLOOKUP($A28,'Return Data'!$B$7:$R$2292,9,0)</f>
        <v>5.7813999999999997</v>
      </c>
      <c r="M28" s="61">
        <f t="shared" si="4"/>
        <v>6</v>
      </c>
      <c r="N28" s="60">
        <f>VLOOKUP($A28,'Return Data'!$B$7:$R$2292,10,0)</f>
        <v>5.5848000000000004</v>
      </c>
      <c r="O28" s="61">
        <f t="shared" si="5"/>
        <v>9</v>
      </c>
      <c r="P28" s="60">
        <f>VLOOKUP($A28,'Return Data'!$B$7:$R$2292,11,0)</f>
        <v>5.1325000000000003</v>
      </c>
      <c r="Q28" s="61">
        <f t="shared" si="6"/>
        <v>9</v>
      </c>
      <c r="R28" s="60">
        <f>VLOOKUP($A28,'Return Data'!$B$7:$R$2292,12,0)</f>
        <v>4.6416000000000004</v>
      </c>
      <c r="S28" s="61">
        <f t="shared" si="7"/>
        <v>7</v>
      </c>
      <c r="T28" s="60">
        <f>VLOOKUP($A28,'Return Data'!$B$7:$R$2292,13,0)</f>
        <v>4.3532999999999999</v>
      </c>
      <c r="U28" s="61">
        <f t="shared" si="8"/>
        <v>5</v>
      </c>
      <c r="V28" s="60">
        <f>VLOOKUP($A28,'Return Data'!$B$7:$R$2292,17,0)</f>
        <v>3.7334999999999998</v>
      </c>
      <c r="W28" s="61">
        <f t="shared" si="10"/>
        <v>4</v>
      </c>
      <c r="X28" s="60"/>
      <c r="Y28" s="61"/>
      <c r="Z28" s="60">
        <f>VLOOKUP($A28,'Return Data'!$B$7:$R$2292,16,0)</f>
        <v>3.7402000000000002</v>
      </c>
      <c r="AA28" s="62">
        <f t="shared" si="9"/>
        <v>23</v>
      </c>
    </row>
    <row r="29" spans="1:27" x14ac:dyDescent="0.3">
      <c r="A29" s="58" t="s">
        <v>1244</v>
      </c>
      <c r="B29" s="59">
        <f>VLOOKUP($A29,'Return Data'!$B$7:$R$2292,3,0)</f>
        <v>44888</v>
      </c>
      <c r="C29" s="60">
        <f>VLOOKUP($A29,'Return Data'!$B$7:$R$2292,4,0)</f>
        <v>117.3077</v>
      </c>
      <c r="D29" s="60">
        <f>VLOOKUP($A29,'Return Data'!$B$7:$R$2292,5,0)</f>
        <v>6.0061</v>
      </c>
      <c r="E29" s="61">
        <f t="shared" si="0"/>
        <v>7</v>
      </c>
      <c r="F29" s="60">
        <f>VLOOKUP($A29,'Return Data'!$B$7:$R$2292,6,0)</f>
        <v>5.9665999999999997</v>
      </c>
      <c r="G29" s="61">
        <f t="shared" si="1"/>
        <v>10</v>
      </c>
      <c r="H29" s="60">
        <f>VLOOKUP($A29,'Return Data'!$B$7:$R$2292,7,0)</f>
        <v>5.7670000000000003</v>
      </c>
      <c r="I29" s="61">
        <f t="shared" si="2"/>
        <v>11</v>
      </c>
      <c r="J29" s="60">
        <f>VLOOKUP($A29,'Return Data'!$B$7:$R$2292,8,0)</f>
        <v>5.6551</v>
      </c>
      <c r="K29" s="61">
        <f t="shared" si="3"/>
        <v>12</v>
      </c>
      <c r="L29" s="60">
        <f>VLOOKUP($A29,'Return Data'!$B$7:$R$2292,9,0)</f>
        <v>5.7389000000000001</v>
      </c>
      <c r="M29" s="61">
        <f t="shared" si="4"/>
        <v>13</v>
      </c>
      <c r="N29" s="60">
        <f>VLOOKUP($A29,'Return Data'!$B$7:$R$2292,10,0)</f>
        <v>5.5838000000000001</v>
      </c>
      <c r="O29" s="61">
        <f t="shared" si="5"/>
        <v>10</v>
      </c>
      <c r="P29" s="60">
        <f>VLOOKUP($A29,'Return Data'!$B$7:$R$2292,11,0)</f>
        <v>5.1304999999999996</v>
      </c>
      <c r="Q29" s="61">
        <f t="shared" si="6"/>
        <v>10</v>
      </c>
      <c r="R29" s="60">
        <f>VLOOKUP($A29,'Return Data'!$B$7:$R$2292,12,0)</f>
        <v>4.6304999999999996</v>
      </c>
      <c r="S29" s="61">
        <f t="shared" si="7"/>
        <v>10</v>
      </c>
      <c r="T29" s="60">
        <f>VLOOKUP($A29,'Return Data'!$B$7:$R$2292,13,0)</f>
        <v>4.3307000000000002</v>
      </c>
      <c r="U29" s="61">
        <f t="shared" si="8"/>
        <v>11</v>
      </c>
      <c r="V29" s="60">
        <f>VLOOKUP($A29,'Return Data'!$B$7:$R$2292,17,0)</f>
        <v>3.6907999999999999</v>
      </c>
      <c r="W29" s="61">
        <f t="shared" si="10"/>
        <v>11</v>
      </c>
      <c r="X29" s="60">
        <f>VLOOKUP($A29,'Return Data'!$B$7:$R$2292,14,0)</f>
        <v>3.6383999999999999</v>
      </c>
      <c r="Y29" s="61">
        <f>RANK(X29,X$8:X$36,0)</f>
        <v>3</v>
      </c>
      <c r="Z29" s="60">
        <f>VLOOKUP($A29,'Return Data'!$B$7:$R$2292,16,0)</f>
        <v>4.1409000000000002</v>
      </c>
      <c r="AA29" s="62">
        <f t="shared" si="9"/>
        <v>9</v>
      </c>
    </row>
    <row r="30" spans="1:27" x14ac:dyDescent="0.3">
      <c r="A30" s="58" t="s">
        <v>1246</v>
      </c>
      <c r="B30" s="59">
        <f>VLOOKUP($A30,'Return Data'!$B$7:$R$2292,3,0)</f>
        <v>44888</v>
      </c>
      <c r="C30" s="60">
        <f>VLOOKUP($A30,'Return Data'!$B$7:$R$2292,4,0)</f>
        <v>1129.3798999999999</v>
      </c>
      <c r="D30" s="60">
        <f>VLOOKUP($A30,'Return Data'!$B$7:$R$2292,5,0)</f>
        <v>5.9928999999999997</v>
      </c>
      <c r="E30" s="61">
        <f t="shared" si="0"/>
        <v>8</v>
      </c>
      <c r="F30" s="60">
        <f>VLOOKUP($A30,'Return Data'!$B$7:$R$2292,6,0)</f>
        <v>5.9570999999999996</v>
      </c>
      <c r="G30" s="61">
        <f t="shared" si="1"/>
        <v>11</v>
      </c>
      <c r="H30" s="60">
        <f>VLOOKUP($A30,'Return Data'!$B$7:$R$2292,7,0)</f>
        <v>5.7821999999999996</v>
      </c>
      <c r="I30" s="61">
        <f t="shared" si="2"/>
        <v>9</v>
      </c>
      <c r="J30" s="60">
        <f>VLOOKUP($A30,'Return Data'!$B$7:$R$2292,8,0)</f>
        <v>5.6687000000000003</v>
      </c>
      <c r="K30" s="61">
        <f t="shared" si="3"/>
        <v>10</v>
      </c>
      <c r="L30" s="60">
        <f>VLOOKUP($A30,'Return Data'!$B$7:$R$2292,9,0)</f>
        <v>5.7716000000000003</v>
      </c>
      <c r="M30" s="61">
        <f t="shared" si="4"/>
        <v>7</v>
      </c>
      <c r="N30" s="60">
        <f>VLOOKUP($A30,'Return Data'!$B$7:$R$2292,10,0)</f>
        <v>5.5827999999999998</v>
      </c>
      <c r="O30" s="61">
        <f t="shared" si="5"/>
        <v>11</v>
      </c>
      <c r="P30" s="60">
        <f>VLOOKUP($A30,'Return Data'!$B$7:$R$2292,11,0)</f>
        <v>5.1661000000000001</v>
      </c>
      <c r="Q30" s="61">
        <f t="shared" si="6"/>
        <v>5</v>
      </c>
      <c r="R30" s="60">
        <f>VLOOKUP($A30,'Return Data'!$B$7:$R$2292,12,0)</f>
        <v>4.6532</v>
      </c>
      <c r="S30" s="61">
        <f t="shared" si="7"/>
        <v>5</v>
      </c>
      <c r="T30" s="60">
        <f>VLOOKUP($A30,'Return Data'!$B$7:$R$2292,13,0)</f>
        <v>4.3620999999999999</v>
      </c>
      <c r="U30" s="61">
        <f t="shared" si="8"/>
        <v>4</v>
      </c>
      <c r="V30" s="60">
        <f>VLOOKUP($A30,'Return Data'!$B$7:$R$2292,17,0)</f>
        <v>3.7503000000000002</v>
      </c>
      <c r="W30" s="61">
        <f t="shared" si="10"/>
        <v>1</v>
      </c>
      <c r="X30" s="60"/>
      <c r="Y30" s="61"/>
      <c r="Z30" s="60">
        <f>VLOOKUP($A30,'Return Data'!$B$7:$R$2292,16,0)</f>
        <v>3.8220000000000001</v>
      </c>
      <c r="AA30" s="62">
        <f t="shared" si="9"/>
        <v>20</v>
      </c>
    </row>
    <row r="31" spans="1:27" x14ac:dyDescent="0.3">
      <c r="A31" s="58" t="s">
        <v>1248</v>
      </c>
      <c r="B31" s="59">
        <f>VLOOKUP($A31,'Return Data'!$B$7:$R$2292,3,0)</f>
        <v>44888</v>
      </c>
      <c r="C31" s="60">
        <f>VLOOKUP($A31,'Return Data'!$B$7:$R$2292,4,0)</f>
        <v>3531.9182999999998</v>
      </c>
      <c r="D31" s="60">
        <f>VLOOKUP($A31,'Return Data'!$B$7:$R$2292,5,0)</f>
        <v>5.9596999999999998</v>
      </c>
      <c r="E31" s="61">
        <f t="shared" si="0"/>
        <v>14</v>
      </c>
      <c r="F31" s="60">
        <f>VLOOKUP($A31,'Return Data'!$B$7:$R$2292,6,0)</f>
        <v>5.9257999999999997</v>
      </c>
      <c r="G31" s="61">
        <f t="shared" si="1"/>
        <v>18</v>
      </c>
      <c r="H31" s="60">
        <f>VLOOKUP($A31,'Return Data'!$B$7:$R$2292,7,0)</f>
        <v>5.7450000000000001</v>
      </c>
      <c r="I31" s="61">
        <f t="shared" si="2"/>
        <v>17</v>
      </c>
      <c r="J31" s="60">
        <f>VLOOKUP($A31,'Return Data'!$B$7:$R$2292,8,0)</f>
        <v>5.6188000000000002</v>
      </c>
      <c r="K31" s="61">
        <f t="shared" si="3"/>
        <v>23</v>
      </c>
      <c r="L31" s="60">
        <f>VLOOKUP($A31,'Return Data'!$B$7:$R$2292,9,0)</f>
        <v>5.7087000000000003</v>
      </c>
      <c r="M31" s="61">
        <f t="shared" si="4"/>
        <v>20</v>
      </c>
      <c r="N31" s="60">
        <f>VLOOKUP($A31,'Return Data'!$B$7:$R$2292,10,0)</f>
        <v>5.5500999999999996</v>
      </c>
      <c r="O31" s="61">
        <f t="shared" si="5"/>
        <v>18</v>
      </c>
      <c r="P31" s="60">
        <f>VLOOKUP($A31,'Return Data'!$B$7:$R$2292,11,0)</f>
        <v>5.1017999999999999</v>
      </c>
      <c r="Q31" s="61">
        <f t="shared" si="6"/>
        <v>19</v>
      </c>
      <c r="R31" s="60">
        <f>VLOOKUP($A31,'Return Data'!$B$7:$R$2292,12,0)</f>
        <v>4.6018999999999997</v>
      </c>
      <c r="S31" s="61">
        <f t="shared" si="7"/>
        <v>18</v>
      </c>
      <c r="T31" s="60">
        <f>VLOOKUP($A31,'Return Data'!$B$7:$R$2292,13,0)</f>
        <v>4.3032000000000004</v>
      </c>
      <c r="U31" s="61">
        <f t="shared" si="8"/>
        <v>17</v>
      </c>
      <c r="V31" s="60">
        <f>VLOOKUP($A31,'Return Data'!$B$7:$R$2292,17,0)</f>
        <v>3.6840000000000002</v>
      </c>
      <c r="W31" s="61">
        <f t="shared" si="10"/>
        <v>12</v>
      </c>
      <c r="X31" s="60">
        <f>VLOOKUP($A31,'Return Data'!$B$7:$R$2292,14,0)</f>
        <v>3.6183999999999998</v>
      </c>
      <c r="Y31" s="61">
        <f>RANK(X31,X$8:X$36,0)</f>
        <v>4</v>
      </c>
      <c r="Z31" s="60">
        <f>VLOOKUP($A31,'Return Data'!$B$7:$R$2292,16,0)</f>
        <v>6.4531999999999998</v>
      </c>
      <c r="AA31" s="62">
        <f t="shared" si="9"/>
        <v>1</v>
      </c>
    </row>
    <row r="32" spans="1:27" x14ac:dyDescent="0.3">
      <c r="A32" s="58" t="s">
        <v>1250</v>
      </c>
      <c r="B32" s="59">
        <f>VLOOKUP($A32,'Return Data'!$B$7:$R$2292,3,0)</f>
        <v>44888</v>
      </c>
      <c r="C32" s="60">
        <f>VLOOKUP($A32,'Return Data'!$B$7:$R$2292,4,0)</f>
        <v>1161.3561999999999</v>
      </c>
      <c r="D32" s="60">
        <f>VLOOKUP($A32,'Return Data'!$B$7:$R$2292,5,0)</f>
        <v>5.9504000000000001</v>
      </c>
      <c r="E32" s="61">
        <f t="shared" si="0"/>
        <v>18</v>
      </c>
      <c r="F32" s="60">
        <f>VLOOKUP($A32,'Return Data'!$B$7:$R$2292,6,0)</f>
        <v>5.8905000000000003</v>
      </c>
      <c r="G32" s="61">
        <f t="shared" si="1"/>
        <v>24</v>
      </c>
      <c r="H32" s="60">
        <f>VLOOKUP($A32,'Return Data'!$B$7:$R$2292,7,0)</f>
        <v>5.7187000000000001</v>
      </c>
      <c r="I32" s="61">
        <f t="shared" si="2"/>
        <v>25</v>
      </c>
      <c r="J32" s="60">
        <f>VLOOKUP($A32,'Return Data'!$B$7:$R$2292,8,0)</f>
        <v>5.6205999999999996</v>
      </c>
      <c r="K32" s="61">
        <f t="shared" si="3"/>
        <v>19</v>
      </c>
      <c r="L32" s="60">
        <f>VLOOKUP($A32,'Return Data'!$B$7:$R$2292,9,0)</f>
        <v>5.7028999999999996</v>
      </c>
      <c r="M32" s="61">
        <f t="shared" si="4"/>
        <v>24</v>
      </c>
      <c r="N32" s="60">
        <f>VLOOKUP($A32,'Return Data'!$B$7:$R$2292,10,0)</f>
        <v>5.5414000000000003</v>
      </c>
      <c r="O32" s="61">
        <f t="shared" si="5"/>
        <v>26</v>
      </c>
      <c r="P32" s="60">
        <f>VLOOKUP($A32,'Return Data'!$B$7:$R$2292,11,0)</f>
        <v>5.0812999999999997</v>
      </c>
      <c r="Q32" s="61">
        <f t="shared" si="6"/>
        <v>25</v>
      </c>
      <c r="R32" s="60">
        <f>VLOOKUP($A32,'Return Data'!$B$7:$R$2292,12,0)</f>
        <v>4.6089000000000002</v>
      </c>
      <c r="S32" s="61">
        <f t="shared" si="7"/>
        <v>14</v>
      </c>
      <c r="T32" s="60">
        <f>VLOOKUP($A32,'Return Data'!$B$7:$R$2292,13,0)</f>
        <v>4.2900999999999998</v>
      </c>
      <c r="U32" s="61">
        <f t="shared" si="8"/>
        <v>24</v>
      </c>
      <c r="V32" s="60">
        <f>VLOOKUP($A32,'Return Data'!$B$7:$R$2292,17,0)</f>
        <v>3.6435</v>
      </c>
      <c r="W32" s="61">
        <f t="shared" si="10"/>
        <v>25</v>
      </c>
      <c r="X32" s="60"/>
      <c r="Y32" s="61"/>
      <c r="Z32" s="60">
        <f>VLOOKUP($A32,'Return Data'!$B$7:$R$2292,16,0)</f>
        <v>4.1460999999999997</v>
      </c>
      <c r="AA32" s="62">
        <f t="shared" si="9"/>
        <v>8</v>
      </c>
    </row>
    <row r="33" spans="1:27" x14ac:dyDescent="0.3">
      <c r="A33" s="58" t="s">
        <v>1252</v>
      </c>
      <c r="B33" s="59">
        <f>VLOOKUP($A33,'Return Data'!$B$7:$R$2292,3,0)</f>
        <v>44888</v>
      </c>
      <c r="C33" s="60">
        <f>VLOOKUP($A33,'Return Data'!$B$7:$R$2292,4,0)</f>
        <v>1152.6629</v>
      </c>
      <c r="D33" s="60">
        <f>VLOOKUP($A33,'Return Data'!$B$7:$R$2292,5,0)</f>
        <v>5.9541000000000004</v>
      </c>
      <c r="E33" s="61">
        <f t="shared" si="0"/>
        <v>17</v>
      </c>
      <c r="F33" s="60">
        <f>VLOOKUP($A33,'Return Data'!$B$7:$R$2292,6,0)</f>
        <v>5.8979999999999997</v>
      </c>
      <c r="G33" s="61">
        <f t="shared" si="1"/>
        <v>23</v>
      </c>
      <c r="H33" s="60">
        <f>VLOOKUP($A33,'Return Data'!$B$7:$R$2292,7,0)</f>
        <v>5.7173999999999996</v>
      </c>
      <c r="I33" s="61">
        <f t="shared" si="2"/>
        <v>26</v>
      </c>
      <c r="J33" s="60">
        <f>VLOOKUP($A33,'Return Data'!$B$7:$R$2292,8,0)</f>
        <v>5.6041999999999996</v>
      </c>
      <c r="K33" s="61">
        <f t="shared" si="3"/>
        <v>27</v>
      </c>
      <c r="L33" s="60">
        <f>VLOOKUP($A33,'Return Data'!$B$7:$R$2292,9,0)</f>
        <v>5.6868999999999996</v>
      </c>
      <c r="M33" s="61">
        <f t="shared" si="4"/>
        <v>27</v>
      </c>
      <c r="N33" s="60">
        <f>VLOOKUP($A33,'Return Data'!$B$7:$R$2292,10,0)</f>
        <v>5.5488</v>
      </c>
      <c r="O33" s="61">
        <f t="shared" si="5"/>
        <v>19</v>
      </c>
      <c r="P33" s="60">
        <f>VLOOKUP($A33,'Return Data'!$B$7:$R$2292,11,0)</f>
        <v>5.0974000000000004</v>
      </c>
      <c r="Q33" s="61">
        <f t="shared" si="6"/>
        <v>21</v>
      </c>
      <c r="R33" s="60">
        <f>VLOOKUP($A33,'Return Data'!$B$7:$R$2292,12,0)</f>
        <v>4.5914000000000001</v>
      </c>
      <c r="S33" s="61">
        <f t="shared" si="7"/>
        <v>23</v>
      </c>
      <c r="T33" s="60">
        <f>VLOOKUP($A33,'Return Data'!$B$7:$R$2292,13,0)</f>
        <v>4.2946999999999997</v>
      </c>
      <c r="U33" s="61">
        <f t="shared" si="8"/>
        <v>22</v>
      </c>
      <c r="V33" s="60">
        <f>VLOOKUP($A33,'Return Data'!$B$7:$R$2292,17,0)</f>
        <v>3.6703999999999999</v>
      </c>
      <c r="W33" s="61">
        <f t="shared" si="10"/>
        <v>19</v>
      </c>
      <c r="X33" s="60"/>
      <c r="Y33" s="61"/>
      <c r="Z33" s="60">
        <f>VLOOKUP($A33,'Return Data'!$B$7:$R$2292,16,0)</f>
        <v>3.9453999999999998</v>
      </c>
      <c r="AA33" s="62">
        <f t="shared" si="9"/>
        <v>14</v>
      </c>
    </row>
    <row r="34" spans="1:27" x14ac:dyDescent="0.3">
      <c r="A34" s="58" t="s">
        <v>1254</v>
      </c>
      <c r="B34" s="59">
        <f>VLOOKUP($A34,'Return Data'!$B$7:$R$2292,3,0)</f>
        <v>44888</v>
      </c>
      <c r="C34" s="60">
        <f>VLOOKUP($A34,'Return Data'!$B$7:$R$2292,4,0)</f>
        <v>1150.7393</v>
      </c>
      <c r="D34" s="60">
        <f>VLOOKUP($A34,'Return Data'!$B$7:$R$2292,5,0)</f>
        <v>5.9703999999999997</v>
      </c>
      <c r="E34" s="61">
        <f t="shared" si="0"/>
        <v>11</v>
      </c>
      <c r="F34" s="60">
        <f>VLOOKUP($A34,'Return Data'!$B$7:$R$2292,6,0)</f>
        <v>5.8739999999999997</v>
      </c>
      <c r="G34" s="61">
        <f t="shared" si="1"/>
        <v>25</v>
      </c>
      <c r="H34" s="60">
        <f>VLOOKUP($A34,'Return Data'!$B$7:$R$2292,7,0)</f>
        <v>5.7320000000000002</v>
      </c>
      <c r="I34" s="61">
        <f t="shared" si="2"/>
        <v>21</v>
      </c>
      <c r="J34" s="60">
        <f>VLOOKUP($A34,'Return Data'!$B$7:$R$2292,8,0)</f>
        <v>5.62</v>
      </c>
      <c r="K34" s="61">
        <f t="shared" si="3"/>
        <v>21</v>
      </c>
      <c r="L34" s="60">
        <f>VLOOKUP($A34,'Return Data'!$B$7:$R$2292,9,0)</f>
        <v>5.7096999999999998</v>
      </c>
      <c r="M34" s="61">
        <f t="shared" si="4"/>
        <v>19</v>
      </c>
      <c r="N34" s="60">
        <f>VLOOKUP($A34,'Return Data'!$B$7:$R$2292,10,0)</f>
        <v>5.5476000000000001</v>
      </c>
      <c r="O34" s="61">
        <f t="shared" si="5"/>
        <v>20</v>
      </c>
      <c r="P34" s="60">
        <f>VLOOKUP($A34,'Return Data'!$B$7:$R$2292,11,0)</f>
        <v>5.0976999999999997</v>
      </c>
      <c r="Q34" s="61">
        <f t="shared" si="6"/>
        <v>20</v>
      </c>
      <c r="R34" s="60">
        <f>VLOOKUP($A34,'Return Data'!$B$7:$R$2292,12,0)</f>
        <v>4.5970000000000004</v>
      </c>
      <c r="S34" s="61">
        <f t="shared" si="7"/>
        <v>22</v>
      </c>
      <c r="T34" s="60">
        <f>VLOOKUP($A34,'Return Data'!$B$7:$R$2292,13,0)</f>
        <v>4.3060999999999998</v>
      </c>
      <c r="U34" s="61">
        <f t="shared" si="8"/>
        <v>14</v>
      </c>
      <c r="V34" s="60">
        <f>VLOOKUP($A34,'Return Data'!$B$7:$R$2292,17,0)</f>
        <v>3.6741999999999999</v>
      </c>
      <c r="W34" s="61">
        <f t="shared" si="10"/>
        <v>18</v>
      </c>
      <c r="X34" s="60"/>
      <c r="Y34" s="61"/>
      <c r="Z34" s="60">
        <f>VLOOKUP($A34,'Return Data'!$B$7:$R$2292,16,0)</f>
        <v>3.9028999999999998</v>
      </c>
      <c r="AA34" s="62">
        <f t="shared" si="9"/>
        <v>15</v>
      </c>
    </row>
    <row r="35" spans="1:27" x14ac:dyDescent="0.3">
      <c r="A35" s="58" t="s">
        <v>1256</v>
      </c>
      <c r="B35" s="59">
        <f>VLOOKUP($A35,'Return Data'!$B$7:$R$2292,3,0)</f>
        <v>44888</v>
      </c>
      <c r="C35" s="60">
        <f>VLOOKUP($A35,'Return Data'!$B$7:$R$2292,4,0)</f>
        <v>2974.3382000000001</v>
      </c>
      <c r="D35" s="60">
        <f>VLOOKUP($A35,'Return Data'!$B$7:$R$2292,5,0)</f>
        <v>6.0129000000000001</v>
      </c>
      <c r="E35" s="61">
        <f t="shared" si="0"/>
        <v>6</v>
      </c>
      <c r="F35" s="60">
        <f>VLOOKUP($A35,'Return Data'!$B$7:$R$2292,6,0)</f>
        <v>5.9972000000000003</v>
      </c>
      <c r="G35" s="61">
        <f t="shared" si="1"/>
        <v>7</v>
      </c>
      <c r="H35" s="60">
        <f>VLOOKUP($A35,'Return Data'!$B$7:$R$2292,7,0)</f>
        <v>5.7983000000000002</v>
      </c>
      <c r="I35" s="61">
        <f t="shared" si="2"/>
        <v>7</v>
      </c>
      <c r="J35" s="60">
        <f>VLOOKUP($A35,'Return Data'!$B$7:$R$2292,8,0)</f>
        <v>5.6809000000000003</v>
      </c>
      <c r="K35" s="61">
        <f t="shared" si="3"/>
        <v>8</v>
      </c>
      <c r="L35" s="60">
        <f>VLOOKUP($A35,'Return Data'!$B$7:$R$2292,9,0)</f>
        <v>5.7668999999999997</v>
      </c>
      <c r="M35" s="61">
        <f t="shared" si="4"/>
        <v>9</v>
      </c>
      <c r="N35" s="60">
        <f>VLOOKUP($A35,'Return Data'!$B$7:$R$2292,10,0)</f>
        <v>5.6123000000000003</v>
      </c>
      <c r="O35" s="61">
        <f t="shared" si="5"/>
        <v>5</v>
      </c>
      <c r="P35" s="60">
        <f>VLOOKUP($A35,'Return Data'!$B$7:$R$2292,11,0)</f>
        <v>5.1631</v>
      </c>
      <c r="Q35" s="61">
        <f t="shared" si="6"/>
        <v>6</v>
      </c>
      <c r="R35" s="60">
        <f>VLOOKUP($A35,'Return Data'!$B$7:$R$2292,12,0)</f>
        <v>4.6551999999999998</v>
      </c>
      <c r="S35" s="61">
        <f t="shared" si="7"/>
        <v>4</v>
      </c>
      <c r="T35" s="60">
        <f>VLOOKUP($A35,'Return Data'!$B$7:$R$2292,13,0)</f>
        <v>4.3510999999999997</v>
      </c>
      <c r="U35" s="61">
        <f t="shared" si="8"/>
        <v>6</v>
      </c>
      <c r="V35" s="60">
        <f>VLOOKUP($A35,'Return Data'!$B$7:$R$2292,17,0)</f>
        <v>3.7193000000000001</v>
      </c>
      <c r="W35" s="61">
        <f t="shared" si="10"/>
        <v>6</v>
      </c>
      <c r="X35" s="60">
        <f>VLOOKUP($A35,'Return Data'!$B$7:$R$2292,14,0)</f>
        <v>3.6602999999999999</v>
      </c>
      <c r="Y35" s="61">
        <f>RANK(X35,X$8:X$36,0)</f>
        <v>2</v>
      </c>
      <c r="Z35" s="60">
        <f>VLOOKUP($A35,'Return Data'!$B$7:$R$2292,16,0)</f>
        <v>5.9143999999999997</v>
      </c>
      <c r="AA35" s="62">
        <f t="shared" si="9"/>
        <v>3</v>
      </c>
    </row>
    <row r="36" spans="1:27" x14ac:dyDescent="0.3">
      <c r="A36" s="58" t="s">
        <v>1933</v>
      </c>
      <c r="B36" s="59">
        <f>VLOOKUP($A36,'Return Data'!$B$7:$R$2292,3,0)</f>
        <v>44888</v>
      </c>
      <c r="C36" s="60">
        <f>VLOOKUP($A36,'Return Data'!$B$7:$R$2292,4,0)</f>
        <v>1124.3484000000001</v>
      </c>
      <c r="D36" s="60">
        <f>VLOOKUP($A36,'Return Data'!$B$7:$R$2292,5,0)</f>
        <v>5.8573000000000004</v>
      </c>
      <c r="E36" s="61">
        <f t="shared" si="0"/>
        <v>27</v>
      </c>
      <c r="F36" s="60">
        <f>VLOOKUP($A36,'Return Data'!$B$7:$R$2292,6,0)</f>
        <v>6.1559999999999997</v>
      </c>
      <c r="G36" s="61">
        <f t="shared" si="1"/>
        <v>1</v>
      </c>
      <c r="H36" s="60">
        <f>VLOOKUP($A36,'Return Data'!$B$7:$R$2292,7,0)</f>
        <v>6.0270000000000001</v>
      </c>
      <c r="I36" s="61">
        <f t="shared" si="2"/>
        <v>1</v>
      </c>
      <c r="J36" s="60">
        <f>VLOOKUP($A36,'Return Data'!$B$7:$R$2292,8,0)</f>
        <v>5.9654999999999996</v>
      </c>
      <c r="K36" s="61">
        <f t="shared" si="3"/>
        <v>1</v>
      </c>
      <c r="L36" s="60">
        <f>VLOOKUP($A36,'Return Data'!$B$7:$R$2292,9,0)</f>
        <v>6.1192000000000002</v>
      </c>
      <c r="M36" s="61">
        <f t="shared" si="4"/>
        <v>1</v>
      </c>
      <c r="N36" s="60">
        <f>VLOOKUP($A36,'Return Data'!$B$7:$R$2292,10,0)</f>
        <v>5.6906999999999996</v>
      </c>
      <c r="O36" s="61">
        <f t="shared" si="5"/>
        <v>1</v>
      </c>
      <c r="P36" s="60">
        <f>VLOOKUP($A36,'Return Data'!$B$7:$R$2292,11,0)</f>
        <v>5.1173999999999999</v>
      </c>
      <c r="Q36" s="61">
        <f t="shared" si="6"/>
        <v>13</v>
      </c>
      <c r="R36" s="60">
        <f>VLOOKUP($A36,'Return Data'!$B$7:$R$2292,12,0)</f>
        <v>4.5635000000000003</v>
      </c>
      <c r="S36" s="61">
        <f t="shared" si="7"/>
        <v>27</v>
      </c>
      <c r="T36" s="60">
        <f>VLOOKUP($A36,'Return Data'!$B$7:$R$2292,13,0)</f>
        <v>4.2240000000000002</v>
      </c>
      <c r="U36" s="61">
        <f t="shared" si="8"/>
        <v>27</v>
      </c>
      <c r="V36" s="60">
        <f>VLOOKUP($A36,'Return Data'!$B$7:$R$2292,17,0)</f>
        <v>3.6</v>
      </c>
      <c r="W36" s="61">
        <f t="shared" si="10"/>
        <v>26</v>
      </c>
      <c r="X36" s="60"/>
      <c r="Y36" s="61"/>
      <c r="Z36" s="60">
        <f>VLOOKUP($A36,'Return Data'!$B$7:$R$2292,16,0)</f>
        <v>3.6665999999999999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5.9557344827586212</v>
      </c>
      <c r="E38" s="69"/>
      <c r="F38" s="70">
        <f>AVERAGE(F8:F36)</f>
        <v>5.9433275862068964</v>
      </c>
      <c r="G38" s="69"/>
      <c r="H38" s="70">
        <f>AVERAGE(H8:H36)</f>
        <v>5.7645724137931031</v>
      </c>
      <c r="I38" s="69"/>
      <c r="J38" s="70">
        <f>AVERAGE(J8:J36)</f>
        <v>5.6566931034482755</v>
      </c>
      <c r="K38" s="69"/>
      <c r="L38" s="70">
        <f>AVERAGE(L8:L36)</f>
        <v>5.7415758620689648</v>
      </c>
      <c r="M38" s="69"/>
      <c r="N38" s="70">
        <f>AVERAGE(N8:N36)</f>
        <v>5.5691827586206895</v>
      </c>
      <c r="O38" s="69"/>
      <c r="P38" s="70">
        <f>AVERAGE(P8:P36)</f>
        <v>5.1149827586206902</v>
      </c>
      <c r="Q38" s="69"/>
      <c r="R38" s="70">
        <f>AVERAGE(R8:R36)</f>
        <v>4.6121965517241383</v>
      </c>
      <c r="S38" s="69"/>
      <c r="T38" s="70">
        <f>AVERAGE(T8:T36)</f>
        <v>4.3131413793103457</v>
      </c>
      <c r="U38" s="69"/>
      <c r="V38" s="70">
        <f>AVERAGE(V8:V36)</f>
        <v>3.6821035714285721</v>
      </c>
      <c r="W38" s="69"/>
      <c r="X38" s="70">
        <f>AVERAGE(X8:X36)</f>
        <v>3.6087899999999999</v>
      </c>
      <c r="Y38" s="69"/>
      <c r="Z38" s="70">
        <f>AVERAGE(Z8:Z36)</f>
        <v>4.1963586206896561</v>
      </c>
      <c r="AA38" s="71"/>
    </row>
    <row r="39" spans="1:27" x14ac:dyDescent="0.3">
      <c r="A39" s="68" t="s">
        <v>28</v>
      </c>
      <c r="B39" s="69"/>
      <c r="C39" s="69"/>
      <c r="D39" s="70">
        <f>MIN(D8:D36)</f>
        <v>5.7282999999999999</v>
      </c>
      <c r="E39" s="69"/>
      <c r="F39" s="70">
        <f>MIN(F8:F36)</f>
        <v>5.7214999999999998</v>
      </c>
      <c r="G39" s="69"/>
      <c r="H39" s="70">
        <f>MIN(H8:H36)</f>
        <v>5.5334000000000003</v>
      </c>
      <c r="I39" s="69"/>
      <c r="J39" s="70">
        <f>MIN(J8:J36)</f>
        <v>5.4370000000000003</v>
      </c>
      <c r="K39" s="69"/>
      <c r="L39" s="70">
        <f>MIN(L8:L36)</f>
        <v>5.5511999999999997</v>
      </c>
      <c r="M39" s="69"/>
      <c r="N39" s="70">
        <f>MIN(N8:N36)</f>
        <v>5.3924000000000003</v>
      </c>
      <c r="O39" s="69"/>
      <c r="P39" s="70">
        <f>MIN(P8:P36)</f>
        <v>4.9478</v>
      </c>
      <c r="Q39" s="69"/>
      <c r="R39" s="70">
        <f>MIN(R8:R36)</f>
        <v>4.4837999999999996</v>
      </c>
      <c r="S39" s="69"/>
      <c r="T39" s="70">
        <f>MIN(T8:T36)</f>
        <v>4.2009999999999996</v>
      </c>
      <c r="U39" s="69"/>
      <c r="V39" s="70">
        <f>MIN(V8:V36)</f>
        <v>3.5899000000000001</v>
      </c>
      <c r="W39" s="69"/>
      <c r="X39" s="70">
        <f>MIN(X8:X36)</f>
        <v>3.5350999999999999</v>
      </c>
      <c r="Y39" s="69"/>
      <c r="Z39" s="70">
        <f>MIN(Z8:Z36)</f>
        <v>3.5781999999999998</v>
      </c>
      <c r="AA39" s="71"/>
    </row>
    <row r="40" spans="1:27" ht="15" thickBot="1" x14ac:dyDescent="0.35">
      <c r="A40" s="72" t="s">
        <v>29</v>
      </c>
      <c r="B40" s="73"/>
      <c r="C40" s="73"/>
      <c r="D40" s="74">
        <f>MAX(D8:D36)</f>
        <v>6.1018999999999997</v>
      </c>
      <c r="E40" s="73"/>
      <c r="F40" s="74">
        <f>MAX(F8:F36)</f>
        <v>6.1559999999999997</v>
      </c>
      <c r="G40" s="73"/>
      <c r="H40" s="74">
        <f>MAX(H8:H36)</f>
        <v>6.0270000000000001</v>
      </c>
      <c r="I40" s="73"/>
      <c r="J40" s="74">
        <f>MAX(J8:J36)</f>
        <v>5.9654999999999996</v>
      </c>
      <c r="K40" s="73"/>
      <c r="L40" s="74">
        <f>MAX(L8:L36)</f>
        <v>6.1192000000000002</v>
      </c>
      <c r="M40" s="73"/>
      <c r="N40" s="74">
        <f>MAX(N8:N36)</f>
        <v>5.6906999999999996</v>
      </c>
      <c r="O40" s="73"/>
      <c r="P40" s="74">
        <f>MAX(P8:P36)</f>
        <v>5.2370000000000001</v>
      </c>
      <c r="Q40" s="73"/>
      <c r="R40" s="74">
        <f>MAX(R8:R36)</f>
        <v>4.7534000000000001</v>
      </c>
      <c r="S40" s="73"/>
      <c r="T40" s="74">
        <f>MAX(T8:T36)</f>
        <v>4.4669999999999996</v>
      </c>
      <c r="U40" s="73"/>
      <c r="V40" s="74">
        <f>MAX(V8:V36)</f>
        <v>3.7503000000000002</v>
      </c>
      <c r="W40" s="73"/>
      <c r="X40" s="74">
        <f>MAX(X8:X36)</f>
        <v>3.6880000000000002</v>
      </c>
      <c r="Y40" s="73"/>
      <c r="Z40" s="74">
        <f>MAX(Z8:Z36)</f>
        <v>6.4531999999999998</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44888</v>
      </c>
      <c r="C8" s="60">
        <f>VLOOKUP($A8,'Return Data'!$B$7:$R$2292,4,0)</f>
        <v>596.4348</v>
      </c>
      <c r="D8" s="60">
        <f>VLOOKUP($A8,'Return Data'!$B$7:$R$2292,5,0)</f>
        <v>5.1044999999999998</v>
      </c>
      <c r="E8" s="61">
        <f t="shared" ref="E8:E31" si="0">RANK(D8,D$8:D$31,0)</f>
        <v>17</v>
      </c>
      <c r="F8" s="60">
        <f>VLOOKUP($A8,'Return Data'!$B$7:$R$2292,6,0)</f>
        <v>6.3491999999999997</v>
      </c>
      <c r="G8" s="61">
        <f t="shared" ref="G8:G31" si="1">RANK(F8,F$8:F$31,0)</f>
        <v>7</v>
      </c>
      <c r="H8" s="60">
        <f>VLOOKUP($A8,'Return Data'!$B$7:$R$2292,7,0)</f>
        <v>6.3827999999999996</v>
      </c>
      <c r="I8" s="61">
        <f t="shared" ref="I8:I31" si="2">RANK(H8,H$8:H$31,0)</f>
        <v>14</v>
      </c>
      <c r="J8" s="60">
        <f>VLOOKUP($A8,'Return Data'!$B$7:$R$2292,8,0)</f>
        <v>8.1457999999999995</v>
      </c>
      <c r="K8" s="61">
        <f t="shared" ref="K8:K31" si="3">RANK(J8,J$8:J$31,0)</f>
        <v>8</v>
      </c>
      <c r="L8" s="60">
        <f>VLOOKUP($A8,'Return Data'!$B$7:$R$2292,9,0)</f>
        <v>7.7302</v>
      </c>
      <c r="M8" s="61">
        <f t="shared" ref="M8:M31" si="4">RANK(L8,L$8:L$31,0)</f>
        <v>8</v>
      </c>
      <c r="N8" s="60">
        <f>VLOOKUP($A8,'Return Data'!$B$7:$R$2292,10,0)</f>
        <v>5.7314999999999996</v>
      </c>
      <c r="O8" s="61">
        <f t="shared" ref="O8:O31" si="5">RANK(N8,N$8:N$31,0)</f>
        <v>4</v>
      </c>
      <c r="P8" s="60">
        <f>VLOOKUP($A8,'Return Data'!$B$7:$R$2292,11,0)</f>
        <v>5.9130000000000003</v>
      </c>
      <c r="Q8" s="61">
        <f t="shared" ref="Q8:Q31" si="6">RANK(P8,P$8:P$31,0)</f>
        <v>2</v>
      </c>
      <c r="R8" s="60">
        <f>VLOOKUP($A8,'Return Data'!$B$7:$R$2292,12,0)</f>
        <v>4.9692999999999996</v>
      </c>
      <c r="S8" s="61">
        <f t="shared" ref="S8:S31" si="7">RANK(R8,R$8:R$31,0)</f>
        <v>1</v>
      </c>
      <c r="T8" s="60">
        <f>VLOOKUP($A8,'Return Data'!$B$7:$R$2292,13,0)</f>
        <v>4.7861000000000002</v>
      </c>
      <c r="U8" s="61">
        <f t="shared" ref="U8:U31" si="8">RANK(T8,T$8:T$31,0)</f>
        <v>1</v>
      </c>
      <c r="V8" s="60">
        <f>VLOOKUP($A8,'Return Data'!$B$7:$R$2292,17,0)</f>
        <v>4.6055999999999999</v>
      </c>
      <c r="W8" s="61">
        <f t="shared" ref="W8:W31" si="9">RANK(V8,V$8:V$31,0)</f>
        <v>3</v>
      </c>
      <c r="X8" s="60">
        <f>VLOOKUP($A8,'Return Data'!$B$7:$R$2292,14,0)</f>
        <v>5.9425999999999997</v>
      </c>
      <c r="Y8" s="61">
        <f t="shared" ref="Y8:Y29" si="10">RANK(X8,X$8:X$31,0)</f>
        <v>3</v>
      </c>
      <c r="Z8" s="60">
        <f>VLOOKUP($A8,'Return Data'!$B$7:$R$2292,16,0)</f>
        <v>8.0376999999999992</v>
      </c>
      <c r="AA8" s="62">
        <f t="shared" ref="AA8:AA31" si="11">RANK(Z8,Z$8:Z$31,0)</f>
        <v>1</v>
      </c>
    </row>
    <row r="9" spans="1:27" x14ac:dyDescent="0.3">
      <c r="A9" s="58" t="s">
        <v>960</v>
      </c>
      <c r="B9" s="59">
        <f>VLOOKUP($A9,'Return Data'!$B$7:$R$2292,3,0)</f>
        <v>44888</v>
      </c>
      <c r="C9" s="60">
        <f>VLOOKUP($A9,'Return Data'!$B$7:$R$2292,4,0)</f>
        <v>2664.2379999999998</v>
      </c>
      <c r="D9" s="60">
        <f>VLOOKUP($A9,'Return Data'!$B$7:$R$2292,5,0)</f>
        <v>5.8604000000000003</v>
      </c>
      <c r="E9" s="61">
        <f t="shared" si="0"/>
        <v>14</v>
      </c>
      <c r="F9" s="60">
        <f>VLOOKUP($A9,'Return Data'!$B$7:$R$2292,6,0)</f>
        <v>6.3998999999999997</v>
      </c>
      <c r="G9" s="61">
        <f t="shared" si="1"/>
        <v>6</v>
      </c>
      <c r="H9" s="60">
        <f>VLOOKUP($A9,'Return Data'!$B$7:$R$2292,7,0)</f>
        <v>6.9547999999999996</v>
      </c>
      <c r="I9" s="61">
        <f t="shared" si="2"/>
        <v>4</v>
      </c>
      <c r="J9" s="60">
        <f>VLOOKUP($A9,'Return Data'!$B$7:$R$2292,8,0)</f>
        <v>7.9904000000000002</v>
      </c>
      <c r="K9" s="61">
        <f t="shared" si="3"/>
        <v>12</v>
      </c>
      <c r="L9" s="60">
        <f>VLOOKUP($A9,'Return Data'!$B$7:$R$2292,9,0)</f>
        <v>7.7366000000000001</v>
      </c>
      <c r="M9" s="61">
        <f t="shared" si="4"/>
        <v>7</v>
      </c>
      <c r="N9" s="60">
        <f>VLOOKUP($A9,'Return Data'!$B$7:$R$2292,10,0)</f>
        <v>5.45</v>
      </c>
      <c r="O9" s="61">
        <f t="shared" si="5"/>
        <v>6</v>
      </c>
      <c r="P9" s="60">
        <f>VLOOKUP($A9,'Return Data'!$B$7:$R$2292,11,0)</f>
        <v>5.6422999999999996</v>
      </c>
      <c r="Q9" s="61">
        <f t="shared" si="6"/>
        <v>7</v>
      </c>
      <c r="R9" s="60">
        <f>VLOOKUP($A9,'Return Data'!$B$7:$R$2292,12,0)</f>
        <v>4.5370999999999997</v>
      </c>
      <c r="S9" s="61">
        <f t="shared" si="7"/>
        <v>6</v>
      </c>
      <c r="T9" s="60">
        <f>VLOOKUP($A9,'Return Data'!$B$7:$R$2292,13,0)</f>
        <v>4.4070999999999998</v>
      </c>
      <c r="U9" s="61">
        <f t="shared" si="8"/>
        <v>4</v>
      </c>
      <c r="V9" s="60">
        <f>VLOOKUP($A9,'Return Data'!$B$7:$R$2292,17,0)</f>
        <v>4.2464000000000004</v>
      </c>
      <c r="W9" s="61">
        <f t="shared" si="9"/>
        <v>8</v>
      </c>
      <c r="X9" s="60">
        <f>VLOOKUP($A9,'Return Data'!$B$7:$R$2292,14,0)</f>
        <v>5.4215999999999998</v>
      </c>
      <c r="Y9" s="61">
        <f t="shared" si="10"/>
        <v>9</v>
      </c>
      <c r="Z9" s="60">
        <f>VLOOKUP($A9,'Return Data'!$B$7:$R$2292,16,0)</f>
        <v>7.7058999999999997</v>
      </c>
      <c r="AA9" s="62">
        <f t="shared" si="11"/>
        <v>4</v>
      </c>
    </row>
    <row r="10" spans="1:27" x14ac:dyDescent="0.3">
      <c r="A10" s="58" t="s">
        <v>1974</v>
      </c>
      <c r="B10" s="59">
        <f>VLOOKUP($A10,'Return Data'!$B$7:$R$2292,3,0)</f>
        <v>44888</v>
      </c>
      <c r="C10" s="60">
        <f>VLOOKUP($A10,'Return Data'!$B$7:$R$2292,4,0)</f>
        <v>36.091500000000003</v>
      </c>
      <c r="D10" s="60">
        <f>VLOOKUP($A10,'Return Data'!$B$7:$R$2292,5,0)</f>
        <v>4.6527000000000003</v>
      </c>
      <c r="E10" s="61">
        <f t="shared" si="0"/>
        <v>18</v>
      </c>
      <c r="F10" s="60">
        <f>VLOOKUP($A10,'Return Data'!$B$7:$R$2292,6,0)</f>
        <v>6.1539999999999999</v>
      </c>
      <c r="G10" s="61">
        <f t="shared" si="1"/>
        <v>13</v>
      </c>
      <c r="H10" s="60">
        <f>VLOOKUP($A10,'Return Data'!$B$7:$R$2292,7,0)</f>
        <v>7.7408000000000001</v>
      </c>
      <c r="I10" s="61">
        <f t="shared" si="2"/>
        <v>1</v>
      </c>
      <c r="J10" s="60">
        <f>VLOOKUP($A10,'Return Data'!$B$7:$R$2292,8,0)</f>
        <v>8.4573999999999998</v>
      </c>
      <c r="K10" s="61">
        <f t="shared" si="3"/>
        <v>5</v>
      </c>
      <c r="L10" s="60">
        <f>VLOOKUP($A10,'Return Data'!$B$7:$R$2292,9,0)</f>
        <v>7.7118000000000002</v>
      </c>
      <c r="M10" s="61">
        <f t="shared" si="4"/>
        <v>10</v>
      </c>
      <c r="N10" s="60">
        <f>VLOOKUP($A10,'Return Data'!$B$7:$R$2292,10,0)</f>
        <v>5.2447999999999997</v>
      </c>
      <c r="O10" s="61">
        <f t="shared" si="5"/>
        <v>11</v>
      </c>
      <c r="P10" s="60">
        <f>VLOOKUP($A10,'Return Data'!$B$7:$R$2292,11,0)</f>
        <v>5.7134</v>
      </c>
      <c r="Q10" s="61">
        <f t="shared" si="6"/>
        <v>6</v>
      </c>
      <c r="R10" s="60">
        <f>VLOOKUP($A10,'Return Data'!$B$7:$R$2292,12,0)</f>
        <v>4.0781999999999998</v>
      </c>
      <c r="S10" s="61">
        <f t="shared" si="7"/>
        <v>18</v>
      </c>
      <c r="T10" s="60">
        <f>VLOOKUP($A10,'Return Data'!$B$7:$R$2292,13,0)</f>
        <v>4.1974999999999998</v>
      </c>
      <c r="U10" s="61">
        <f t="shared" si="8"/>
        <v>13</v>
      </c>
      <c r="V10" s="60">
        <f>VLOOKUP($A10,'Return Data'!$B$7:$R$2292,17,0)</f>
        <v>4.2427000000000001</v>
      </c>
      <c r="W10" s="61">
        <f t="shared" si="9"/>
        <v>9</v>
      </c>
      <c r="X10" s="60">
        <f>VLOOKUP($A10,'Return Data'!$B$7:$R$2292,14,0)</f>
        <v>5.5659000000000001</v>
      </c>
      <c r="Y10" s="61">
        <f t="shared" si="10"/>
        <v>8</v>
      </c>
      <c r="Z10" s="60">
        <f>VLOOKUP($A10,'Return Data'!$B$7:$R$2292,16,0)</f>
        <v>7.6161000000000003</v>
      </c>
      <c r="AA10" s="62">
        <f t="shared" si="11"/>
        <v>7</v>
      </c>
    </row>
    <row r="11" spans="1:27" x14ac:dyDescent="0.3">
      <c r="A11" s="58" t="s">
        <v>964</v>
      </c>
      <c r="B11" s="59">
        <f>VLOOKUP($A11,'Return Data'!$B$7:$R$2292,3,0)</f>
        <v>44888</v>
      </c>
      <c r="C11" s="60">
        <f>VLOOKUP($A11,'Return Data'!$B$7:$R$2292,4,0)</f>
        <v>35.760399999999997</v>
      </c>
      <c r="D11" s="60">
        <f>VLOOKUP($A11,'Return Data'!$B$7:$R$2292,5,0)</f>
        <v>7.4524999999999997</v>
      </c>
      <c r="E11" s="61">
        <f t="shared" si="0"/>
        <v>4</v>
      </c>
      <c r="F11" s="60">
        <f>VLOOKUP($A11,'Return Data'!$B$7:$R$2292,6,0)</f>
        <v>6.0883000000000003</v>
      </c>
      <c r="G11" s="61">
        <f t="shared" si="1"/>
        <v>14</v>
      </c>
      <c r="H11" s="60">
        <f>VLOOKUP($A11,'Return Data'!$B$7:$R$2292,7,0)</f>
        <v>6.9059999999999997</v>
      </c>
      <c r="I11" s="61">
        <f t="shared" si="2"/>
        <v>5</v>
      </c>
      <c r="J11" s="60">
        <f>VLOOKUP($A11,'Return Data'!$B$7:$R$2292,8,0)</f>
        <v>7.9930000000000003</v>
      </c>
      <c r="K11" s="61">
        <f t="shared" si="3"/>
        <v>11</v>
      </c>
      <c r="L11" s="60">
        <f>VLOOKUP($A11,'Return Data'!$B$7:$R$2292,9,0)</f>
        <v>7.7523999999999997</v>
      </c>
      <c r="M11" s="61">
        <f t="shared" si="4"/>
        <v>5</v>
      </c>
      <c r="N11" s="60">
        <f>VLOOKUP($A11,'Return Data'!$B$7:$R$2292,10,0)</f>
        <v>4.8456999999999999</v>
      </c>
      <c r="O11" s="61">
        <f t="shared" si="5"/>
        <v>20</v>
      </c>
      <c r="P11" s="60">
        <f>VLOOKUP($A11,'Return Data'!$B$7:$R$2292,11,0)</f>
        <v>5.1178999999999997</v>
      </c>
      <c r="Q11" s="61">
        <f t="shared" si="6"/>
        <v>21</v>
      </c>
      <c r="R11" s="60">
        <f>VLOOKUP($A11,'Return Data'!$B$7:$R$2292,12,0)</f>
        <v>4.0568</v>
      </c>
      <c r="S11" s="61">
        <f t="shared" si="7"/>
        <v>19</v>
      </c>
      <c r="T11" s="60">
        <f>VLOOKUP($A11,'Return Data'!$B$7:$R$2292,13,0)</f>
        <v>3.9773000000000001</v>
      </c>
      <c r="U11" s="61">
        <f t="shared" si="8"/>
        <v>20</v>
      </c>
      <c r="V11" s="60">
        <f>VLOOKUP($A11,'Return Data'!$B$7:$R$2292,17,0)</f>
        <v>3.6793999999999998</v>
      </c>
      <c r="W11" s="61">
        <f t="shared" si="9"/>
        <v>22</v>
      </c>
      <c r="X11" s="60">
        <f>VLOOKUP($A11,'Return Data'!$B$7:$R$2292,14,0)</f>
        <v>4.7088999999999999</v>
      </c>
      <c r="Y11" s="61">
        <f t="shared" si="10"/>
        <v>19</v>
      </c>
      <c r="Z11" s="60">
        <f>VLOOKUP($A11,'Return Data'!$B$7:$R$2292,16,0)</f>
        <v>7.2210000000000001</v>
      </c>
      <c r="AA11" s="62">
        <f t="shared" si="11"/>
        <v>12</v>
      </c>
    </row>
    <row r="12" spans="1:27" x14ac:dyDescent="0.3">
      <c r="A12" s="58" t="s">
        <v>966</v>
      </c>
      <c r="B12" s="59">
        <f>VLOOKUP($A12,'Return Data'!$B$7:$R$2292,3,0)</f>
        <v>44888</v>
      </c>
      <c r="C12" s="60">
        <f>VLOOKUP($A12,'Return Data'!$B$7:$R$2292,4,0)</f>
        <v>16.898800000000001</v>
      </c>
      <c r="D12" s="60">
        <f>VLOOKUP($A12,'Return Data'!$B$7:$R$2292,5,0)</f>
        <v>7.3452000000000002</v>
      </c>
      <c r="E12" s="61">
        <f t="shared" si="0"/>
        <v>5</v>
      </c>
      <c r="F12" s="60">
        <f>VLOOKUP($A12,'Return Data'!$B$7:$R$2292,6,0)</f>
        <v>6.2690999999999999</v>
      </c>
      <c r="G12" s="61">
        <f t="shared" si="1"/>
        <v>12</v>
      </c>
      <c r="H12" s="60">
        <f>VLOOKUP($A12,'Return Data'!$B$7:$R$2292,7,0)</f>
        <v>6.6734</v>
      </c>
      <c r="I12" s="61">
        <f t="shared" si="2"/>
        <v>8</v>
      </c>
      <c r="J12" s="60">
        <f>VLOOKUP($A12,'Return Data'!$B$7:$R$2292,8,0)</f>
        <v>8.4044000000000008</v>
      </c>
      <c r="K12" s="61">
        <f t="shared" si="3"/>
        <v>6</v>
      </c>
      <c r="L12" s="60">
        <f>VLOOKUP($A12,'Return Data'!$B$7:$R$2292,9,0)</f>
        <v>7.5056000000000003</v>
      </c>
      <c r="M12" s="61">
        <f t="shared" si="4"/>
        <v>15</v>
      </c>
      <c r="N12" s="60">
        <f>VLOOKUP($A12,'Return Data'!$B$7:$R$2292,10,0)</f>
        <v>4.8887999999999998</v>
      </c>
      <c r="O12" s="61">
        <f t="shared" si="5"/>
        <v>18</v>
      </c>
      <c r="P12" s="60">
        <f>VLOOKUP($A12,'Return Data'!$B$7:$R$2292,11,0)</f>
        <v>5.1757</v>
      </c>
      <c r="Q12" s="61">
        <f t="shared" si="6"/>
        <v>18</v>
      </c>
      <c r="R12" s="60">
        <f>VLOOKUP($A12,'Return Data'!$B$7:$R$2292,12,0)</f>
        <v>4.2026000000000003</v>
      </c>
      <c r="S12" s="61">
        <f t="shared" si="7"/>
        <v>15</v>
      </c>
      <c r="T12" s="60">
        <f>VLOOKUP($A12,'Return Data'!$B$7:$R$2292,13,0)</f>
        <v>4.1277999999999997</v>
      </c>
      <c r="U12" s="61">
        <f t="shared" si="8"/>
        <v>15</v>
      </c>
      <c r="V12" s="60">
        <f>VLOOKUP($A12,'Return Data'!$B$7:$R$2292,17,0)</f>
        <v>3.9308000000000001</v>
      </c>
      <c r="W12" s="61">
        <f t="shared" si="9"/>
        <v>18</v>
      </c>
      <c r="X12" s="60">
        <f>VLOOKUP($A12,'Return Data'!$B$7:$R$2292,14,0)</f>
        <v>4.9767999999999999</v>
      </c>
      <c r="Y12" s="61">
        <f t="shared" si="10"/>
        <v>17</v>
      </c>
      <c r="Z12" s="60">
        <f>VLOOKUP($A12,'Return Data'!$B$7:$R$2292,16,0)</f>
        <v>7.0396000000000001</v>
      </c>
      <c r="AA12" s="62">
        <f t="shared" si="11"/>
        <v>14</v>
      </c>
    </row>
    <row r="13" spans="1:27" x14ac:dyDescent="0.3">
      <c r="A13" s="58" t="s">
        <v>1790</v>
      </c>
      <c r="B13" s="59">
        <f>VLOOKUP($A13,'Return Data'!$B$7:$R$2292,3,0)</f>
        <v>0</v>
      </c>
      <c r="C13" s="60">
        <f>VLOOKUP($A13,'Return Data'!$B$7:$R$2292,4,0)</f>
        <v>0</v>
      </c>
      <c r="D13" s="60">
        <f>VLOOKUP($A13,'Return Data'!$B$7:$R$2292,5,0)</f>
        <v>0</v>
      </c>
      <c r="E13" s="61">
        <f t="shared" si="0"/>
        <v>21</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44888</v>
      </c>
      <c r="C14" s="60">
        <f>VLOOKUP($A14,'Return Data'!$B$7:$R$2292,4,0)</f>
        <v>51.246400000000001</v>
      </c>
      <c r="D14" s="60">
        <f>VLOOKUP($A14,'Return Data'!$B$7:$R$2292,5,0)</f>
        <v>-1.5669</v>
      </c>
      <c r="E14" s="61">
        <f t="shared" si="0"/>
        <v>23</v>
      </c>
      <c r="F14" s="60">
        <f>VLOOKUP($A14,'Return Data'!$B$7:$R$2292,6,0)</f>
        <v>4.9177999999999997</v>
      </c>
      <c r="G14" s="61">
        <f t="shared" si="1"/>
        <v>20</v>
      </c>
      <c r="H14" s="60">
        <f>VLOOKUP($A14,'Return Data'!$B$7:$R$2292,7,0)</f>
        <v>5.694</v>
      </c>
      <c r="I14" s="61">
        <f t="shared" si="2"/>
        <v>19</v>
      </c>
      <c r="J14" s="60">
        <f>VLOOKUP($A14,'Return Data'!$B$7:$R$2292,8,0)</f>
        <v>7.1829000000000001</v>
      </c>
      <c r="K14" s="61">
        <f t="shared" si="3"/>
        <v>17</v>
      </c>
      <c r="L14" s="60">
        <f>VLOOKUP($A14,'Return Data'!$B$7:$R$2292,9,0)</f>
        <v>7.6520000000000001</v>
      </c>
      <c r="M14" s="61">
        <f t="shared" si="4"/>
        <v>12</v>
      </c>
      <c r="N14" s="60">
        <f>VLOOKUP($A14,'Return Data'!$B$7:$R$2292,10,0)</f>
        <v>5.8183999999999996</v>
      </c>
      <c r="O14" s="61">
        <f t="shared" si="5"/>
        <v>3</v>
      </c>
      <c r="P14" s="60">
        <f>VLOOKUP($A14,'Return Data'!$B$7:$R$2292,11,0)</f>
        <v>5.7397999999999998</v>
      </c>
      <c r="Q14" s="61">
        <f t="shared" si="6"/>
        <v>4</v>
      </c>
      <c r="R14" s="60">
        <f>VLOOKUP($A14,'Return Data'!$B$7:$R$2292,12,0)</f>
        <v>4.5862999999999996</v>
      </c>
      <c r="S14" s="61">
        <f t="shared" si="7"/>
        <v>5</v>
      </c>
      <c r="T14" s="60">
        <f>VLOOKUP($A14,'Return Data'!$B$7:$R$2292,13,0)</f>
        <v>4.3460000000000001</v>
      </c>
      <c r="U14" s="61">
        <f t="shared" si="8"/>
        <v>6</v>
      </c>
      <c r="V14" s="60">
        <f>VLOOKUP($A14,'Return Data'!$B$7:$R$2292,17,0)</f>
        <v>4.5441000000000003</v>
      </c>
      <c r="W14" s="61">
        <f t="shared" si="9"/>
        <v>4</v>
      </c>
      <c r="X14" s="60">
        <f>VLOOKUP($A14,'Return Data'!$B$7:$R$2292,14,0)</f>
        <v>5.8883999999999999</v>
      </c>
      <c r="Y14" s="61">
        <f t="shared" si="10"/>
        <v>4</v>
      </c>
      <c r="Z14" s="60">
        <f>VLOOKUP($A14,'Return Data'!$B$7:$R$2292,16,0)</f>
        <v>7.6722999999999999</v>
      </c>
      <c r="AA14" s="62">
        <f t="shared" si="11"/>
        <v>5</v>
      </c>
    </row>
    <row r="15" spans="1:27" x14ac:dyDescent="0.3">
      <c r="A15" s="58" t="s">
        <v>975</v>
      </c>
      <c r="B15" s="59">
        <f>VLOOKUP($A15,'Return Data'!$B$7:$R$2292,3,0)</f>
        <v>44888</v>
      </c>
      <c r="C15" s="60">
        <f>VLOOKUP($A15,'Return Data'!$B$7:$R$2292,4,0)</f>
        <v>18.39</v>
      </c>
      <c r="D15" s="60">
        <f>VLOOKUP($A15,'Return Data'!$B$7:$R$2292,5,0)</f>
        <v>5.7568000000000001</v>
      </c>
      <c r="E15" s="61">
        <f t="shared" si="0"/>
        <v>15</v>
      </c>
      <c r="F15" s="60">
        <f>VLOOKUP($A15,'Return Data'!$B$7:$R$2292,6,0)</f>
        <v>6.2773000000000003</v>
      </c>
      <c r="G15" s="61">
        <f t="shared" si="1"/>
        <v>11</v>
      </c>
      <c r="H15" s="60">
        <f>VLOOKUP($A15,'Return Data'!$B$7:$R$2292,7,0)</f>
        <v>6.4158999999999997</v>
      </c>
      <c r="I15" s="61">
        <f t="shared" si="2"/>
        <v>13</v>
      </c>
      <c r="J15" s="60">
        <f>VLOOKUP($A15,'Return Data'!$B$7:$R$2292,8,0)</f>
        <v>7.2076000000000002</v>
      </c>
      <c r="K15" s="61">
        <f t="shared" si="3"/>
        <v>16</v>
      </c>
      <c r="L15" s="60">
        <f>VLOOKUP($A15,'Return Data'!$B$7:$R$2292,9,0)</f>
        <v>7.1673</v>
      </c>
      <c r="M15" s="61">
        <f t="shared" si="4"/>
        <v>19</v>
      </c>
      <c r="N15" s="60">
        <f>VLOOKUP($A15,'Return Data'!$B$7:$R$2292,10,0)</f>
        <v>5.2062999999999997</v>
      </c>
      <c r="O15" s="61">
        <f t="shared" si="5"/>
        <v>13</v>
      </c>
      <c r="P15" s="60">
        <f>VLOOKUP($A15,'Return Data'!$B$7:$R$2292,11,0)</f>
        <v>5.4051999999999998</v>
      </c>
      <c r="Q15" s="61">
        <f t="shared" si="6"/>
        <v>12</v>
      </c>
      <c r="R15" s="60">
        <f>VLOOKUP($A15,'Return Data'!$B$7:$R$2292,12,0)</f>
        <v>3.9491000000000001</v>
      </c>
      <c r="S15" s="61">
        <f t="shared" si="7"/>
        <v>22</v>
      </c>
      <c r="T15" s="60">
        <f>VLOOKUP($A15,'Return Data'!$B$7:$R$2292,13,0)</f>
        <v>3.9923000000000002</v>
      </c>
      <c r="U15" s="61">
        <f t="shared" si="8"/>
        <v>19</v>
      </c>
      <c r="V15" s="60">
        <f>VLOOKUP($A15,'Return Data'!$B$7:$R$2292,17,0)</f>
        <v>3.9670000000000001</v>
      </c>
      <c r="W15" s="61">
        <f t="shared" si="9"/>
        <v>17</v>
      </c>
      <c r="X15" s="60">
        <f>VLOOKUP($A15,'Return Data'!$B$7:$R$2292,14,0)</f>
        <v>4.0609000000000002</v>
      </c>
      <c r="Y15" s="61">
        <f t="shared" si="10"/>
        <v>21</v>
      </c>
      <c r="Z15" s="60">
        <f>VLOOKUP($A15,'Return Data'!$B$7:$R$2292,16,0)</f>
        <v>6.0918000000000001</v>
      </c>
      <c r="AA15" s="62">
        <f t="shared" si="11"/>
        <v>20</v>
      </c>
    </row>
    <row r="16" spans="1:27" x14ac:dyDescent="0.3">
      <c r="A16" s="58" t="s">
        <v>977</v>
      </c>
      <c r="B16" s="59">
        <f>VLOOKUP($A16,'Return Data'!$B$7:$R$2292,3,0)</f>
        <v>44888</v>
      </c>
      <c r="C16" s="60">
        <f>VLOOKUP($A16,'Return Data'!$B$7:$R$2292,4,0)</f>
        <v>451.44799999999998</v>
      </c>
      <c r="D16" s="60">
        <f>VLOOKUP($A16,'Return Data'!$B$7:$R$2292,5,0)</f>
        <v>-7.2831999999999999</v>
      </c>
      <c r="E16" s="61">
        <f t="shared" si="0"/>
        <v>24</v>
      </c>
      <c r="F16" s="60">
        <f>VLOOKUP($A16,'Return Data'!$B$7:$R$2292,6,0)</f>
        <v>0.4965</v>
      </c>
      <c r="G16" s="61">
        <f t="shared" si="1"/>
        <v>22</v>
      </c>
      <c r="H16" s="60">
        <f>VLOOKUP($A16,'Return Data'!$B$7:$R$2292,7,0)</f>
        <v>3.0013000000000001</v>
      </c>
      <c r="I16" s="61">
        <f t="shared" si="2"/>
        <v>22</v>
      </c>
      <c r="J16" s="60">
        <f>VLOOKUP($A16,'Return Data'!$B$7:$R$2292,8,0)</f>
        <v>7.0808999999999997</v>
      </c>
      <c r="K16" s="61">
        <f t="shared" si="3"/>
        <v>19</v>
      </c>
      <c r="L16" s="60">
        <f>VLOOKUP($A16,'Return Data'!$B$7:$R$2292,9,0)</f>
        <v>7.2342000000000004</v>
      </c>
      <c r="M16" s="61">
        <f t="shared" si="4"/>
        <v>18</v>
      </c>
      <c r="N16" s="60">
        <f>VLOOKUP($A16,'Return Data'!$B$7:$R$2292,10,0)</f>
        <v>7.5311000000000003</v>
      </c>
      <c r="O16" s="61">
        <f t="shared" si="5"/>
        <v>1</v>
      </c>
      <c r="P16" s="60">
        <f>VLOOKUP($A16,'Return Data'!$B$7:$R$2292,11,0)</f>
        <v>6.1189</v>
      </c>
      <c r="Q16" s="61">
        <f t="shared" si="6"/>
        <v>1</v>
      </c>
      <c r="R16" s="60">
        <f>VLOOKUP($A16,'Return Data'!$B$7:$R$2292,12,0)</f>
        <v>4.9492000000000003</v>
      </c>
      <c r="S16" s="61">
        <f t="shared" si="7"/>
        <v>2</v>
      </c>
      <c r="T16" s="60">
        <f>VLOOKUP($A16,'Return Data'!$B$7:$R$2292,13,0)</f>
        <v>4.0049000000000001</v>
      </c>
      <c r="U16" s="61">
        <f t="shared" si="8"/>
        <v>18</v>
      </c>
      <c r="V16" s="60">
        <f>VLOOKUP($A16,'Return Data'!$B$7:$R$2292,17,0)</f>
        <v>4.3666</v>
      </c>
      <c r="W16" s="61">
        <f t="shared" si="9"/>
        <v>5</v>
      </c>
      <c r="X16" s="60">
        <f>VLOOKUP($A16,'Return Data'!$B$7:$R$2292,14,0)</f>
        <v>5.7024999999999997</v>
      </c>
      <c r="Y16" s="61">
        <f t="shared" si="10"/>
        <v>7</v>
      </c>
      <c r="Z16" s="60">
        <f>VLOOKUP($A16,'Return Data'!$B$7:$R$2292,16,0)</f>
        <v>7.8082000000000003</v>
      </c>
      <c r="AA16" s="62">
        <f t="shared" si="11"/>
        <v>3</v>
      </c>
    </row>
    <row r="17" spans="1:27" x14ac:dyDescent="0.3">
      <c r="A17" s="58" t="s">
        <v>978</v>
      </c>
      <c r="B17" s="59">
        <f>VLOOKUP($A17,'Return Data'!$B$7:$R$2292,3,0)</f>
        <v>44888</v>
      </c>
      <c r="C17" s="60">
        <f>VLOOKUP($A17,'Return Data'!$B$7:$R$2292,4,0)</f>
        <v>32.673099999999998</v>
      </c>
      <c r="D17" s="60">
        <f>VLOOKUP($A17,'Return Data'!$B$7:$R$2292,5,0)</f>
        <v>6.3686999999999996</v>
      </c>
      <c r="E17" s="61">
        <f t="shared" si="0"/>
        <v>13</v>
      </c>
      <c r="F17" s="60">
        <f>VLOOKUP($A17,'Return Data'!$B$7:$R$2292,6,0)</f>
        <v>6.4402999999999997</v>
      </c>
      <c r="G17" s="61">
        <f t="shared" si="1"/>
        <v>5</v>
      </c>
      <c r="H17" s="60">
        <f>VLOOKUP($A17,'Return Data'!$B$7:$R$2292,7,0)</f>
        <v>6.3754</v>
      </c>
      <c r="I17" s="61">
        <f t="shared" si="2"/>
        <v>15</v>
      </c>
      <c r="J17" s="60">
        <f>VLOOKUP($A17,'Return Data'!$B$7:$R$2292,8,0)</f>
        <v>9.6509</v>
      </c>
      <c r="K17" s="61">
        <f t="shared" si="3"/>
        <v>1</v>
      </c>
      <c r="L17" s="60">
        <f>VLOOKUP($A17,'Return Data'!$B$7:$R$2292,9,0)</f>
        <v>8.4046000000000003</v>
      </c>
      <c r="M17" s="61">
        <f t="shared" si="4"/>
        <v>1</v>
      </c>
      <c r="N17" s="60">
        <f>VLOOKUP($A17,'Return Data'!$B$7:$R$2292,10,0)</f>
        <v>4.8128000000000002</v>
      </c>
      <c r="O17" s="61">
        <f t="shared" si="5"/>
        <v>21</v>
      </c>
      <c r="P17" s="60">
        <f>VLOOKUP($A17,'Return Data'!$B$7:$R$2292,11,0)</f>
        <v>5.3400999999999996</v>
      </c>
      <c r="Q17" s="61">
        <f t="shared" si="6"/>
        <v>14</v>
      </c>
      <c r="R17" s="60">
        <f>VLOOKUP($A17,'Return Data'!$B$7:$R$2292,12,0)</f>
        <v>3.9678</v>
      </c>
      <c r="S17" s="61">
        <f t="shared" si="7"/>
        <v>21</v>
      </c>
      <c r="T17" s="60">
        <f>VLOOKUP($A17,'Return Data'!$B$7:$R$2292,13,0)</f>
        <v>3.9266999999999999</v>
      </c>
      <c r="U17" s="61">
        <f t="shared" si="8"/>
        <v>22</v>
      </c>
      <c r="V17" s="60">
        <f>VLOOKUP($A17,'Return Data'!$B$7:$R$2292,17,0)</f>
        <v>3.8210999999999999</v>
      </c>
      <c r="W17" s="61">
        <f t="shared" si="9"/>
        <v>21</v>
      </c>
      <c r="X17" s="60">
        <f>VLOOKUP($A17,'Return Data'!$B$7:$R$2292,14,0)</f>
        <v>4.9718999999999998</v>
      </c>
      <c r="Y17" s="61">
        <f t="shared" si="10"/>
        <v>18</v>
      </c>
      <c r="Z17" s="60">
        <f>VLOOKUP($A17,'Return Data'!$B$7:$R$2292,16,0)</f>
        <v>7.5057999999999998</v>
      </c>
      <c r="AA17" s="62">
        <f t="shared" si="11"/>
        <v>10</v>
      </c>
    </row>
    <row r="18" spans="1:27" x14ac:dyDescent="0.3">
      <c r="A18" s="58" t="s">
        <v>981</v>
      </c>
      <c r="B18" s="59">
        <f>VLOOKUP($A18,'Return Data'!$B$7:$R$2292,3,0)</f>
        <v>44888</v>
      </c>
      <c r="C18" s="60">
        <f>VLOOKUP($A18,'Return Data'!$B$7:$R$2292,4,0)</f>
        <v>3255.0547999999999</v>
      </c>
      <c r="D18" s="60">
        <f>VLOOKUP($A18,'Return Data'!$B$7:$R$2292,5,0)</f>
        <v>7.3361000000000001</v>
      </c>
      <c r="E18" s="61">
        <f t="shared" si="0"/>
        <v>6</v>
      </c>
      <c r="F18" s="60">
        <f>VLOOKUP($A18,'Return Data'!$B$7:$R$2292,6,0)</f>
        <v>5.9587000000000003</v>
      </c>
      <c r="G18" s="61">
        <f t="shared" si="1"/>
        <v>16</v>
      </c>
      <c r="H18" s="60">
        <f>VLOOKUP($A18,'Return Data'!$B$7:$R$2292,7,0)</f>
        <v>6.2689000000000004</v>
      </c>
      <c r="I18" s="61">
        <f t="shared" si="2"/>
        <v>16</v>
      </c>
      <c r="J18" s="60">
        <f>VLOOKUP($A18,'Return Data'!$B$7:$R$2292,8,0)</f>
        <v>8.0893999999999995</v>
      </c>
      <c r="K18" s="61">
        <f t="shared" si="3"/>
        <v>9</v>
      </c>
      <c r="L18" s="60">
        <f>VLOOKUP($A18,'Return Data'!$B$7:$R$2292,9,0)</f>
        <v>7.6173999999999999</v>
      </c>
      <c r="M18" s="61">
        <f t="shared" si="4"/>
        <v>13</v>
      </c>
      <c r="N18" s="60">
        <f>VLOOKUP($A18,'Return Data'!$B$7:$R$2292,10,0)</f>
        <v>4.7930999999999999</v>
      </c>
      <c r="O18" s="61">
        <f t="shared" si="5"/>
        <v>22</v>
      </c>
      <c r="P18" s="60">
        <f>VLOOKUP($A18,'Return Data'!$B$7:$R$2292,11,0)</f>
        <v>5.1459999999999999</v>
      </c>
      <c r="Q18" s="61">
        <f t="shared" si="6"/>
        <v>19</v>
      </c>
      <c r="R18" s="60">
        <f>VLOOKUP($A18,'Return Data'!$B$7:$R$2292,12,0)</f>
        <v>4.032</v>
      </c>
      <c r="S18" s="61">
        <f t="shared" si="7"/>
        <v>20</v>
      </c>
      <c r="T18" s="60">
        <f>VLOOKUP($A18,'Return Data'!$B$7:$R$2292,13,0)</f>
        <v>3.9744999999999999</v>
      </c>
      <c r="U18" s="61">
        <f t="shared" si="8"/>
        <v>21</v>
      </c>
      <c r="V18" s="60">
        <f>VLOOKUP($A18,'Return Data'!$B$7:$R$2292,17,0)</f>
        <v>3.8799000000000001</v>
      </c>
      <c r="W18" s="61">
        <f t="shared" si="9"/>
        <v>19</v>
      </c>
      <c r="X18" s="60">
        <f>VLOOKUP($A18,'Return Data'!$B$7:$R$2292,14,0)</f>
        <v>5.1109999999999998</v>
      </c>
      <c r="Y18" s="61">
        <f t="shared" si="10"/>
        <v>15</v>
      </c>
      <c r="Z18" s="60">
        <f>VLOOKUP($A18,'Return Data'!$B$7:$R$2292,16,0)</f>
        <v>7.5119999999999996</v>
      </c>
      <c r="AA18" s="62">
        <f t="shared" si="11"/>
        <v>9</v>
      </c>
    </row>
    <row r="19" spans="1:27" x14ac:dyDescent="0.3">
      <c r="A19" s="58" t="s">
        <v>983</v>
      </c>
      <c r="B19" s="59">
        <f>VLOOKUP($A19,'Return Data'!$B$7:$R$2292,3,0)</f>
        <v>44888</v>
      </c>
      <c r="C19" s="60">
        <f>VLOOKUP($A19,'Return Data'!$B$7:$R$2292,4,0)</f>
        <v>31.464300000000001</v>
      </c>
      <c r="D19" s="60">
        <f>VLOOKUP($A19,'Return Data'!$B$7:$R$2292,5,0)</f>
        <v>6.9615999999999998</v>
      </c>
      <c r="E19" s="61">
        <f t="shared" si="0"/>
        <v>9</v>
      </c>
      <c r="F19" s="60">
        <f>VLOOKUP($A19,'Return Data'!$B$7:$R$2292,6,0)</f>
        <v>6.5019999999999998</v>
      </c>
      <c r="G19" s="61">
        <f t="shared" si="1"/>
        <v>4</v>
      </c>
      <c r="H19" s="60">
        <f>VLOOKUP($A19,'Return Data'!$B$7:$R$2292,7,0)</f>
        <v>6.6704999999999997</v>
      </c>
      <c r="I19" s="61">
        <f t="shared" si="2"/>
        <v>9</v>
      </c>
      <c r="J19" s="60">
        <f>VLOOKUP($A19,'Return Data'!$B$7:$R$2292,8,0)</f>
        <v>7.7622</v>
      </c>
      <c r="K19" s="61">
        <f t="shared" si="3"/>
        <v>15</v>
      </c>
      <c r="L19" s="60">
        <f>VLOOKUP($A19,'Return Data'!$B$7:$R$2292,9,0)</f>
        <v>7.2606999999999999</v>
      </c>
      <c r="M19" s="61">
        <f t="shared" si="4"/>
        <v>17</v>
      </c>
      <c r="N19" s="60">
        <f>VLOOKUP($A19,'Return Data'!$B$7:$R$2292,10,0)</f>
        <v>4.9534000000000002</v>
      </c>
      <c r="O19" s="61">
        <f t="shared" si="5"/>
        <v>17</v>
      </c>
      <c r="P19" s="60">
        <f>VLOOKUP($A19,'Return Data'!$B$7:$R$2292,11,0)</f>
        <v>5.1368</v>
      </c>
      <c r="Q19" s="61">
        <f t="shared" si="6"/>
        <v>20</v>
      </c>
      <c r="R19" s="60">
        <f>VLOOKUP($A19,'Return Data'!$B$7:$R$2292,12,0)</f>
        <v>4.3270999999999997</v>
      </c>
      <c r="S19" s="61">
        <f t="shared" si="7"/>
        <v>12</v>
      </c>
      <c r="T19" s="60">
        <f>VLOOKUP($A19,'Return Data'!$B$7:$R$2292,13,0)</f>
        <v>4.2938000000000001</v>
      </c>
      <c r="U19" s="61">
        <f t="shared" si="8"/>
        <v>7</v>
      </c>
      <c r="V19" s="60">
        <f>VLOOKUP($A19,'Return Data'!$B$7:$R$2292,17,0)</f>
        <v>3.8344</v>
      </c>
      <c r="W19" s="61">
        <f t="shared" si="9"/>
        <v>20</v>
      </c>
      <c r="X19" s="60">
        <f>VLOOKUP($A19,'Return Data'!$B$7:$R$2292,14,0)</f>
        <v>11.0731</v>
      </c>
      <c r="Y19" s="61">
        <f t="shared" si="10"/>
        <v>1</v>
      </c>
      <c r="Z19" s="60">
        <f>VLOOKUP($A19,'Return Data'!$B$7:$R$2292,16,0)</f>
        <v>6.8806000000000003</v>
      </c>
      <c r="AA19" s="62">
        <f t="shared" si="11"/>
        <v>17</v>
      </c>
    </row>
    <row r="20" spans="1:27" x14ac:dyDescent="0.3">
      <c r="A20" s="58" t="s">
        <v>985</v>
      </c>
      <c r="B20" s="59">
        <f>VLOOKUP($A20,'Return Data'!$B$7:$R$2292,3,0)</f>
        <v>44888</v>
      </c>
      <c r="C20" s="60">
        <f>VLOOKUP($A20,'Return Data'!$B$7:$R$2292,4,0)</f>
        <v>2984.8670999999999</v>
      </c>
      <c r="D20" s="60">
        <f>VLOOKUP($A20,'Return Data'!$B$7:$R$2292,5,0)</f>
        <v>2.2991000000000001</v>
      </c>
      <c r="E20" s="61">
        <f t="shared" si="0"/>
        <v>19</v>
      </c>
      <c r="F20" s="60">
        <f>VLOOKUP($A20,'Return Data'!$B$7:$R$2292,6,0)</f>
        <v>3.6488</v>
      </c>
      <c r="G20" s="61">
        <f t="shared" si="1"/>
        <v>21</v>
      </c>
      <c r="H20" s="60">
        <f>VLOOKUP($A20,'Return Data'!$B$7:$R$2292,7,0)</f>
        <v>4.3867000000000003</v>
      </c>
      <c r="I20" s="61">
        <f t="shared" si="2"/>
        <v>21</v>
      </c>
      <c r="J20" s="60">
        <f>VLOOKUP($A20,'Return Data'!$B$7:$R$2292,8,0)</f>
        <v>7.8601999999999999</v>
      </c>
      <c r="K20" s="61">
        <f t="shared" si="3"/>
        <v>14</v>
      </c>
      <c r="L20" s="60">
        <f>VLOOKUP($A20,'Return Data'!$B$7:$R$2292,9,0)</f>
        <v>7.9619999999999997</v>
      </c>
      <c r="M20" s="61">
        <f t="shared" si="4"/>
        <v>4</v>
      </c>
      <c r="N20" s="60">
        <f>VLOOKUP($A20,'Return Data'!$B$7:$R$2292,10,0)</f>
        <v>5.9725000000000001</v>
      </c>
      <c r="O20" s="61">
        <f t="shared" si="5"/>
        <v>2</v>
      </c>
      <c r="P20" s="60">
        <f>VLOOKUP($A20,'Return Data'!$B$7:$R$2292,11,0)</f>
        <v>5.8620999999999999</v>
      </c>
      <c r="Q20" s="61">
        <f t="shared" si="6"/>
        <v>3</v>
      </c>
      <c r="R20" s="60">
        <f>VLOOKUP($A20,'Return Data'!$B$7:$R$2292,12,0)</f>
        <v>4.4969999999999999</v>
      </c>
      <c r="S20" s="61">
        <f t="shared" si="7"/>
        <v>7</v>
      </c>
      <c r="T20" s="60">
        <f>VLOOKUP($A20,'Return Data'!$B$7:$R$2292,13,0)</f>
        <v>4.2666000000000004</v>
      </c>
      <c r="U20" s="61">
        <f t="shared" si="8"/>
        <v>9</v>
      </c>
      <c r="V20" s="60">
        <f>VLOOKUP($A20,'Return Data'!$B$7:$R$2292,17,0)</f>
        <v>4.3277999999999999</v>
      </c>
      <c r="W20" s="61">
        <f t="shared" si="9"/>
        <v>7</v>
      </c>
      <c r="X20" s="60">
        <f>VLOOKUP($A20,'Return Data'!$B$7:$R$2292,14,0)</f>
        <v>5.8696000000000002</v>
      </c>
      <c r="Y20" s="61">
        <f t="shared" si="10"/>
        <v>5</v>
      </c>
      <c r="Z20" s="60">
        <f>VLOOKUP($A20,'Return Data'!$B$7:$R$2292,16,0)</f>
        <v>7.9863</v>
      </c>
      <c r="AA20" s="62">
        <f t="shared" si="11"/>
        <v>2</v>
      </c>
    </row>
    <row r="21" spans="1:27" x14ac:dyDescent="0.3">
      <c r="A21" s="58" t="s">
        <v>986</v>
      </c>
      <c r="B21" s="59">
        <f>VLOOKUP($A21,'Return Data'!$B$7:$R$2292,3,0)</f>
        <v>44888</v>
      </c>
      <c r="C21" s="60">
        <f>VLOOKUP($A21,'Return Data'!$B$7:$R$2292,4,0)</f>
        <v>24.523900000000001</v>
      </c>
      <c r="D21" s="60">
        <f>VLOOKUP($A21,'Return Data'!$B$7:$R$2292,5,0)</f>
        <v>7.8898999999999999</v>
      </c>
      <c r="E21" s="61">
        <f t="shared" si="0"/>
        <v>3</v>
      </c>
      <c r="F21" s="60">
        <f>VLOOKUP($A21,'Return Data'!$B$7:$R$2292,6,0)</f>
        <v>5.6005000000000003</v>
      </c>
      <c r="G21" s="61">
        <f t="shared" si="1"/>
        <v>17</v>
      </c>
      <c r="H21" s="60">
        <f>VLOOKUP($A21,'Return Data'!$B$7:$R$2292,7,0)</f>
        <v>6.9619999999999997</v>
      </c>
      <c r="I21" s="61">
        <f t="shared" si="2"/>
        <v>3</v>
      </c>
      <c r="J21" s="60">
        <f>VLOOKUP($A21,'Return Data'!$B$7:$R$2292,8,0)</f>
        <v>8.7039000000000009</v>
      </c>
      <c r="K21" s="61">
        <f t="shared" si="3"/>
        <v>2</v>
      </c>
      <c r="L21" s="60">
        <f>VLOOKUP($A21,'Return Data'!$B$7:$R$2292,9,0)</f>
        <v>7.6063999999999998</v>
      </c>
      <c r="M21" s="61">
        <f t="shared" si="4"/>
        <v>14</v>
      </c>
      <c r="N21" s="60">
        <f>VLOOKUP($A21,'Return Data'!$B$7:$R$2292,10,0)</f>
        <v>5.2137000000000002</v>
      </c>
      <c r="O21" s="61">
        <f t="shared" si="5"/>
        <v>12</v>
      </c>
      <c r="P21" s="60">
        <f>VLOOKUP($A21,'Return Data'!$B$7:$R$2292,11,0)</f>
        <v>5.4043000000000001</v>
      </c>
      <c r="Q21" s="61">
        <f t="shared" si="6"/>
        <v>13</v>
      </c>
      <c r="R21" s="60">
        <f>VLOOKUP($A21,'Return Data'!$B$7:$R$2292,12,0)</f>
        <v>4.3304999999999998</v>
      </c>
      <c r="S21" s="61">
        <f t="shared" si="7"/>
        <v>11</v>
      </c>
      <c r="T21" s="60">
        <f>VLOOKUP($A21,'Return Data'!$B$7:$R$2292,13,0)</f>
        <v>4.2779999999999996</v>
      </c>
      <c r="U21" s="61">
        <f t="shared" si="8"/>
        <v>8</v>
      </c>
      <c r="V21" s="60">
        <f>VLOOKUP($A21,'Return Data'!$B$7:$R$2292,17,0)</f>
        <v>4.2001999999999997</v>
      </c>
      <c r="W21" s="61">
        <f t="shared" si="9"/>
        <v>11</v>
      </c>
      <c r="X21" s="60">
        <f>VLOOKUP($A21,'Return Data'!$B$7:$R$2292,14,0)</f>
        <v>5.3711000000000002</v>
      </c>
      <c r="Y21" s="61">
        <f t="shared" si="10"/>
        <v>10</v>
      </c>
      <c r="Z21" s="60">
        <f>VLOOKUP($A21,'Return Data'!$B$7:$R$2292,16,0)</f>
        <v>7.5171000000000001</v>
      </c>
      <c r="AA21" s="62">
        <f t="shared" si="11"/>
        <v>8</v>
      </c>
    </row>
    <row r="22" spans="1:27" x14ac:dyDescent="0.3">
      <c r="A22" s="58" t="s">
        <v>989</v>
      </c>
      <c r="B22" s="59">
        <f>VLOOKUP($A22,'Return Data'!$B$7:$R$2292,3,0)</f>
        <v>44888</v>
      </c>
      <c r="C22" s="60">
        <f>VLOOKUP($A22,'Return Data'!$B$7:$R$2292,4,0)</f>
        <v>35.363999999999997</v>
      </c>
      <c r="D22" s="60">
        <f>VLOOKUP($A22,'Return Data'!$B$7:$R$2292,5,0)</f>
        <v>6.8132999999999999</v>
      </c>
      <c r="E22" s="61">
        <f t="shared" si="0"/>
        <v>10</v>
      </c>
      <c r="F22" s="60">
        <f>VLOOKUP($A22,'Return Data'!$B$7:$R$2292,6,0)</f>
        <v>5.4123000000000001</v>
      </c>
      <c r="G22" s="61">
        <f t="shared" si="1"/>
        <v>18</v>
      </c>
      <c r="H22" s="60">
        <f>VLOOKUP($A22,'Return Data'!$B$7:$R$2292,7,0)</f>
        <v>5.9931999999999999</v>
      </c>
      <c r="I22" s="61">
        <f t="shared" si="2"/>
        <v>18</v>
      </c>
      <c r="J22" s="60">
        <f>VLOOKUP($A22,'Return Data'!$B$7:$R$2292,8,0)</f>
        <v>7.1782000000000004</v>
      </c>
      <c r="K22" s="61">
        <f t="shared" si="3"/>
        <v>18</v>
      </c>
      <c r="L22" s="60">
        <f>VLOOKUP($A22,'Return Data'!$B$7:$R$2292,9,0)</f>
        <v>7.3959999999999999</v>
      </c>
      <c r="M22" s="61">
        <f t="shared" si="4"/>
        <v>16</v>
      </c>
      <c r="N22" s="60">
        <f>VLOOKUP($A22,'Return Data'!$B$7:$R$2292,10,0)</f>
        <v>5.0019</v>
      </c>
      <c r="O22" s="61">
        <f t="shared" si="5"/>
        <v>15</v>
      </c>
      <c r="P22" s="60">
        <f>VLOOKUP($A22,'Return Data'!$B$7:$R$2292,11,0)</f>
        <v>5.1071</v>
      </c>
      <c r="Q22" s="61">
        <f t="shared" si="6"/>
        <v>22</v>
      </c>
      <c r="R22" s="60">
        <f>VLOOKUP($A22,'Return Data'!$B$7:$R$2292,12,0)</f>
        <v>4.1445999999999996</v>
      </c>
      <c r="S22" s="61">
        <f t="shared" si="7"/>
        <v>16</v>
      </c>
      <c r="T22" s="60">
        <f>VLOOKUP($A22,'Return Data'!$B$7:$R$2292,13,0)</f>
        <v>4.1017999999999999</v>
      </c>
      <c r="U22" s="61">
        <f t="shared" si="8"/>
        <v>17</v>
      </c>
      <c r="V22" s="60">
        <f>VLOOKUP($A22,'Return Data'!$B$7:$R$2292,17,0)</f>
        <v>4.2077</v>
      </c>
      <c r="W22" s="61">
        <f t="shared" si="9"/>
        <v>10</v>
      </c>
      <c r="X22" s="60">
        <f>VLOOKUP($A22,'Return Data'!$B$7:$R$2292,14,0)</f>
        <v>5.3594999999999997</v>
      </c>
      <c r="Y22" s="61">
        <f t="shared" si="10"/>
        <v>11</v>
      </c>
      <c r="Z22" s="60">
        <f>VLOOKUP($A22,'Return Data'!$B$7:$R$2292,16,0)</f>
        <v>7.1296999999999997</v>
      </c>
      <c r="AA22" s="62">
        <f t="shared" si="11"/>
        <v>13</v>
      </c>
    </row>
    <row r="23" spans="1:27" x14ac:dyDescent="0.3">
      <c r="A23" s="58" t="s">
        <v>990</v>
      </c>
      <c r="B23" s="59">
        <f>VLOOKUP($A23,'Return Data'!$B$7:$R$2292,3,0)</f>
        <v>44888</v>
      </c>
      <c r="C23" s="60">
        <f>VLOOKUP($A23,'Return Data'!$B$7:$R$2292,4,0)</f>
        <v>1438.6529</v>
      </c>
      <c r="D23" s="60">
        <f>VLOOKUP($A23,'Return Data'!$B$7:$R$2292,5,0)</f>
        <v>6.6635999999999997</v>
      </c>
      <c r="E23" s="61">
        <f t="shared" si="0"/>
        <v>11</v>
      </c>
      <c r="F23" s="60">
        <f>VLOOKUP($A23,'Return Data'!$B$7:$R$2292,6,0)</f>
        <v>6.3040000000000003</v>
      </c>
      <c r="G23" s="61">
        <f t="shared" si="1"/>
        <v>10</v>
      </c>
      <c r="H23" s="60">
        <f>VLOOKUP($A23,'Return Data'!$B$7:$R$2292,7,0)</f>
        <v>6.7854000000000001</v>
      </c>
      <c r="I23" s="61">
        <f t="shared" si="2"/>
        <v>7</v>
      </c>
      <c r="J23" s="60">
        <f>VLOOKUP($A23,'Return Data'!$B$7:$R$2292,8,0)</f>
        <v>7.8628999999999998</v>
      </c>
      <c r="K23" s="61">
        <f t="shared" si="3"/>
        <v>13</v>
      </c>
      <c r="L23" s="60">
        <f>VLOOKUP($A23,'Return Data'!$B$7:$R$2292,9,0)</f>
        <v>7.7367999999999997</v>
      </c>
      <c r="M23" s="61">
        <f t="shared" si="4"/>
        <v>6</v>
      </c>
      <c r="N23" s="60">
        <f>VLOOKUP($A23,'Return Data'!$B$7:$R$2292,10,0)</f>
        <v>5.2957000000000001</v>
      </c>
      <c r="O23" s="61">
        <f t="shared" si="5"/>
        <v>9</v>
      </c>
      <c r="P23" s="60">
        <f>VLOOKUP($A23,'Return Data'!$B$7:$R$2292,11,0)</f>
        <v>5.5366999999999997</v>
      </c>
      <c r="Q23" s="61">
        <f t="shared" si="6"/>
        <v>10</v>
      </c>
      <c r="R23" s="60">
        <f>VLOOKUP($A23,'Return Data'!$B$7:$R$2292,12,0)</f>
        <v>4.306</v>
      </c>
      <c r="S23" s="61">
        <f t="shared" si="7"/>
        <v>13</v>
      </c>
      <c r="T23" s="60">
        <f>VLOOKUP($A23,'Return Data'!$B$7:$R$2292,13,0)</f>
        <v>4.2140000000000004</v>
      </c>
      <c r="U23" s="61">
        <f t="shared" si="8"/>
        <v>12</v>
      </c>
      <c r="V23" s="60">
        <f>VLOOKUP($A23,'Return Data'!$B$7:$R$2292,17,0)</f>
        <v>4.1012000000000004</v>
      </c>
      <c r="W23" s="61">
        <f t="shared" si="9"/>
        <v>12</v>
      </c>
      <c r="X23" s="60">
        <f>VLOOKUP($A23,'Return Data'!$B$7:$R$2292,14,0)</f>
        <v>5.2012999999999998</v>
      </c>
      <c r="Y23" s="61">
        <f t="shared" si="10"/>
        <v>13</v>
      </c>
      <c r="Z23" s="60">
        <f>VLOOKUP($A23,'Return Data'!$B$7:$R$2292,16,0)</f>
        <v>6.5033000000000003</v>
      </c>
      <c r="AA23" s="62">
        <f t="shared" si="11"/>
        <v>19</v>
      </c>
    </row>
    <row r="24" spans="1:27" x14ac:dyDescent="0.3">
      <c r="A24" s="58" t="s">
        <v>992</v>
      </c>
      <c r="B24" s="59">
        <f>VLOOKUP($A24,'Return Data'!$B$7:$R$2292,3,0)</f>
        <v>44888</v>
      </c>
      <c r="C24" s="60">
        <f>VLOOKUP($A24,'Return Data'!$B$7:$R$2292,4,0)</f>
        <v>2021.7438999999999</v>
      </c>
      <c r="D24" s="60">
        <f>VLOOKUP($A24,'Return Data'!$B$7:$R$2292,5,0)</f>
        <v>1.2801</v>
      </c>
      <c r="E24" s="61">
        <f t="shared" si="0"/>
        <v>20</v>
      </c>
      <c r="F24" s="60">
        <f>VLOOKUP($A24,'Return Data'!$B$7:$R$2292,6,0)</f>
        <v>5.0068000000000001</v>
      </c>
      <c r="G24" s="61">
        <f t="shared" si="1"/>
        <v>19</v>
      </c>
      <c r="H24" s="60">
        <f>VLOOKUP($A24,'Return Data'!$B$7:$R$2292,7,0)</f>
        <v>5.4242999999999997</v>
      </c>
      <c r="I24" s="61">
        <f t="shared" si="2"/>
        <v>20</v>
      </c>
      <c r="J24" s="60">
        <f>VLOOKUP($A24,'Return Data'!$B$7:$R$2292,8,0)</f>
        <v>7.0549999999999997</v>
      </c>
      <c r="K24" s="61">
        <f t="shared" si="3"/>
        <v>20</v>
      </c>
      <c r="L24" s="60">
        <f>VLOOKUP($A24,'Return Data'!$B$7:$R$2292,9,0)</f>
        <v>6.9932999999999996</v>
      </c>
      <c r="M24" s="61">
        <f t="shared" si="4"/>
        <v>20</v>
      </c>
      <c r="N24" s="60">
        <f>VLOOKUP($A24,'Return Data'!$B$7:$R$2292,10,0)</f>
        <v>5.1260000000000003</v>
      </c>
      <c r="O24" s="61">
        <f t="shared" si="5"/>
        <v>14</v>
      </c>
      <c r="P24" s="60">
        <f>VLOOKUP($A24,'Return Data'!$B$7:$R$2292,11,0)</f>
        <v>5.5515999999999996</v>
      </c>
      <c r="Q24" s="61">
        <f t="shared" si="6"/>
        <v>9</v>
      </c>
      <c r="R24" s="60">
        <f>VLOOKUP($A24,'Return Data'!$B$7:$R$2292,12,0)</f>
        <v>4.4333999999999998</v>
      </c>
      <c r="S24" s="61">
        <f t="shared" si="7"/>
        <v>9</v>
      </c>
      <c r="T24" s="60">
        <f>VLOOKUP($A24,'Return Data'!$B$7:$R$2292,13,0)</f>
        <v>4.2373000000000003</v>
      </c>
      <c r="U24" s="61">
        <f t="shared" si="8"/>
        <v>11</v>
      </c>
      <c r="V24" s="60">
        <f>VLOOKUP($A24,'Return Data'!$B$7:$R$2292,17,0)</f>
        <v>3.9944000000000002</v>
      </c>
      <c r="W24" s="61">
        <f t="shared" si="9"/>
        <v>14</v>
      </c>
      <c r="X24" s="60">
        <f>VLOOKUP($A24,'Return Data'!$B$7:$R$2292,14,0)</f>
        <v>4.9843000000000002</v>
      </c>
      <c r="Y24" s="61">
        <f t="shared" si="10"/>
        <v>16</v>
      </c>
      <c r="Z24" s="60">
        <f>VLOOKUP($A24,'Return Data'!$B$7:$R$2292,16,0)</f>
        <v>6.8970000000000002</v>
      </c>
      <c r="AA24" s="62">
        <f t="shared" si="11"/>
        <v>16</v>
      </c>
    </row>
    <row r="25" spans="1:27" x14ac:dyDescent="0.3">
      <c r="A25" s="58" t="s">
        <v>995</v>
      </c>
      <c r="B25" s="59">
        <f>VLOOKUP($A25,'Return Data'!$B$7:$R$2292,3,0)</f>
        <v>44888</v>
      </c>
      <c r="C25" s="60">
        <f>VLOOKUP($A25,'Return Data'!$B$7:$R$2292,4,0)</f>
        <v>3260.1264999999999</v>
      </c>
      <c r="D25" s="60">
        <f>VLOOKUP($A25,'Return Data'!$B$7:$R$2292,5,0)</f>
        <v>7.9396000000000004</v>
      </c>
      <c r="E25" s="61">
        <f t="shared" si="0"/>
        <v>2</v>
      </c>
      <c r="F25" s="60">
        <f>VLOOKUP($A25,'Return Data'!$B$7:$R$2292,6,0)</f>
        <v>6.8414999999999999</v>
      </c>
      <c r="G25" s="61">
        <f t="shared" si="1"/>
        <v>1</v>
      </c>
      <c r="H25" s="60">
        <f>VLOOKUP($A25,'Return Data'!$B$7:$R$2292,7,0)</f>
        <v>7.3756000000000004</v>
      </c>
      <c r="I25" s="61">
        <f t="shared" si="2"/>
        <v>2</v>
      </c>
      <c r="J25" s="60">
        <f>VLOOKUP($A25,'Return Data'!$B$7:$R$2292,8,0)</f>
        <v>8.6434999999999995</v>
      </c>
      <c r="K25" s="61">
        <f t="shared" si="3"/>
        <v>3</v>
      </c>
      <c r="L25" s="60">
        <f>VLOOKUP($A25,'Return Data'!$B$7:$R$2292,9,0)</f>
        <v>8.0069999999999997</v>
      </c>
      <c r="M25" s="61">
        <f t="shared" si="4"/>
        <v>3</v>
      </c>
      <c r="N25" s="60">
        <f>VLOOKUP($A25,'Return Data'!$B$7:$R$2292,10,0)</f>
        <v>5.2828999999999997</v>
      </c>
      <c r="O25" s="61">
        <f t="shared" si="5"/>
        <v>10</v>
      </c>
      <c r="P25" s="60">
        <f>VLOOKUP($A25,'Return Data'!$B$7:$R$2292,11,0)</f>
        <v>5.6406999999999998</v>
      </c>
      <c r="Q25" s="61">
        <f t="shared" si="6"/>
        <v>8</v>
      </c>
      <c r="R25" s="60">
        <f>VLOOKUP($A25,'Return Data'!$B$7:$R$2292,12,0)</f>
        <v>4.4554</v>
      </c>
      <c r="S25" s="61">
        <f t="shared" si="7"/>
        <v>8</v>
      </c>
      <c r="T25" s="60">
        <f>VLOOKUP($A25,'Return Data'!$B$7:$R$2292,13,0)</f>
        <v>4.5141999999999998</v>
      </c>
      <c r="U25" s="61">
        <f t="shared" si="8"/>
        <v>3</v>
      </c>
      <c r="V25" s="60">
        <f>VLOOKUP($A25,'Return Data'!$B$7:$R$2292,17,0)</f>
        <v>4.7222999999999997</v>
      </c>
      <c r="W25" s="61">
        <f t="shared" si="9"/>
        <v>2</v>
      </c>
      <c r="X25" s="60">
        <f>VLOOKUP($A25,'Return Data'!$B$7:$R$2292,14,0)</f>
        <v>5.8593999999999999</v>
      </c>
      <c r="Y25" s="61">
        <f t="shared" si="10"/>
        <v>6</v>
      </c>
      <c r="Z25" s="60">
        <f>VLOOKUP($A25,'Return Data'!$B$7:$R$2292,16,0)</f>
        <v>7.6582999999999997</v>
      </c>
      <c r="AA25" s="62">
        <f t="shared" si="11"/>
        <v>6</v>
      </c>
    </row>
    <row r="26" spans="1:27" x14ac:dyDescent="0.3">
      <c r="A26" s="58" t="s">
        <v>997</v>
      </c>
      <c r="B26" s="59">
        <f>VLOOKUP($A26,'Return Data'!$B$7:$R$2292,3,0)</f>
        <v>44888</v>
      </c>
      <c r="C26" s="60">
        <f>VLOOKUP($A26,'Return Data'!$B$7:$R$2292,4,0)</f>
        <v>26.3279</v>
      </c>
      <c r="D26" s="60">
        <f>VLOOKUP($A26,'Return Data'!$B$7:$R$2292,5,0)</f>
        <v>5.4076000000000004</v>
      </c>
      <c r="E26" s="61">
        <f t="shared" si="0"/>
        <v>16</v>
      </c>
      <c r="F26" s="60">
        <f>VLOOKUP($A26,'Return Data'!$B$7:$R$2292,6,0)</f>
        <v>6.3273000000000001</v>
      </c>
      <c r="G26" s="61">
        <f t="shared" si="1"/>
        <v>8</v>
      </c>
      <c r="H26" s="60">
        <f>VLOOKUP($A26,'Return Data'!$B$7:$R$2292,7,0)</f>
        <v>6.6233000000000004</v>
      </c>
      <c r="I26" s="61">
        <f t="shared" si="2"/>
        <v>10</v>
      </c>
      <c r="J26" s="60">
        <f>VLOOKUP($A26,'Return Data'!$B$7:$R$2292,8,0)</f>
        <v>8.0657999999999994</v>
      </c>
      <c r="K26" s="61">
        <f t="shared" si="3"/>
        <v>10</v>
      </c>
      <c r="L26" s="60">
        <f>VLOOKUP($A26,'Return Data'!$B$7:$R$2292,9,0)</f>
        <v>7.6524000000000001</v>
      </c>
      <c r="M26" s="61">
        <f t="shared" si="4"/>
        <v>11</v>
      </c>
      <c r="N26" s="60">
        <f>VLOOKUP($A26,'Return Data'!$B$7:$R$2292,10,0)</f>
        <v>5.4397000000000002</v>
      </c>
      <c r="O26" s="61">
        <f t="shared" si="5"/>
        <v>7</v>
      </c>
      <c r="P26" s="60">
        <f>VLOOKUP($A26,'Return Data'!$B$7:$R$2292,11,0)</f>
        <v>5.7343999999999999</v>
      </c>
      <c r="Q26" s="61">
        <f t="shared" si="6"/>
        <v>5</v>
      </c>
      <c r="R26" s="60">
        <f>VLOOKUP($A26,'Return Data'!$B$7:$R$2292,12,0)</f>
        <v>4.7888000000000002</v>
      </c>
      <c r="S26" s="61">
        <f t="shared" si="7"/>
        <v>3</v>
      </c>
      <c r="T26" s="60">
        <f>VLOOKUP($A26,'Return Data'!$B$7:$R$2292,13,0)</f>
        <v>4.6277999999999997</v>
      </c>
      <c r="U26" s="61">
        <f t="shared" si="8"/>
        <v>2</v>
      </c>
      <c r="V26" s="60">
        <f>VLOOKUP($A26,'Return Data'!$B$7:$R$2292,17,0)</f>
        <v>4.3315000000000001</v>
      </c>
      <c r="W26" s="61">
        <f t="shared" si="9"/>
        <v>6</v>
      </c>
      <c r="X26" s="60">
        <f>VLOOKUP($A26,'Return Data'!$B$7:$R$2292,14,0)</f>
        <v>3.9647999999999999</v>
      </c>
      <c r="Y26" s="61">
        <f t="shared" si="10"/>
        <v>22</v>
      </c>
      <c r="Z26" s="60">
        <f>VLOOKUP($A26,'Return Data'!$B$7:$R$2292,16,0)</f>
        <v>5.6271000000000004</v>
      </c>
      <c r="AA26" s="62">
        <f t="shared" si="11"/>
        <v>21</v>
      </c>
    </row>
    <row r="27" spans="1:27" x14ac:dyDescent="0.3">
      <c r="A27" s="58" t="s">
        <v>998</v>
      </c>
      <c r="B27" s="59">
        <f>VLOOKUP($A27,'Return Data'!$B$7:$R$2292,3,0)</f>
        <v>44888</v>
      </c>
      <c r="C27" s="60">
        <f>VLOOKUP($A27,'Return Data'!$B$7:$R$2292,4,0)</f>
        <v>2989.7514000000001</v>
      </c>
      <c r="D27" s="60">
        <f>VLOOKUP($A27,'Return Data'!$B$7:$R$2292,5,0)</f>
        <v>7.2666000000000004</v>
      </c>
      <c r="E27" s="61">
        <f t="shared" si="0"/>
        <v>7</v>
      </c>
      <c r="F27" s="60">
        <f>VLOOKUP($A27,'Return Data'!$B$7:$R$2292,6,0)</f>
        <v>6.5552000000000001</v>
      </c>
      <c r="G27" s="61">
        <f t="shared" si="1"/>
        <v>3</v>
      </c>
      <c r="H27" s="60">
        <f>VLOOKUP($A27,'Return Data'!$B$7:$R$2292,7,0)</f>
        <v>6.8739999999999997</v>
      </c>
      <c r="I27" s="61">
        <f t="shared" si="2"/>
        <v>6</v>
      </c>
      <c r="J27" s="60">
        <f>VLOOKUP($A27,'Return Data'!$B$7:$R$2292,8,0)</f>
        <v>8.4896999999999991</v>
      </c>
      <c r="K27" s="61">
        <f t="shared" si="3"/>
        <v>4</v>
      </c>
      <c r="L27" s="60">
        <f>VLOOKUP($A27,'Return Data'!$B$7:$R$2292,9,0)</f>
        <v>8.0435999999999996</v>
      </c>
      <c r="M27" s="61">
        <f t="shared" si="4"/>
        <v>2</v>
      </c>
      <c r="N27" s="60">
        <f>VLOOKUP($A27,'Return Data'!$B$7:$R$2292,10,0)</f>
        <v>5.3098000000000001</v>
      </c>
      <c r="O27" s="61">
        <f t="shared" si="5"/>
        <v>8</v>
      </c>
      <c r="P27" s="60">
        <f>VLOOKUP($A27,'Return Data'!$B$7:$R$2292,11,0)</f>
        <v>5.4261999999999997</v>
      </c>
      <c r="Q27" s="61">
        <f t="shared" si="6"/>
        <v>11</v>
      </c>
      <c r="R27" s="60">
        <f>VLOOKUP($A27,'Return Data'!$B$7:$R$2292,12,0)</f>
        <v>4.2904999999999998</v>
      </c>
      <c r="S27" s="61">
        <f t="shared" si="7"/>
        <v>14</v>
      </c>
      <c r="T27" s="60">
        <f>VLOOKUP($A27,'Return Data'!$B$7:$R$2292,13,0)</f>
        <v>4.1689999999999996</v>
      </c>
      <c r="U27" s="61">
        <f t="shared" si="8"/>
        <v>14</v>
      </c>
      <c r="V27" s="60">
        <f>VLOOKUP($A27,'Return Data'!$B$7:$R$2292,17,0)</f>
        <v>3.9811999999999999</v>
      </c>
      <c r="W27" s="61">
        <f t="shared" si="9"/>
        <v>16</v>
      </c>
      <c r="X27" s="60">
        <f>VLOOKUP($A27,'Return Data'!$B$7:$R$2292,14,0)</f>
        <v>5.1372</v>
      </c>
      <c r="Y27" s="61">
        <f t="shared" si="10"/>
        <v>14</v>
      </c>
      <c r="Z27" s="60">
        <f>VLOOKUP($A27,'Return Data'!$B$7:$R$2292,16,0)</f>
        <v>7.3967999999999998</v>
      </c>
      <c r="AA27" s="62">
        <f t="shared" si="11"/>
        <v>11</v>
      </c>
    </row>
    <row r="28" spans="1:27" x14ac:dyDescent="0.3">
      <c r="A28" s="58" t="s">
        <v>999</v>
      </c>
      <c r="B28" s="59">
        <f>VLOOKUP($A28,'Return Data'!$B$7:$R$2292,3,0)</f>
        <v>44888</v>
      </c>
      <c r="C28" s="60">
        <f>VLOOKUP($A28,'Return Data'!$B$7:$R$2292,4,0)</f>
        <v>3046.8222999999998</v>
      </c>
      <c r="D28" s="60">
        <f>VLOOKUP($A28,'Return Data'!$B$7:$R$2292,5,0)</f>
        <v>8.0832999999999995</v>
      </c>
      <c r="E28" s="61">
        <f t="shared" si="0"/>
        <v>1</v>
      </c>
      <c r="F28" s="60">
        <f>VLOOKUP($A28,'Return Data'!$B$7:$R$2292,6,0)</f>
        <v>6.3117999999999999</v>
      </c>
      <c r="G28" s="61">
        <f t="shared" si="1"/>
        <v>9</v>
      </c>
      <c r="H28" s="60">
        <f>VLOOKUP($A28,'Return Data'!$B$7:$R$2292,7,0)</f>
        <v>6.1826999999999996</v>
      </c>
      <c r="I28" s="61">
        <f t="shared" si="2"/>
        <v>17</v>
      </c>
      <c r="J28" s="60">
        <f>VLOOKUP($A28,'Return Data'!$B$7:$R$2292,8,0)</f>
        <v>8.3232999999999997</v>
      </c>
      <c r="K28" s="61">
        <f t="shared" si="3"/>
        <v>7</v>
      </c>
      <c r="L28" s="60">
        <f>VLOOKUP($A28,'Return Data'!$B$7:$R$2292,9,0)</f>
        <v>7.7176999999999998</v>
      </c>
      <c r="M28" s="61">
        <f t="shared" si="4"/>
        <v>9</v>
      </c>
      <c r="N28" s="60">
        <f>VLOOKUP($A28,'Return Data'!$B$7:$R$2292,10,0)</f>
        <v>5.4703999999999997</v>
      </c>
      <c r="O28" s="61">
        <f t="shared" si="5"/>
        <v>5</v>
      </c>
      <c r="P28" s="60">
        <f>VLOOKUP($A28,'Return Data'!$B$7:$R$2292,11,0)</f>
        <v>5.1969000000000003</v>
      </c>
      <c r="Q28" s="61">
        <f t="shared" si="6"/>
        <v>16</v>
      </c>
      <c r="R28" s="60">
        <f>VLOOKUP($A28,'Return Data'!$B$7:$R$2292,12,0)</f>
        <v>4.6437999999999997</v>
      </c>
      <c r="S28" s="61">
        <f t="shared" si="7"/>
        <v>4</v>
      </c>
      <c r="T28" s="60">
        <f>VLOOKUP($A28,'Return Data'!$B$7:$R$2292,13,0)</f>
        <v>4.4023000000000003</v>
      </c>
      <c r="U28" s="61">
        <f t="shared" si="8"/>
        <v>5</v>
      </c>
      <c r="V28" s="60">
        <f>VLOOKUP($A28,'Return Data'!$B$7:$R$2292,17,0)</f>
        <v>4.0670000000000002</v>
      </c>
      <c r="W28" s="61">
        <f t="shared" si="9"/>
        <v>13</v>
      </c>
      <c r="X28" s="60">
        <f>VLOOKUP($A28,'Return Data'!$B$7:$R$2292,14,0)</f>
        <v>4.5656999999999996</v>
      </c>
      <c r="Y28" s="61">
        <f t="shared" si="10"/>
        <v>20</v>
      </c>
      <c r="Z28" s="60">
        <f>VLOOKUP($A28,'Return Data'!$B$7:$R$2292,16,0)</f>
        <v>5.3162000000000003</v>
      </c>
      <c r="AA28" s="62">
        <f t="shared" si="11"/>
        <v>22</v>
      </c>
    </row>
    <row r="29" spans="1:27" x14ac:dyDescent="0.3">
      <c r="A29" s="58" t="s">
        <v>1002</v>
      </c>
      <c r="B29" s="59">
        <f>VLOOKUP($A29,'Return Data'!$B$7:$R$2292,3,0)</f>
        <v>44888</v>
      </c>
      <c r="C29" s="60">
        <f>VLOOKUP($A29,'Return Data'!$B$7:$R$2292,4,0)</f>
        <v>3335.1275000000001</v>
      </c>
      <c r="D29" s="60">
        <f>VLOOKUP($A29,'Return Data'!$B$7:$R$2292,5,0)</f>
        <v>6.6421000000000001</v>
      </c>
      <c r="E29" s="61">
        <f t="shared" si="0"/>
        <v>12</v>
      </c>
      <c r="F29" s="60">
        <f>VLOOKUP($A29,'Return Data'!$B$7:$R$2292,6,0)</f>
        <v>5.9912999999999998</v>
      </c>
      <c r="G29" s="61">
        <f t="shared" si="1"/>
        <v>15</v>
      </c>
      <c r="H29" s="60">
        <f>VLOOKUP($A29,'Return Data'!$B$7:$R$2292,7,0)</f>
        <v>6.4497999999999998</v>
      </c>
      <c r="I29" s="61">
        <f t="shared" si="2"/>
        <v>12</v>
      </c>
      <c r="J29" s="60">
        <f>VLOOKUP($A29,'Return Data'!$B$7:$R$2292,8,0)</f>
        <v>6.6901000000000002</v>
      </c>
      <c r="K29" s="61">
        <f t="shared" si="3"/>
        <v>22</v>
      </c>
      <c r="L29" s="60">
        <f>VLOOKUP($A29,'Return Data'!$B$7:$R$2292,9,0)</f>
        <v>6.8917000000000002</v>
      </c>
      <c r="M29" s="61">
        <f t="shared" si="4"/>
        <v>21</v>
      </c>
      <c r="N29" s="60">
        <f>VLOOKUP($A29,'Return Data'!$B$7:$R$2292,10,0)</f>
        <v>4.8716999999999997</v>
      </c>
      <c r="O29" s="61">
        <f t="shared" si="5"/>
        <v>19</v>
      </c>
      <c r="P29" s="60">
        <f>VLOOKUP($A29,'Return Data'!$B$7:$R$2292,11,0)</f>
        <v>5.1940999999999997</v>
      </c>
      <c r="Q29" s="61">
        <f t="shared" si="6"/>
        <v>17</v>
      </c>
      <c r="R29" s="60">
        <f>VLOOKUP($A29,'Return Data'!$B$7:$R$2292,12,0)</f>
        <v>4.1253000000000002</v>
      </c>
      <c r="S29" s="61">
        <f t="shared" si="7"/>
        <v>17</v>
      </c>
      <c r="T29" s="60">
        <f>VLOOKUP($A29,'Return Data'!$B$7:$R$2292,13,0)</f>
        <v>4.1100000000000003</v>
      </c>
      <c r="U29" s="61">
        <f t="shared" si="8"/>
        <v>16</v>
      </c>
      <c r="V29" s="60">
        <f>VLOOKUP($A29,'Return Data'!$B$7:$R$2292,17,0)</f>
        <v>3.9847000000000001</v>
      </c>
      <c r="W29" s="61">
        <f t="shared" si="9"/>
        <v>15</v>
      </c>
      <c r="X29" s="60">
        <f>VLOOKUP($A29,'Return Data'!$B$7:$R$2292,14,0)</f>
        <v>5.2323000000000004</v>
      </c>
      <c r="Y29" s="61">
        <f t="shared" si="10"/>
        <v>12</v>
      </c>
      <c r="Z29" s="60">
        <f>VLOOKUP($A29,'Return Data'!$B$7:$R$2292,16,0)</f>
        <v>6.9123999999999999</v>
      </c>
      <c r="AA29" s="62">
        <f t="shared" si="11"/>
        <v>15</v>
      </c>
    </row>
    <row r="30" spans="1:27" x14ac:dyDescent="0.3">
      <c r="A30" s="58" t="s">
        <v>1003</v>
      </c>
      <c r="B30" s="59">
        <f>VLOOKUP($A30,'Return Data'!$B$7:$R$2292,3,0)</f>
        <v>0</v>
      </c>
      <c r="C30" s="60">
        <f>VLOOKUP($A30,'Return Data'!$B$7:$R$2292,4,0)</f>
        <v>0</v>
      </c>
      <c r="D30" s="60">
        <f>VLOOKUP($A30,'Return Data'!$B$7:$R$2292,5,0)</f>
        <v>0</v>
      </c>
      <c r="E30" s="61">
        <f t="shared" si="0"/>
        <v>21</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44888</v>
      </c>
      <c r="C31" s="60">
        <f>VLOOKUP($A31,'Return Data'!$B$7:$R$2292,4,0)</f>
        <v>2973.9186</v>
      </c>
      <c r="D31" s="60">
        <f>VLOOKUP($A31,'Return Data'!$B$7:$R$2292,5,0)</f>
        <v>6.9701000000000004</v>
      </c>
      <c r="E31" s="61">
        <f t="shared" si="0"/>
        <v>8</v>
      </c>
      <c r="F31" s="60">
        <f>VLOOKUP($A31,'Return Data'!$B$7:$R$2292,6,0)</f>
        <v>6.7927999999999997</v>
      </c>
      <c r="G31" s="61">
        <f t="shared" si="1"/>
        <v>2</v>
      </c>
      <c r="H31" s="60">
        <f>VLOOKUP($A31,'Return Data'!$B$7:$R$2292,7,0)</f>
        <v>6.6228999999999996</v>
      </c>
      <c r="I31" s="61">
        <f t="shared" si="2"/>
        <v>11</v>
      </c>
      <c r="J31" s="60">
        <f>VLOOKUP($A31,'Return Data'!$B$7:$R$2292,8,0)</f>
        <v>6.8147000000000002</v>
      </c>
      <c r="K31" s="61">
        <f t="shared" si="3"/>
        <v>21</v>
      </c>
      <c r="L31" s="60">
        <f>VLOOKUP($A31,'Return Data'!$B$7:$R$2292,9,0)</f>
        <v>6.8571</v>
      </c>
      <c r="M31" s="61">
        <f t="shared" si="4"/>
        <v>22</v>
      </c>
      <c r="N31" s="60">
        <f>VLOOKUP($A31,'Return Data'!$B$7:$R$2292,10,0)</f>
        <v>4.99</v>
      </c>
      <c r="O31" s="61">
        <f t="shared" si="5"/>
        <v>16</v>
      </c>
      <c r="P31" s="60">
        <f>VLOOKUP($A31,'Return Data'!$B$7:$R$2292,11,0)</f>
        <v>5.3369999999999997</v>
      </c>
      <c r="Q31" s="61">
        <f t="shared" si="6"/>
        <v>15</v>
      </c>
      <c r="R31" s="60">
        <f>VLOOKUP($A31,'Return Data'!$B$7:$R$2292,12,0)</f>
        <v>4.4276</v>
      </c>
      <c r="S31" s="61">
        <f t="shared" si="7"/>
        <v>10</v>
      </c>
      <c r="T31" s="60">
        <f>VLOOKUP($A31,'Return Data'!$B$7:$R$2292,13,0)</f>
        <v>4.2590000000000003</v>
      </c>
      <c r="U31" s="61">
        <f t="shared" si="8"/>
        <v>10</v>
      </c>
      <c r="V31" s="60">
        <f>VLOOKUP($A31,'Return Data'!$B$7:$R$2292,17,0)</f>
        <v>6.6571999999999996</v>
      </c>
      <c r="W31" s="61">
        <f t="shared" si="9"/>
        <v>1</v>
      </c>
      <c r="X31" s="60">
        <f>VLOOKUP($A31,'Return Data'!$B$7:$R$2292,14,0)</f>
        <v>6.9269999999999996</v>
      </c>
      <c r="Y31" s="61">
        <f>RANK(X31,X$8:X$31,0)</f>
        <v>2</v>
      </c>
      <c r="Z31" s="60">
        <f>VLOOKUP($A31,'Return Data'!$B$7:$R$2292,16,0)</f>
        <v>6.7971000000000004</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4.8018208333333332</v>
      </c>
      <c r="E33" s="69"/>
      <c r="F33" s="70">
        <f>AVERAGE(F8:F31)</f>
        <v>5.2768916666666668</v>
      </c>
      <c r="G33" s="69"/>
      <c r="H33" s="70">
        <f>AVERAGE(H8:H31)</f>
        <v>5.7818208333333336</v>
      </c>
      <c r="I33" s="69"/>
      <c r="J33" s="70">
        <f>AVERAGE(J8:J31)</f>
        <v>7.2355083333333319</v>
      </c>
      <c r="K33" s="69"/>
      <c r="L33" s="70">
        <f>AVERAGE(L8:L31)</f>
        <v>6.9432</v>
      </c>
      <c r="M33" s="69"/>
      <c r="N33" s="70">
        <f>AVERAGE(N8:N31)</f>
        <v>4.8854250000000006</v>
      </c>
      <c r="O33" s="69"/>
      <c r="P33" s="70">
        <f>AVERAGE(P8:P31)</f>
        <v>5.0183416666666663</v>
      </c>
      <c r="Q33" s="69"/>
      <c r="R33" s="70">
        <f>AVERAGE(R8:R31)</f>
        <v>4.0040999999999984</v>
      </c>
      <c r="S33" s="69"/>
      <c r="T33" s="70">
        <f>AVERAGE(T8:T31)</f>
        <v>3.883916666666666</v>
      </c>
      <c r="U33" s="69"/>
      <c r="V33" s="70">
        <f>AVERAGE(V8:V31)</f>
        <v>3.9038833333333347</v>
      </c>
      <c r="W33" s="69"/>
      <c r="X33" s="70">
        <f>AVERAGE(X8:X31)</f>
        <v>5.2998173913043471</v>
      </c>
      <c r="Y33" s="69"/>
      <c r="Z33" s="70">
        <f>AVERAGE(Z8:Z31)</f>
        <v>6.5346791666666668</v>
      </c>
      <c r="AA33" s="71"/>
    </row>
    <row r="34" spans="1:27" x14ac:dyDescent="0.3">
      <c r="A34" s="68" t="s">
        <v>28</v>
      </c>
      <c r="B34" s="69"/>
      <c r="C34" s="69"/>
      <c r="D34" s="70">
        <f>MIN(D8:D31)</f>
        <v>-7.2831999999999999</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8.0832999999999995</v>
      </c>
      <c r="E35" s="73"/>
      <c r="F35" s="74">
        <f>MAX(F8:F31)</f>
        <v>6.8414999999999999</v>
      </c>
      <c r="G35" s="73"/>
      <c r="H35" s="74">
        <f>MAX(H8:H31)</f>
        <v>7.7408000000000001</v>
      </c>
      <c r="I35" s="73"/>
      <c r="J35" s="74">
        <f>MAX(J8:J31)</f>
        <v>9.6509</v>
      </c>
      <c r="K35" s="73"/>
      <c r="L35" s="74">
        <f>MAX(L8:L31)</f>
        <v>8.4046000000000003</v>
      </c>
      <c r="M35" s="73"/>
      <c r="N35" s="74">
        <f>MAX(N8:N31)</f>
        <v>7.5311000000000003</v>
      </c>
      <c r="O35" s="73"/>
      <c r="P35" s="74">
        <f>MAX(P8:P31)</f>
        <v>6.1189</v>
      </c>
      <c r="Q35" s="73"/>
      <c r="R35" s="74">
        <f>MAX(R8:R31)</f>
        <v>4.9692999999999996</v>
      </c>
      <c r="S35" s="73"/>
      <c r="T35" s="74">
        <f>MAX(T8:T31)</f>
        <v>4.7861000000000002</v>
      </c>
      <c r="U35" s="73"/>
      <c r="V35" s="74">
        <f>MAX(V8:V31)</f>
        <v>6.6571999999999996</v>
      </c>
      <c r="W35" s="73"/>
      <c r="X35" s="74">
        <f>MAX(X8:X31)</f>
        <v>11.0731</v>
      </c>
      <c r="Y35" s="73"/>
      <c r="Z35" s="74">
        <f>MAX(Z8:Z31)</f>
        <v>8.0376999999999992</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44888</v>
      </c>
      <c r="C8" s="60">
        <f>VLOOKUP($A8,'Return Data'!$B$7:$R$2292,4,0)</f>
        <v>549.69830000000002</v>
      </c>
      <c r="D8" s="60">
        <f>VLOOKUP($A8,'Return Data'!$B$7:$R$2292,5,0)</f>
        <v>4.2699999999999996</v>
      </c>
      <c r="E8" s="61">
        <f t="shared" ref="E8:E31" si="0">RANK(D8,D$8:D$31,0)</f>
        <v>17</v>
      </c>
      <c r="F8" s="60">
        <f>VLOOKUP($A8,'Return Data'!$B$7:$R$2292,6,0)</f>
        <v>5.5179999999999998</v>
      </c>
      <c r="G8" s="61">
        <f t="shared" ref="G8:G31" si="1">RANK(F8,F$8:F$31,0)</f>
        <v>14</v>
      </c>
      <c r="H8" s="60">
        <f>VLOOKUP($A8,'Return Data'!$B$7:$R$2292,7,0)</f>
        <v>5.5522</v>
      </c>
      <c r="I8" s="61">
        <f t="shared" ref="I8:I31" si="2">RANK(H8,H$8:H$31,0)</f>
        <v>16</v>
      </c>
      <c r="J8" s="60">
        <f>VLOOKUP($A8,'Return Data'!$B$7:$R$2292,8,0)</f>
        <v>7.3125999999999998</v>
      </c>
      <c r="K8" s="61">
        <f t="shared" ref="K8:K31" si="3">RANK(J8,J$8:J$31,0)</f>
        <v>11</v>
      </c>
      <c r="L8" s="60">
        <f>VLOOKUP($A8,'Return Data'!$B$7:$R$2292,9,0)</f>
        <v>6.8941999999999997</v>
      </c>
      <c r="M8" s="61">
        <f t="shared" ref="M8:M31" si="4">RANK(L8,L$8:L$31,0)</f>
        <v>15</v>
      </c>
      <c r="N8" s="60">
        <f>VLOOKUP($A8,'Return Data'!$B$7:$R$2292,10,0)</f>
        <v>4.8906999999999998</v>
      </c>
      <c r="O8" s="61">
        <f t="shared" ref="O8:O31" si="5">RANK(N8,N$8:N$31,0)</f>
        <v>5</v>
      </c>
      <c r="P8" s="60">
        <f>VLOOKUP($A8,'Return Data'!$B$7:$R$2292,11,0)</f>
        <v>5.0514999999999999</v>
      </c>
      <c r="Q8" s="61">
        <f t="shared" ref="Q8:Q31" si="6">RANK(P8,P$8:P$31,0)</f>
        <v>7</v>
      </c>
      <c r="R8" s="60">
        <f>VLOOKUP($A8,'Return Data'!$B$7:$R$2292,12,0)</f>
        <v>4.1055000000000001</v>
      </c>
      <c r="S8" s="61">
        <f t="shared" ref="S8:S31" si="7">RANK(R8,R$8:R$31,0)</f>
        <v>4</v>
      </c>
      <c r="T8" s="60">
        <f>VLOOKUP($A8,'Return Data'!$B$7:$R$2292,13,0)</f>
        <v>3.9157000000000002</v>
      </c>
      <c r="U8" s="61">
        <f t="shared" ref="U8:U31" si="8">RANK(T8,T$8:T$31,0)</f>
        <v>3</v>
      </c>
      <c r="V8" s="60">
        <f>VLOOKUP($A8,'Return Data'!$B$7:$R$2292,17,0)</f>
        <v>3.7570000000000001</v>
      </c>
      <c r="W8" s="61">
        <f t="shared" ref="W8:W31" si="9">RANK(V8,V$8:V$31,0)</f>
        <v>6</v>
      </c>
      <c r="X8" s="60">
        <f>VLOOKUP($A8,'Return Data'!$B$7:$R$2292,14,0)</f>
        <v>5.0772000000000004</v>
      </c>
      <c r="Y8" s="61">
        <f t="shared" ref="Y8:Y29" si="10">RANK(X8,X$8:X$31,0)</f>
        <v>7</v>
      </c>
      <c r="Z8" s="60">
        <f>VLOOKUP($A8,'Return Data'!$B$7:$R$2292,16,0)</f>
        <v>7.1898</v>
      </c>
      <c r="AA8" s="62">
        <f t="shared" ref="AA8:AA31" si="11">RANK(Z8,Z$8:Z$31,0)</f>
        <v>11</v>
      </c>
    </row>
    <row r="9" spans="1:27" x14ac:dyDescent="0.3">
      <c r="A9" s="58" t="s">
        <v>961</v>
      </c>
      <c r="B9" s="59">
        <f>VLOOKUP($A9,'Return Data'!$B$7:$R$2292,3,0)</f>
        <v>44888</v>
      </c>
      <c r="C9" s="60">
        <f>VLOOKUP($A9,'Return Data'!$B$7:$R$2292,4,0)</f>
        <v>2562.9659999999999</v>
      </c>
      <c r="D9" s="60">
        <f>VLOOKUP($A9,'Return Data'!$B$7:$R$2292,5,0)</f>
        <v>5.5307000000000004</v>
      </c>
      <c r="E9" s="61">
        <f t="shared" si="0"/>
        <v>14</v>
      </c>
      <c r="F9" s="60">
        <f>VLOOKUP($A9,'Return Data'!$B$7:$R$2292,6,0)</f>
        <v>6.0693000000000001</v>
      </c>
      <c r="G9" s="61">
        <f t="shared" si="1"/>
        <v>4</v>
      </c>
      <c r="H9" s="60">
        <f>VLOOKUP($A9,'Return Data'!$B$7:$R$2292,7,0)</f>
        <v>6.6241000000000003</v>
      </c>
      <c r="I9" s="61">
        <f t="shared" si="2"/>
        <v>4</v>
      </c>
      <c r="J9" s="60">
        <f>VLOOKUP($A9,'Return Data'!$B$7:$R$2292,8,0)</f>
        <v>7.6593</v>
      </c>
      <c r="K9" s="61">
        <f t="shared" si="3"/>
        <v>10</v>
      </c>
      <c r="L9" s="60">
        <f>VLOOKUP($A9,'Return Data'!$B$7:$R$2292,9,0)</f>
        <v>7.4058000000000002</v>
      </c>
      <c r="M9" s="61">
        <f t="shared" si="4"/>
        <v>4</v>
      </c>
      <c r="N9" s="60">
        <f>VLOOKUP($A9,'Return Data'!$B$7:$R$2292,10,0)</f>
        <v>5.1189999999999998</v>
      </c>
      <c r="O9" s="61">
        <f t="shared" si="5"/>
        <v>4</v>
      </c>
      <c r="P9" s="60">
        <f>VLOOKUP($A9,'Return Data'!$B$7:$R$2292,11,0)</f>
        <v>5.2866</v>
      </c>
      <c r="Q9" s="61">
        <f t="shared" si="6"/>
        <v>2</v>
      </c>
      <c r="R9" s="60">
        <f>VLOOKUP($A9,'Return Data'!$B$7:$R$2292,12,0)</f>
        <v>4.1860999999999997</v>
      </c>
      <c r="S9" s="61">
        <f t="shared" si="7"/>
        <v>3</v>
      </c>
      <c r="T9" s="60">
        <f>VLOOKUP($A9,'Return Data'!$B$7:$R$2292,13,0)</f>
        <v>4.0603999999999996</v>
      </c>
      <c r="U9" s="61">
        <f t="shared" si="8"/>
        <v>2</v>
      </c>
      <c r="V9" s="60">
        <f>VLOOKUP($A9,'Return Data'!$B$7:$R$2292,17,0)</f>
        <v>3.9110999999999998</v>
      </c>
      <c r="W9" s="61">
        <f t="shared" si="9"/>
        <v>4</v>
      </c>
      <c r="X9" s="60">
        <f>VLOOKUP($A9,'Return Data'!$B$7:$R$2292,14,0)</f>
        <v>5.0888999999999998</v>
      </c>
      <c r="Y9" s="61">
        <f t="shared" si="10"/>
        <v>6</v>
      </c>
      <c r="Z9" s="60">
        <f>VLOOKUP($A9,'Return Data'!$B$7:$R$2292,16,0)</f>
        <v>7.4302999999999999</v>
      </c>
      <c r="AA9" s="62">
        <f t="shared" si="11"/>
        <v>4</v>
      </c>
    </row>
    <row r="10" spans="1:27" x14ac:dyDescent="0.3">
      <c r="A10" s="58" t="s">
        <v>1973</v>
      </c>
      <c r="B10" s="59">
        <f>VLOOKUP($A10,'Return Data'!$B$7:$R$2292,3,0)</f>
        <v>44888</v>
      </c>
      <c r="C10" s="60">
        <f>VLOOKUP($A10,'Return Data'!$B$7:$R$2292,4,0)</f>
        <v>33.6036</v>
      </c>
      <c r="D10" s="60">
        <f>VLOOKUP($A10,'Return Data'!$B$7:$R$2292,5,0)</f>
        <v>4.0194000000000001</v>
      </c>
      <c r="E10" s="61">
        <f t="shared" si="0"/>
        <v>18</v>
      </c>
      <c r="F10" s="60">
        <f>VLOOKUP($A10,'Return Data'!$B$7:$R$2292,6,0)</f>
        <v>5.5220000000000002</v>
      </c>
      <c r="G10" s="61">
        <f t="shared" si="1"/>
        <v>13</v>
      </c>
      <c r="H10" s="60">
        <f>VLOOKUP($A10,'Return Data'!$B$7:$R$2292,7,0)</f>
        <v>7.1165000000000003</v>
      </c>
      <c r="I10" s="61">
        <f t="shared" si="2"/>
        <v>1</v>
      </c>
      <c r="J10" s="60">
        <f>VLOOKUP($A10,'Return Data'!$B$7:$R$2292,8,0)</f>
        <v>7.8285</v>
      </c>
      <c r="K10" s="61">
        <f t="shared" si="3"/>
        <v>6</v>
      </c>
      <c r="L10" s="60">
        <f>VLOOKUP($A10,'Return Data'!$B$7:$R$2292,9,0)</f>
        <v>7.0789</v>
      </c>
      <c r="M10" s="61">
        <f t="shared" si="4"/>
        <v>10</v>
      </c>
      <c r="N10" s="60">
        <f>VLOOKUP($A10,'Return Data'!$B$7:$R$2292,10,0)</f>
        <v>4.6078000000000001</v>
      </c>
      <c r="O10" s="61">
        <f t="shared" si="5"/>
        <v>11</v>
      </c>
      <c r="P10" s="60">
        <f>VLOOKUP($A10,'Return Data'!$B$7:$R$2292,11,0)</f>
        <v>5.0423999999999998</v>
      </c>
      <c r="Q10" s="61">
        <f t="shared" si="6"/>
        <v>8</v>
      </c>
      <c r="R10" s="60">
        <f>VLOOKUP($A10,'Return Data'!$B$7:$R$2292,12,0)</f>
        <v>3.3266</v>
      </c>
      <c r="S10" s="61">
        <f t="shared" si="7"/>
        <v>22</v>
      </c>
      <c r="T10" s="60">
        <f>VLOOKUP($A10,'Return Data'!$B$7:$R$2292,13,0)</f>
        <v>3.3976000000000002</v>
      </c>
      <c r="U10" s="61">
        <f t="shared" si="8"/>
        <v>21</v>
      </c>
      <c r="V10" s="60">
        <f>VLOOKUP($A10,'Return Data'!$B$7:$R$2292,17,0)</f>
        <v>3.4222999999999999</v>
      </c>
      <c r="W10" s="61">
        <f t="shared" si="9"/>
        <v>18</v>
      </c>
      <c r="X10" s="60">
        <f>VLOOKUP($A10,'Return Data'!$B$7:$R$2292,14,0)</f>
        <v>4.7241999999999997</v>
      </c>
      <c r="Y10" s="61">
        <f t="shared" si="10"/>
        <v>13</v>
      </c>
      <c r="Z10" s="60">
        <f>VLOOKUP($A10,'Return Data'!$B$7:$R$2292,16,0)</f>
        <v>7.3445999999999998</v>
      </c>
      <c r="AA10" s="62">
        <f t="shared" si="11"/>
        <v>6</v>
      </c>
    </row>
    <row r="11" spans="1:27" x14ac:dyDescent="0.3">
      <c r="A11" s="58" t="s">
        <v>965</v>
      </c>
      <c r="B11" s="59">
        <f>VLOOKUP($A11,'Return Data'!$B$7:$R$2292,3,0)</f>
        <v>44888</v>
      </c>
      <c r="C11" s="60">
        <f>VLOOKUP($A11,'Return Data'!$B$7:$R$2292,4,0)</f>
        <v>35.058999999999997</v>
      </c>
      <c r="D11" s="60">
        <f>VLOOKUP($A11,'Return Data'!$B$7:$R$2292,5,0)</f>
        <v>7.1849999999999996</v>
      </c>
      <c r="E11" s="61">
        <f t="shared" si="0"/>
        <v>3</v>
      </c>
      <c r="F11" s="60">
        <f>VLOOKUP($A11,'Return Data'!$B$7:$R$2292,6,0)</f>
        <v>5.8140000000000001</v>
      </c>
      <c r="G11" s="61">
        <f t="shared" si="1"/>
        <v>9</v>
      </c>
      <c r="H11" s="60">
        <f>VLOOKUP($A11,'Return Data'!$B$7:$R$2292,7,0)</f>
        <v>6.6417999999999999</v>
      </c>
      <c r="I11" s="61">
        <f t="shared" si="2"/>
        <v>3</v>
      </c>
      <c r="J11" s="60">
        <f>VLOOKUP($A11,'Return Data'!$B$7:$R$2292,8,0)</f>
        <v>7.7344999999999997</v>
      </c>
      <c r="K11" s="61">
        <f t="shared" si="3"/>
        <v>8</v>
      </c>
      <c r="L11" s="60">
        <f>VLOOKUP($A11,'Return Data'!$B$7:$R$2292,9,0)</f>
        <v>7.4927000000000001</v>
      </c>
      <c r="M11" s="61">
        <f t="shared" si="4"/>
        <v>2</v>
      </c>
      <c r="N11" s="60">
        <f>VLOOKUP($A11,'Return Data'!$B$7:$R$2292,10,0)</f>
        <v>4.5903999999999998</v>
      </c>
      <c r="O11" s="61">
        <f t="shared" si="5"/>
        <v>12</v>
      </c>
      <c r="P11" s="60">
        <f>VLOOKUP($A11,'Return Data'!$B$7:$R$2292,11,0)</f>
        <v>4.8593999999999999</v>
      </c>
      <c r="Q11" s="61">
        <f t="shared" si="6"/>
        <v>14</v>
      </c>
      <c r="R11" s="60">
        <f>VLOOKUP($A11,'Return Data'!$B$7:$R$2292,12,0)</f>
        <v>3.8028</v>
      </c>
      <c r="S11" s="61">
        <f t="shared" si="7"/>
        <v>12</v>
      </c>
      <c r="T11" s="60">
        <f>VLOOKUP($A11,'Return Data'!$B$7:$R$2292,13,0)</f>
        <v>3.7195999999999998</v>
      </c>
      <c r="U11" s="61">
        <f t="shared" si="8"/>
        <v>11</v>
      </c>
      <c r="V11" s="60">
        <f>VLOOKUP($A11,'Return Data'!$B$7:$R$2292,17,0)</f>
        <v>3.4175</v>
      </c>
      <c r="W11" s="61">
        <f t="shared" si="9"/>
        <v>19</v>
      </c>
      <c r="X11" s="60">
        <f>VLOOKUP($A11,'Return Data'!$B$7:$R$2292,14,0)</f>
        <v>4.4486999999999997</v>
      </c>
      <c r="Y11" s="61">
        <f t="shared" si="10"/>
        <v>17</v>
      </c>
      <c r="Z11" s="60">
        <f>VLOOKUP($A11,'Return Data'!$B$7:$R$2292,16,0)</f>
        <v>7.3297999999999996</v>
      </c>
      <c r="AA11" s="62">
        <f t="shared" si="11"/>
        <v>7</v>
      </c>
    </row>
    <row r="12" spans="1:27" x14ac:dyDescent="0.3">
      <c r="A12" s="58" t="s">
        <v>967</v>
      </c>
      <c r="B12" s="59">
        <f>VLOOKUP($A12,'Return Data'!$B$7:$R$2292,3,0)</f>
        <v>44888</v>
      </c>
      <c r="C12" s="60">
        <f>VLOOKUP($A12,'Return Data'!$B$7:$R$2292,4,0)</f>
        <v>16.4984</v>
      </c>
      <c r="D12" s="60">
        <f>VLOOKUP($A12,'Return Data'!$B$7:$R$2292,5,0)</f>
        <v>6.8594999999999997</v>
      </c>
      <c r="E12" s="61">
        <f t="shared" si="0"/>
        <v>7</v>
      </c>
      <c r="F12" s="60">
        <f>VLOOKUP($A12,'Return Data'!$B$7:$R$2292,6,0)</f>
        <v>5.9339000000000004</v>
      </c>
      <c r="G12" s="61">
        <f t="shared" si="1"/>
        <v>7</v>
      </c>
      <c r="H12" s="60">
        <f>VLOOKUP($A12,'Return Data'!$B$7:$R$2292,7,0)</f>
        <v>6.3602999999999996</v>
      </c>
      <c r="I12" s="61">
        <f t="shared" si="2"/>
        <v>6</v>
      </c>
      <c r="J12" s="60">
        <f>VLOOKUP($A12,'Return Data'!$B$7:$R$2292,8,0)</f>
        <v>8.1000999999999994</v>
      </c>
      <c r="K12" s="61">
        <f t="shared" si="3"/>
        <v>2</v>
      </c>
      <c r="L12" s="60">
        <f>VLOOKUP($A12,'Return Data'!$B$7:$R$2292,9,0)</f>
        <v>7.1929999999999996</v>
      </c>
      <c r="M12" s="61">
        <f t="shared" si="4"/>
        <v>8</v>
      </c>
      <c r="N12" s="60">
        <f>VLOOKUP($A12,'Return Data'!$B$7:$R$2292,10,0)</f>
        <v>4.5778999999999996</v>
      </c>
      <c r="O12" s="61">
        <f t="shared" si="5"/>
        <v>13</v>
      </c>
      <c r="P12" s="60">
        <f>VLOOKUP($A12,'Return Data'!$B$7:$R$2292,11,0)</f>
        <v>4.8594999999999997</v>
      </c>
      <c r="Q12" s="61">
        <f t="shared" si="6"/>
        <v>13</v>
      </c>
      <c r="R12" s="60">
        <f>VLOOKUP($A12,'Return Data'!$B$7:$R$2292,12,0)</f>
        <v>3.8887</v>
      </c>
      <c r="S12" s="61">
        <f t="shared" si="7"/>
        <v>7</v>
      </c>
      <c r="T12" s="60">
        <f>VLOOKUP($A12,'Return Data'!$B$7:$R$2292,13,0)</f>
        <v>3.8151000000000002</v>
      </c>
      <c r="U12" s="61">
        <f t="shared" si="8"/>
        <v>6</v>
      </c>
      <c r="V12" s="60">
        <f>VLOOKUP($A12,'Return Data'!$B$7:$R$2292,17,0)</f>
        <v>3.6284000000000001</v>
      </c>
      <c r="W12" s="61">
        <f t="shared" si="9"/>
        <v>9</v>
      </c>
      <c r="X12" s="60">
        <f>VLOOKUP($A12,'Return Data'!$B$7:$R$2292,14,0)</f>
        <v>4.6768999999999998</v>
      </c>
      <c r="Y12" s="61">
        <f t="shared" si="10"/>
        <v>15</v>
      </c>
      <c r="Z12" s="60">
        <f>VLOOKUP($A12,'Return Data'!$B$7:$R$2292,16,0)</f>
        <v>6.7073</v>
      </c>
      <c r="AA12" s="62">
        <f t="shared" si="11"/>
        <v>16</v>
      </c>
    </row>
    <row r="13" spans="1:27" x14ac:dyDescent="0.3">
      <c r="A13" s="58" t="s">
        <v>1789</v>
      </c>
      <c r="B13" s="59">
        <f>VLOOKUP($A13,'Return Data'!$B$7:$R$2292,3,0)</f>
        <v>0</v>
      </c>
      <c r="C13" s="60">
        <f>VLOOKUP($A13,'Return Data'!$B$7:$R$2292,4,0)</f>
        <v>0</v>
      </c>
      <c r="D13" s="60">
        <f>VLOOKUP($A13,'Return Data'!$B$7:$R$2292,5,0)</f>
        <v>0</v>
      </c>
      <c r="E13" s="61">
        <f t="shared" si="0"/>
        <v>21</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44888</v>
      </c>
      <c r="C14" s="60">
        <f>VLOOKUP($A14,'Return Data'!$B$7:$R$2292,4,0)</f>
        <v>47.993400000000001</v>
      </c>
      <c r="D14" s="60">
        <f>VLOOKUP($A14,'Return Data'!$B$7:$R$2292,5,0)</f>
        <v>-2.2814000000000001</v>
      </c>
      <c r="E14" s="61">
        <f t="shared" si="0"/>
        <v>23</v>
      </c>
      <c r="F14" s="60">
        <f>VLOOKUP($A14,'Return Data'!$B$7:$R$2292,6,0)</f>
        <v>4.3071000000000002</v>
      </c>
      <c r="G14" s="61">
        <f t="shared" si="1"/>
        <v>20</v>
      </c>
      <c r="H14" s="60">
        <f>VLOOKUP($A14,'Return Data'!$B$7:$R$2292,7,0)</f>
        <v>5.0787000000000004</v>
      </c>
      <c r="I14" s="61">
        <f t="shared" si="2"/>
        <v>19</v>
      </c>
      <c r="J14" s="60">
        <f>VLOOKUP($A14,'Return Data'!$B$7:$R$2292,8,0)</f>
        <v>6.5678999999999998</v>
      </c>
      <c r="K14" s="61">
        <f t="shared" si="3"/>
        <v>20</v>
      </c>
      <c r="L14" s="60">
        <f>VLOOKUP($A14,'Return Data'!$B$7:$R$2292,9,0)</f>
        <v>7.0366999999999997</v>
      </c>
      <c r="M14" s="61">
        <f t="shared" si="4"/>
        <v>12</v>
      </c>
      <c r="N14" s="60">
        <f>VLOOKUP($A14,'Return Data'!$B$7:$R$2292,10,0)</f>
        <v>5.1990999999999996</v>
      </c>
      <c r="O14" s="61">
        <f t="shared" si="5"/>
        <v>3</v>
      </c>
      <c r="P14" s="60">
        <f>VLOOKUP($A14,'Return Data'!$B$7:$R$2292,11,0)</f>
        <v>5.1123000000000003</v>
      </c>
      <c r="Q14" s="61">
        <f t="shared" si="6"/>
        <v>4</v>
      </c>
      <c r="R14" s="60">
        <f>VLOOKUP($A14,'Return Data'!$B$7:$R$2292,12,0)</f>
        <v>3.9458000000000002</v>
      </c>
      <c r="S14" s="61">
        <f t="shared" si="7"/>
        <v>6</v>
      </c>
      <c r="T14" s="60">
        <f>VLOOKUP($A14,'Return Data'!$B$7:$R$2292,13,0)</f>
        <v>3.6934999999999998</v>
      </c>
      <c r="U14" s="61">
        <f t="shared" si="8"/>
        <v>12</v>
      </c>
      <c r="V14" s="60">
        <f>VLOOKUP($A14,'Return Data'!$B$7:$R$2292,17,0)</f>
        <v>3.9047000000000001</v>
      </c>
      <c r="W14" s="61">
        <f t="shared" si="9"/>
        <v>5</v>
      </c>
      <c r="X14" s="60">
        <f>VLOOKUP($A14,'Return Data'!$B$7:$R$2292,14,0)</f>
        <v>5.2458999999999998</v>
      </c>
      <c r="Y14" s="61">
        <f t="shared" si="10"/>
        <v>4</v>
      </c>
      <c r="Z14" s="60">
        <f>VLOOKUP($A14,'Return Data'!$B$7:$R$2292,16,0)</f>
        <v>7.0477999999999996</v>
      </c>
      <c r="AA14" s="62">
        <f t="shared" si="11"/>
        <v>15</v>
      </c>
    </row>
    <row r="15" spans="1:27" x14ac:dyDescent="0.3">
      <c r="A15" s="58" t="s">
        <v>974</v>
      </c>
      <c r="B15" s="59">
        <f>VLOOKUP($A15,'Return Data'!$B$7:$R$2292,3,0)</f>
        <v>44888</v>
      </c>
      <c r="C15" s="60">
        <f>VLOOKUP($A15,'Return Data'!$B$7:$R$2292,4,0)</f>
        <v>17.1373</v>
      </c>
      <c r="D15" s="60">
        <f>VLOOKUP($A15,'Return Data'!$B$7:$R$2292,5,0)</f>
        <v>5.3254000000000001</v>
      </c>
      <c r="E15" s="61">
        <f t="shared" si="0"/>
        <v>15</v>
      </c>
      <c r="F15" s="60">
        <f>VLOOKUP($A15,'Return Data'!$B$7:$R$2292,6,0)</f>
        <v>5.8404999999999996</v>
      </c>
      <c r="G15" s="61">
        <f t="shared" si="1"/>
        <v>8</v>
      </c>
      <c r="H15" s="60">
        <f>VLOOKUP($A15,'Return Data'!$B$7:$R$2292,7,0)</f>
        <v>6.0008999999999997</v>
      </c>
      <c r="I15" s="61">
        <f t="shared" si="2"/>
        <v>12</v>
      </c>
      <c r="J15" s="60">
        <f>VLOOKUP($A15,'Return Data'!$B$7:$R$2292,8,0)</f>
        <v>6.7721999999999998</v>
      </c>
      <c r="K15" s="61">
        <f t="shared" si="3"/>
        <v>17</v>
      </c>
      <c r="L15" s="60">
        <f>VLOOKUP($A15,'Return Data'!$B$7:$R$2292,9,0)</f>
        <v>6.7141000000000002</v>
      </c>
      <c r="M15" s="61">
        <f t="shared" si="4"/>
        <v>20</v>
      </c>
      <c r="N15" s="60">
        <f>VLOOKUP($A15,'Return Data'!$B$7:$R$2292,10,0)</f>
        <v>4.7511999999999999</v>
      </c>
      <c r="O15" s="61">
        <f t="shared" si="5"/>
        <v>8</v>
      </c>
      <c r="P15" s="60">
        <f>VLOOKUP($A15,'Return Data'!$B$7:$R$2292,11,0)</f>
        <v>4.9546000000000001</v>
      </c>
      <c r="Q15" s="61">
        <f t="shared" si="6"/>
        <v>10</v>
      </c>
      <c r="R15" s="60">
        <f>VLOOKUP($A15,'Return Data'!$B$7:$R$2292,12,0)</f>
        <v>3.5051000000000001</v>
      </c>
      <c r="S15" s="61">
        <f t="shared" si="7"/>
        <v>20</v>
      </c>
      <c r="T15" s="60">
        <f>VLOOKUP($A15,'Return Data'!$B$7:$R$2292,13,0)</f>
        <v>3.5499000000000001</v>
      </c>
      <c r="U15" s="61">
        <f t="shared" si="8"/>
        <v>18</v>
      </c>
      <c r="V15" s="60">
        <f>VLOOKUP($A15,'Return Data'!$B$7:$R$2292,17,0)</f>
        <v>3.3353000000000002</v>
      </c>
      <c r="W15" s="61">
        <f t="shared" si="9"/>
        <v>21</v>
      </c>
      <c r="X15" s="60">
        <f>VLOOKUP($A15,'Return Data'!$B$7:$R$2292,14,0)</f>
        <v>3.3574000000000002</v>
      </c>
      <c r="Y15" s="61">
        <f t="shared" si="10"/>
        <v>21</v>
      </c>
      <c r="Z15" s="60">
        <f>VLOOKUP($A15,'Return Data'!$B$7:$R$2292,16,0)</f>
        <v>3.3997000000000002</v>
      </c>
      <c r="AA15" s="62">
        <f t="shared" si="11"/>
        <v>22</v>
      </c>
    </row>
    <row r="16" spans="1:27" x14ac:dyDescent="0.3">
      <c r="A16" s="58" t="s">
        <v>976</v>
      </c>
      <c r="B16" s="59">
        <f>VLOOKUP($A16,'Return Data'!$B$7:$R$2292,3,0)</f>
        <v>44888</v>
      </c>
      <c r="C16" s="60">
        <f>VLOOKUP($A16,'Return Data'!$B$7:$R$2292,4,0)</f>
        <v>446.61399999999998</v>
      </c>
      <c r="D16" s="60">
        <f>VLOOKUP($A16,'Return Data'!$B$7:$R$2292,5,0)</f>
        <v>-7.3947000000000003</v>
      </c>
      <c r="E16" s="61">
        <f t="shared" si="0"/>
        <v>24</v>
      </c>
      <c r="F16" s="60">
        <f>VLOOKUP($A16,'Return Data'!$B$7:$R$2292,6,0)</f>
        <v>0.37759999999999999</v>
      </c>
      <c r="G16" s="61">
        <f t="shared" si="1"/>
        <v>22</v>
      </c>
      <c r="H16" s="60">
        <f>VLOOKUP($A16,'Return Data'!$B$7:$R$2292,7,0)</f>
        <v>2.8807</v>
      </c>
      <c r="I16" s="61">
        <f t="shared" si="2"/>
        <v>22</v>
      </c>
      <c r="J16" s="60">
        <f>VLOOKUP($A16,'Return Data'!$B$7:$R$2292,8,0)</f>
        <v>6.9606000000000003</v>
      </c>
      <c r="K16" s="61">
        <f t="shared" si="3"/>
        <v>16</v>
      </c>
      <c r="L16" s="60">
        <f>VLOOKUP($A16,'Return Data'!$B$7:$R$2292,9,0)</f>
        <v>7.1132999999999997</v>
      </c>
      <c r="M16" s="61">
        <f t="shared" si="4"/>
        <v>9</v>
      </c>
      <c r="N16" s="60">
        <f>VLOOKUP($A16,'Return Data'!$B$7:$R$2292,10,0)</f>
        <v>7.4088000000000003</v>
      </c>
      <c r="O16" s="61">
        <f t="shared" si="5"/>
        <v>1</v>
      </c>
      <c r="P16" s="60">
        <f>VLOOKUP($A16,'Return Data'!$B$7:$R$2292,11,0)</f>
        <v>5.9953000000000003</v>
      </c>
      <c r="Q16" s="61">
        <f t="shared" si="6"/>
        <v>1</v>
      </c>
      <c r="R16" s="60">
        <f>VLOOKUP($A16,'Return Data'!$B$7:$R$2292,12,0)</f>
        <v>4.8247999999999998</v>
      </c>
      <c r="S16" s="61">
        <f t="shared" si="7"/>
        <v>1</v>
      </c>
      <c r="T16" s="60">
        <f>VLOOKUP($A16,'Return Data'!$B$7:$R$2292,13,0)</f>
        <v>3.8801999999999999</v>
      </c>
      <c r="U16" s="61">
        <f t="shared" si="8"/>
        <v>4</v>
      </c>
      <c r="V16" s="60">
        <f>VLOOKUP($A16,'Return Data'!$B$7:$R$2292,17,0)</f>
        <v>4.2450999999999999</v>
      </c>
      <c r="W16" s="61">
        <f t="shared" si="9"/>
        <v>2</v>
      </c>
      <c r="X16" s="60">
        <f>VLOOKUP($A16,'Return Data'!$B$7:$R$2292,14,0)</f>
        <v>5.5860000000000003</v>
      </c>
      <c r="Y16" s="61">
        <f t="shared" si="10"/>
        <v>3</v>
      </c>
      <c r="Z16" s="60">
        <f>VLOOKUP($A16,'Return Data'!$B$7:$R$2292,16,0)</f>
        <v>7.7018000000000004</v>
      </c>
      <c r="AA16" s="62">
        <f t="shared" si="11"/>
        <v>1</v>
      </c>
    </row>
    <row r="17" spans="1:27" x14ac:dyDescent="0.3">
      <c r="A17" s="58" t="s">
        <v>979</v>
      </c>
      <c r="B17" s="59">
        <f>VLOOKUP($A17,'Return Data'!$B$7:$R$2292,3,0)</f>
        <v>44888</v>
      </c>
      <c r="C17" s="60">
        <f>VLOOKUP($A17,'Return Data'!$B$7:$R$2292,4,0)</f>
        <v>32.105400000000003</v>
      </c>
      <c r="D17" s="60">
        <f>VLOOKUP($A17,'Return Data'!$B$7:$R$2292,5,0)</f>
        <v>6.1402000000000001</v>
      </c>
      <c r="E17" s="61">
        <f t="shared" si="0"/>
        <v>12</v>
      </c>
      <c r="F17" s="60">
        <f>VLOOKUP($A17,'Return Data'!$B$7:$R$2292,6,0)</f>
        <v>6.1898999999999997</v>
      </c>
      <c r="G17" s="61">
        <f t="shared" si="1"/>
        <v>3</v>
      </c>
      <c r="H17" s="60">
        <f>VLOOKUP($A17,'Return Data'!$B$7:$R$2292,7,0)</f>
        <v>6.1138000000000003</v>
      </c>
      <c r="I17" s="61">
        <f t="shared" si="2"/>
        <v>11</v>
      </c>
      <c r="J17" s="60">
        <f>VLOOKUP($A17,'Return Data'!$B$7:$R$2292,8,0)</f>
        <v>9.3968000000000007</v>
      </c>
      <c r="K17" s="61">
        <f t="shared" si="3"/>
        <v>1</v>
      </c>
      <c r="L17" s="60">
        <f>VLOOKUP($A17,'Return Data'!$B$7:$R$2292,9,0)</f>
        <v>8.1522000000000006</v>
      </c>
      <c r="M17" s="61">
        <f t="shared" si="4"/>
        <v>1</v>
      </c>
      <c r="N17" s="60">
        <f>VLOOKUP($A17,'Return Data'!$B$7:$R$2292,10,0)</f>
        <v>4.5610999999999997</v>
      </c>
      <c r="O17" s="61">
        <f t="shared" si="5"/>
        <v>15</v>
      </c>
      <c r="P17" s="60">
        <f>VLOOKUP($A17,'Return Data'!$B$7:$R$2292,11,0)</f>
        <v>5.0849000000000002</v>
      </c>
      <c r="Q17" s="61">
        <f t="shared" si="6"/>
        <v>6</v>
      </c>
      <c r="R17" s="60">
        <f>VLOOKUP($A17,'Return Data'!$B$7:$R$2292,12,0)</f>
        <v>3.7084999999999999</v>
      </c>
      <c r="S17" s="61">
        <f t="shared" si="7"/>
        <v>16</v>
      </c>
      <c r="T17" s="60">
        <f>VLOOKUP($A17,'Return Data'!$B$7:$R$2292,13,0)</f>
        <v>3.6631</v>
      </c>
      <c r="U17" s="61">
        <f t="shared" si="8"/>
        <v>13</v>
      </c>
      <c r="V17" s="60">
        <f>VLOOKUP($A17,'Return Data'!$B$7:$R$2292,17,0)</f>
        <v>3.5777000000000001</v>
      </c>
      <c r="W17" s="61">
        <f t="shared" si="9"/>
        <v>10</v>
      </c>
      <c r="X17" s="60">
        <f>VLOOKUP($A17,'Return Data'!$B$7:$R$2292,14,0)</f>
        <v>4.7308000000000003</v>
      </c>
      <c r="Y17" s="61">
        <f t="shared" si="10"/>
        <v>12</v>
      </c>
      <c r="Z17" s="60">
        <f>VLOOKUP($A17,'Return Data'!$B$7:$R$2292,16,0)</f>
        <v>7.1631999999999998</v>
      </c>
      <c r="AA17" s="62">
        <f t="shared" si="11"/>
        <v>12</v>
      </c>
    </row>
    <row r="18" spans="1:27" x14ac:dyDescent="0.3">
      <c r="A18" s="58" t="s">
        <v>980</v>
      </c>
      <c r="B18" s="59">
        <f>VLOOKUP($A18,'Return Data'!$B$7:$R$2292,3,0)</f>
        <v>44888</v>
      </c>
      <c r="C18" s="60">
        <f>VLOOKUP($A18,'Return Data'!$B$7:$R$2292,4,0)</f>
        <v>3145.7851999999998</v>
      </c>
      <c r="D18" s="60">
        <f>VLOOKUP($A18,'Return Data'!$B$7:$R$2292,5,0)</f>
        <v>7.0060000000000002</v>
      </c>
      <c r="E18" s="61">
        <f t="shared" si="0"/>
        <v>5</v>
      </c>
      <c r="F18" s="60">
        <f>VLOOKUP($A18,'Return Data'!$B$7:$R$2292,6,0)</f>
        <v>5.6284999999999998</v>
      </c>
      <c r="G18" s="61">
        <f t="shared" si="1"/>
        <v>12</v>
      </c>
      <c r="H18" s="60">
        <f>VLOOKUP($A18,'Return Data'!$B$7:$R$2292,7,0)</f>
        <v>5.9386000000000001</v>
      </c>
      <c r="I18" s="61">
        <f t="shared" si="2"/>
        <v>14</v>
      </c>
      <c r="J18" s="60">
        <f>VLOOKUP($A18,'Return Data'!$B$7:$R$2292,8,0)</f>
        <v>7.7584999999999997</v>
      </c>
      <c r="K18" s="61">
        <f t="shared" si="3"/>
        <v>7</v>
      </c>
      <c r="L18" s="60">
        <f>VLOOKUP($A18,'Return Data'!$B$7:$R$2292,9,0)</f>
        <v>7.2850999999999999</v>
      </c>
      <c r="M18" s="61">
        <f t="shared" si="4"/>
        <v>6</v>
      </c>
      <c r="N18" s="60">
        <f>VLOOKUP($A18,'Return Data'!$B$7:$R$2292,10,0)</f>
        <v>4.4593999999999996</v>
      </c>
      <c r="O18" s="61">
        <f t="shared" si="5"/>
        <v>21</v>
      </c>
      <c r="P18" s="60">
        <f>VLOOKUP($A18,'Return Data'!$B$7:$R$2292,11,0)</f>
        <v>4.8114999999999997</v>
      </c>
      <c r="Q18" s="61">
        <f t="shared" si="6"/>
        <v>17</v>
      </c>
      <c r="R18" s="60">
        <f>VLOOKUP($A18,'Return Data'!$B$7:$R$2292,12,0)</f>
        <v>3.6947000000000001</v>
      </c>
      <c r="S18" s="61">
        <f t="shared" si="7"/>
        <v>17</v>
      </c>
      <c r="T18" s="60">
        <f>VLOOKUP($A18,'Return Data'!$B$7:$R$2292,13,0)</f>
        <v>3.6335000000000002</v>
      </c>
      <c r="U18" s="61">
        <f t="shared" si="8"/>
        <v>14</v>
      </c>
      <c r="V18" s="60">
        <f>VLOOKUP($A18,'Return Data'!$B$7:$R$2292,17,0)</f>
        <v>3.5385</v>
      </c>
      <c r="W18" s="61">
        <f t="shared" si="9"/>
        <v>12</v>
      </c>
      <c r="X18" s="60">
        <f>VLOOKUP($A18,'Return Data'!$B$7:$R$2292,14,0)</f>
        <v>4.7721999999999998</v>
      </c>
      <c r="Y18" s="61">
        <f t="shared" si="10"/>
        <v>11</v>
      </c>
      <c r="Z18" s="60">
        <f>VLOOKUP($A18,'Return Data'!$B$7:$R$2292,16,0)</f>
        <v>7.4935</v>
      </c>
      <c r="AA18" s="62">
        <f t="shared" si="11"/>
        <v>3</v>
      </c>
    </row>
    <row r="19" spans="1:27" x14ac:dyDescent="0.3">
      <c r="A19" s="58" t="s">
        <v>982</v>
      </c>
      <c r="B19" s="59">
        <f>VLOOKUP($A19,'Return Data'!$B$7:$R$2292,3,0)</f>
        <v>44888</v>
      </c>
      <c r="C19" s="60">
        <f>VLOOKUP($A19,'Return Data'!$B$7:$R$2292,4,0)</f>
        <v>30.968399999999999</v>
      </c>
      <c r="D19" s="60">
        <f>VLOOKUP($A19,'Return Data'!$B$7:$R$2292,5,0)</f>
        <v>6.4836</v>
      </c>
      <c r="E19" s="61">
        <f t="shared" si="0"/>
        <v>9</v>
      </c>
      <c r="F19" s="60">
        <f>VLOOKUP($A19,'Return Data'!$B$7:$R$2292,6,0)</f>
        <v>6.0395000000000003</v>
      </c>
      <c r="G19" s="61">
        <f t="shared" si="1"/>
        <v>5</v>
      </c>
      <c r="H19" s="60">
        <f>VLOOKUP($A19,'Return Data'!$B$7:$R$2292,7,0)</f>
        <v>6.2035</v>
      </c>
      <c r="I19" s="61">
        <f t="shared" si="2"/>
        <v>9</v>
      </c>
      <c r="J19" s="60">
        <f>VLOOKUP($A19,'Return Data'!$B$7:$R$2292,8,0)</f>
        <v>7.3026</v>
      </c>
      <c r="K19" s="61">
        <f t="shared" si="3"/>
        <v>12</v>
      </c>
      <c r="L19" s="60">
        <f>VLOOKUP($A19,'Return Data'!$B$7:$R$2292,9,0)</f>
        <v>6.8061999999999996</v>
      </c>
      <c r="M19" s="61">
        <f t="shared" si="4"/>
        <v>17</v>
      </c>
      <c r="N19" s="60">
        <f>VLOOKUP($A19,'Return Data'!$B$7:$R$2292,10,0)</f>
        <v>4.5350999999999999</v>
      </c>
      <c r="O19" s="61">
        <f t="shared" si="5"/>
        <v>17</v>
      </c>
      <c r="P19" s="60">
        <f>VLOOKUP($A19,'Return Data'!$B$7:$R$2292,11,0)</f>
        <v>4.6807999999999996</v>
      </c>
      <c r="Q19" s="61">
        <f t="shared" si="6"/>
        <v>20</v>
      </c>
      <c r="R19" s="60">
        <f>VLOOKUP($A19,'Return Data'!$B$7:$R$2292,12,0)</f>
        <v>3.8313000000000001</v>
      </c>
      <c r="S19" s="61">
        <f t="shared" si="7"/>
        <v>9</v>
      </c>
      <c r="T19" s="60">
        <f>VLOOKUP($A19,'Return Data'!$B$7:$R$2292,13,0)</f>
        <v>3.8069000000000002</v>
      </c>
      <c r="U19" s="61">
        <f t="shared" si="8"/>
        <v>7</v>
      </c>
      <c r="V19" s="60">
        <f>VLOOKUP($A19,'Return Data'!$B$7:$R$2292,17,0)</f>
        <v>3.4468000000000001</v>
      </c>
      <c r="W19" s="61">
        <f t="shared" si="9"/>
        <v>16</v>
      </c>
      <c r="X19" s="60">
        <f>VLOOKUP($A19,'Return Data'!$B$7:$R$2292,14,0)</f>
        <v>10.7601</v>
      </c>
      <c r="Y19" s="61">
        <f t="shared" si="10"/>
        <v>1</v>
      </c>
      <c r="Z19" s="60">
        <f>VLOOKUP($A19,'Return Data'!$B$7:$R$2292,16,0)</f>
        <v>7.2420999999999998</v>
      </c>
      <c r="AA19" s="62">
        <f t="shared" si="11"/>
        <v>8</v>
      </c>
    </row>
    <row r="20" spans="1:27" x14ac:dyDescent="0.3">
      <c r="A20" s="58" t="s">
        <v>984</v>
      </c>
      <c r="B20" s="59">
        <f>VLOOKUP($A20,'Return Data'!$B$7:$R$2292,3,0)</f>
        <v>44888</v>
      </c>
      <c r="C20" s="60">
        <f>VLOOKUP($A20,'Return Data'!$B$7:$R$2292,4,0)</f>
        <v>2792.8024999999998</v>
      </c>
      <c r="D20" s="60">
        <f>VLOOKUP($A20,'Return Data'!$B$7:$R$2292,5,0)</f>
        <v>1.5122</v>
      </c>
      <c r="E20" s="61">
        <f t="shared" si="0"/>
        <v>19</v>
      </c>
      <c r="F20" s="60">
        <f>VLOOKUP($A20,'Return Data'!$B$7:$R$2292,6,0)</f>
        <v>2.8656999999999999</v>
      </c>
      <c r="G20" s="61">
        <f t="shared" si="1"/>
        <v>21</v>
      </c>
      <c r="H20" s="60">
        <f>VLOOKUP($A20,'Return Data'!$B$7:$R$2292,7,0)</f>
        <v>3.605</v>
      </c>
      <c r="I20" s="61">
        <f t="shared" si="2"/>
        <v>21</v>
      </c>
      <c r="J20" s="60">
        <f>VLOOKUP($A20,'Return Data'!$B$7:$R$2292,8,0)</f>
        <v>7.0883000000000003</v>
      </c>
      <c r="K20" s="61">
        <f t="shared" si="3"/>
        <v>14</v>
      </c>
      <c r="L20" s="60">
        <f>VLOOKUP($A20,'Return Data'!$B$7:$R$2292,9,0)</f>
        <v>7.1936999999999998</v>
      </c>
      <c r="M20" s="61">
        <f t="shared" si="4"/>
        <v>7</v>
      </c>
      <c r="N20" s="60">
        <f>VLOOKUP($A20,'Return Data'!$B$7:$R$2292,10,0)</f>
        <v>5.2037000000000004</v>
      </c>
      <c r="O20" s="61">
        <f t="shared" si="5"/>
        <v>2</v>
      </c>
      <c r="P20" s="60">
        <f>VLOOKUP($A20,'Return Data'!$B$7:$R$2292,11,0)</f>
        <v>5.0868000000000002</v>
      </c>
      <c r="Q20" s="61">
        <f t="shared" si="6"/>
        <v>5</v>
      </c>
      <c r="R20" s="60">
        <f>VLOOKUP($A20,'Return Data'!$B$7:$R$2292,12,0)</f>
        <v>3.7183999999999999</v>
      </c>
      <c r="S20" s="61">
        <f t="shared" si="7"/>
        <v>15</v>
      </c>
      <c r="T20" s="60">
        <f>VLOOKUP($A20,'Return Data'!$B$7:$R$2292,13,0)</f>
        <v>3.4824999999999999</v>
      </c>
      <c r="U20" s="61">
        <f t="shared" si="8"/>
        <v>20</v>
      </c>
      <c r="V20" s="60">
        <f>VLOOKUP($A20,'Return Data'!$B$7:$R$2292,17,0)</f>
        <v>3.5331999999999999</v>
      </c>
      <c r="W20" s="61">
        <f t="shared" si="9"/>
        <v>13</v>
      </c>
      <c r="X20" s="60">
        <f>VLOOKUP($A20,'Return Data'!$B$7:$R$2292,14,0)</f>
        <v>5.0669000000000004</v>
      </c>
      <c r="Y20" s="61">
        <f t="shared" si="10"/>
        <v>8</v>
      </c>
      <c r="Z20" s="60">
        <f>VLOOKUP($A20,'Return Data'!$B$7:$R$2292,16,0)</f>
        <v>7.2233000000000001</v>
      </c>
      <c r="AA20" s="62">
        <f t="shared" si="11"/>
        <v>10</v>
      </c>
    </row>
    <row r="21" spans="1:27" x14ac:dyDescent="0.3">
      <c r="A21" s="58" t="s">
        <v>987</v>
      </c>
      <c r="B21" s="59">
        <f>VLOOKUP($A21,'Return Data'!$B$7:$R$2292,3,0)</f>
        <v>44888</v>
      </c>
      <c r="C21" s="60">
        <f>VLOOKUP($A21,'Return Data'!$B$7:$R$2292,4,0)</f>
        <v>23.511700000000001</v>
      </c>
      <c r="D21" s="60">
        <f>VLOOKUP($A21,'Return Data'!$B$7:$R$2292,5,0)</f>
        <v>7.1425000000000001</v>
      </c>
      <c r="E21" s="61">
        <f t="shared" si="0"/>
        <v>4</v>
      </c>
      <c r="F21" s="60">
        <f>VLOOKUP($A21,'Return Data'!$B$7:$R$2292,6,0)</f>
        <v>4.9400000000000004</v>
      </c>
      <c r="G21" s="61">
        <f t="shared" si="1"/>
        <v>17</v>
      </c>
      <c r="H21" s="60">
        <f>VLOOKUP($A21,'Return Data'!$B$7:$R$2292,7,0)</f>
        <v>6.306</v>
      </c>
      <c r="I21" s="61">
        <f t="shared" si="2"/>
        <v>8</v>
      </c>
      <c r="J21" s="60">
        <f>VLOOKUP($A21,'Return Data'!$B$7:$R$2292,8,0)</f>
        <v>8.0530000000000008</v>
      </c>
      <c r="K21" s="61">
        <f t="shared" si="3"/>
        <v>3</v>
      </c>
      <c r="L21" s="60">
        <f>VLOOKUP($A21,'Return Data'!$B$7:$R$2292,9,0)</f>
        <v>6.9541000000000004</v>
      </c>
      <c r="M21" s="61">
        <f t="shared" si="4"/>
        <v>13</v>
      </c>
      <c r="N21" s="60">
        <f>VLOOKUP($A21,'Return Data'!$B$7:$R$2292,10,0)</f>
        <v>4.5553999999999997</v>
      </c>
      <c r="O21" s="61">
        <f t="shared" si="5"/>
        <v>16</v>
      </c>
      <c r="P21" s="60">
        <f>VLOOKUP($A21,'Return Data'!$B$7:$R$2292,11,0)</f>
        <v>4.7355999999999998</v>
      </c>
      <c r="Q21" s="61">
        <f t="shared" si="6"/>
        <v>18</v>
      </c>
      <c r="R21" s="60">
        <f>VLOOKUP($A21,'Return Data'!$B$7:$R$2292,12,0)</f>
        <v>3.6648999999999998</v>
      </c>
      <c r="S21" s="61">
        <f t="shared" si="7"/>
        <v>18</v>
      </c>
      <c r="T21" s="60">
        <f>VLOOKUP($A21,'Return Data'!$B$7:$R$2292,13,0)</f>
        <v>3.6053999999999999</v>
      </c>
      <c r="U21" s="61">
        <f t="shared" si="8"/>
        <v>16</v>
      </c>
      <c r="V21" s="60">
        <f>VLOOKUP($A21,'Return Data'!$B$7:$R$2292,17,0)</f>
        <v>3.5265</v>
      </c>
      <c r="W21" s="61">
        <f t="shared" si="9"/>
        <v>14</v>
      </c>
      <c r="X21" s="60">
        <f>VLOOKUP($A21,'Return Data'!$B$7:$R$2292,14,0)</f>
        <v>4.7214999999999998</v>
      </c>
      <c r="Y21" s="61">
        <f t="shared" si="10"/>
        <v>14</v>
      </c>
      <c r="Z21" s="60">
        <f>VLOOKUP($A21,'Return Data'!$B$7:$R$2292,16,0)</f>
        <v>7.3982000000000001</v>
      </c>
      <c r="AA21" s="62">
        <f t="shared" si="11"/>
        <v>5</v>
      </c>
    </row>
    <row r="22" spans="1:27" x14ac:dyDescent="0.3">
      <c r="A22" s="58" t="s">
        <v>988</v>
      </c>
      <c r="B22" s="59">
        <f>VLOOKUP($A22,'Return Data'!$B$7:$R$2292,3,0)</f>
        <v>44888</v>
      </c>
      <c r="C22" s="60">
        <f>VLOOKUP($A22,'Return Data'!$B$7:$R$2292,4,0)</f>
        <v>33.1813</v>
      </c>
      <c r="D22" s="60">
        <f>VLOOKUP($A22,'Return Data'!$B$7:$R$2292,5,0)</f>
        <v>6.2712000000000003</v>
      </c>
      <c r="E22" s="61">
        <f t="shared" si="0"/>
        <v>11</v>
      </c>
      <c r="F22" s="60">
        <f>VLOOKUP($A22,'Return Data'!$B$7:$R$2292,6,0)</f>
        <v>4.8433000000000002</v>
      </c>
      <c r="G22" s="61">
        <f t="shared" si="1"/>
        <v>18</v>
      </c>
      <c r="H22" s="60">
        <f>VLOOKUP($A22,'Return Data'!$B$7:$R$2292,7,0)</f>
        <v>5.4272</v>
      </c>
      <c r="I22" s="61">
        <f t="shared" si="2"/>
        <v>18</v>
      </c>
      <c r="J22" s="60">
        <f>VLOOKUP($A22,'Return Data'!$B$7:$R$2292,8,0)</f>
        <v>6.609</v>
      </c>
      <c r="K22" s="61">
        <f t="shared" si="3"/>
        <v>19</v>
      </c>
      <c r="L22" s="60">
        <f>VLOOKUP($A22,'Return Data'!$B$7:$R$2292,9,0)</f>
        <v>6.8319999999999999</v>
      </c>
      <c r="M22" s="61">
        <f t="shared" si="4"/>
        <v>16</v>
      </c>
      <c r="N22" s="60">
        <f>VLOOKUP($A22,'Return Data'!$B$7:$R$2292,10,0)</f>
        <v>4.4444999999999997</v>
      </c>
      <c r="O22" s="61">
        <f t="shared" si="5"/>
        <v>22</v>
      </c>
      <c r="P22" s="60">
        <f>VLOOKUP($A22,'Return Data'!$B$7:$R$2292,11,0)</f>
        <v>4.5487000000000002</v>
      </c>
      <c r="Q22" s="61">
        <f t="shared" si="6"/>
        <v>21</v>
      </c>
      <c r="R22" s="60">
        <f>VLOOKUP($A22,'Return Data'!$B$7:$R$2292,12,0)</f>
        <v>3.5859000000000001</v>
      </c>
      <c r="S22" s="61">
        <f t="shared" si="7"/>
        <v>19</v>
      </c>
      <c r="T22" s="60">
        <f>VLOOKUP($A22,'Return Data'!$B$7:$R$2292,13,0)</f>
        <v>3.5394999999999999</v>
      </c>
      <c r="U22" s="61">
        <f t="shared" si="8"/>
        <v>19</v>
      </c>
      <c r="V22" s="60">
        <f>VLOOKUP($A22,'Return Data'!$B$7:$R$2292,17,0)</f>
        <v>3.6472000000000002</v>
      </c>
      <c r="W22" s="61">
        <f t="shared" si="9"/>
        <v>8</v>
      </c>
      <c r="X22" s="60">
        <f>VLOOKUP($A22,'Return Data'!$B$7:$R$2292,14,0)</f>
        <v>4.8014000000000001</v>
      </c>
      <c r="Y22" s="61">
        <f t="shared" si="10"/>
        <v>10</v>
      </c>
      <c r="Z22" s="60">
        <f>VLOOKUP($A22,'Return Data'!$B$7:$R$2292,16,0)</f>
        <v>6.3489000000000004</v>
      </c>
      <c r="AA22" s="62">
        <f t="shared" si="11"/>
        <v>17</v>
      </c>
    </row>
    <row r="23" spans="1:27" x14ac:dyDescent="0.3">
      <c r="A23" s="58" t="s">
        <v>991</v>
      </c>
      <c r="B23" s="59">
        <f>VLOOKUP($A23,'Return Data'!$B$7:$R$2292,3,0)</f>
        <v>44888</v>
      </c>
      <c r="C23" s="60">
        <f>VLOOKUP($A23,'Return Data'!$B$7:$R$2292,4,0)</f>
        <v>1368.8715999999999</v>
      </c>
      <c r="D23" s="60">
        <f>VLOOKUP($A23,'Return Data'!$B$7:$R$2292,5,0)</f>
        <v>5.8643999999999998</v>
      </c>
      <c r="E23" s="61">
        <f t="shared" si="0"/>
        <v>13</v>
      </c>
      <c r="F23" s="60">
        <f>VLOOKUP($A23,'Return Data'!$B$7:$R$2292,6,0)</f>
        <v>5.5038999999999998</v>
      </c>
      <c r="G23" s="61">
        <f t="shared" si="1"/>
        <v>15</v>
      </c>
      <c r="H23" s="60">
        <f>VLOOKUP($A23,'Return Data'!$B$7:$R$2292,7,0)</f>
        <v>5.9846000000000004</v>
      </c>
      <c r="I23" s="61">
        <f t="shared" si="2"/>
        <v>13</v>
      </c>
      <c r="J23" s="60">
        <f>VLOOKUP($A23,'Return Data'!$B$7:$R$2292,8,0)</f>
        <v>7.0617000000000001</v>
      </c>
      <c r="K23" s="61">
        <f t="shared" si="3"/>
        <v>15</v>
      </c>
      <c r="L23" s="60">
        <f>VLOOKUP($A23,'Return Data'!$B$7:$R$2292,9,0)</f>
        <v>6.9332000000000003</v>
      </c>
      <c r="M23" s="61">
        <f t="shared" si="4"/>
        <v>14</v>
      </c>
      <c r="N23" s="60">
        <f>VLOOKUP($A23,'Return Data'!$B$7:$R$2292,10,0)</f>
        <v>4.4861000000000004</v>
      </c>
      <c r="O23" s="61">
        <f t="shared" si="5"/>
        <v>20</v>
      </c>
      <c r="P23" s="60">
        <f>VLOOKUP($A23,'Return Data'!$B$7:$R$2292,11,0)</f>
        <v>4.7156000000000002</v>
      </c>
      <c r="Q23" s="61">
        <f t="shared" si="6"/>
        <v>19</v>
      </c>
      <c r="R23" s="60">
        <f>VLOOKUP($A23,'Return Data'!$B$7:$R$2292,12,0)</f>
        <v>3.4824000000000002</v>
      </c>
      <c r="S23" s="61">
        <f t="shared" si="7"/>
        <v>21</v>
      </c>
      <c r="T23" s="60">
        <f>VLOOKUP($A23,'Return Data'!$B$7:$R$2292,13,0)</f>
        <v>3.3834</v>
      </c>
      <c r="U23" s="61">
        <f t="shared" si="8"/>
        <v>22</v>
      </c>
      <c r="V23" s="60">
        <f>VLOOKUP($A23,'Return Data'!$B$7:$R$2292,17,0)</f>
        <v>3.2667000000000002</v>
      </c>
      <c r="W23" s="61">
        <f t="shared" si="9"/>
        <v>22</v>
      </c>
      <c r="X23" s="60">
        <f>VLOOKUP($A23,'Return Data'!$B$7:$R$2292,14,0)</f>
        <v>4.3531000000000004</v>
      </c>
      <c r="Y23" s="61">
        <f t="shared" si="10"/>
        <v>18</v>
      </c>
      <c r="Z23" s="60">
        <f>VLOOKUP($A23,'Return Data'!$B$7:$R$2292,16,0)</f>
        <v>5.5899000000000001</v>
      </c>
      <c r="AA23" s="62">
        <f t="shared" si="11"/>
        <v>20</v>
      </c>
    </row>
    <row r="24" spans="1:27" x14ac:dyDescent="0.3">
      <c r="A24" s="58" t="s">
        <v>993</v>
      </c>
      <c r="B24" s="59">
        <f>VLOOKUP($A24,'Return Data'!$B$7:$R$2292,3,0)</f>
        <v>44888</v>
      </c>
      <c r="C24" s="60">
        <f>VLOOKUP($A24,'Return Data'!$B$7:$R$2292,4,0)</f>
        <v>1886.9304999999999</v>
      </c>
      <c r="D24" s="60">
        <f>VLOOKUP($A24,'Return Data'!$B$7:$R$2292,5,0)</f>
        <v>0.7157</v>
      </c>
      <c r="E24" s="61">
        <f t="shared" si="0"/>
        <v>20</v>
      </c>
      <c r="F24" s="60">
        <f>VLOOKUP($A24,'Return Data'!$B$7:$R$2292,6,0)</f>
        <v>4.4424000000000001</v>
      </c>
      <c r="G24" s="61">
        <f t="shared" si="1"/>
        <v>19</v>
      </c>
      <c r="H24" s="60">
        <f>VLOOKUP($A24,'Return Data'!$B$7:$R$2292,7,0)</f>
        <v>4.8551000000000002</v>
      </c>
      <c r="I24" s="61">
        <f t="shared" si="2"/>
        <v>20</v>
      </c>
      <c r="J24" s="60">
        <f>VLOOKUP($A24,'Return Data'!$B$7:$R$2292,8,0)</f>
        <v>6.4793000000000003</v>
      </c>
      <c r="K24" s="61">
        <f t="shared" si="3"/>
        <v>21</v>
      </c>
      <c r="L24" s="60">
        <f>VLOOKUP($A24,'Return Data'!$B$7:$R$2292,9,0)</f>
        <v>6.4097999999999997</v>
      </c>
      <c r="M24" s="61">
        <f t="shared" si="4"/>
        <v>22</v>
      </c>
      <c r="N24" s="60">
        <f>VLOOKUP($A24,'Return Data'!$B$7:$R$2292,10,0)</f>
        <v>4.5297999999999998</v>
      </c>
      <c r="O24" s="61">
        <f t="shared" si="5"/>
        <v>18</v>
      </c>
      <c r="P24" s="60">
        <f>VLOOKUP($A24,'Return Data'!$B$7:$R$2292,11,0)</f>
        <v>4.9271000000000003</v>
      </c>
      <c r="Q24" s="61">
        <f t="shared" si="6"/>
        <v>11</v>
      </c>
      <c r="R24" s="60">
        <f>VLOOKUP($A24,'Return Data'!$B$7:$R$2292,12,0)</f>
        <v>3.8043999999999998</v>
      </c>
      <c r="S24" s="61">
        <f t="shared" si="7"/>
        <v>11</v>
      </c>
      <c r="T24" s="60">
        <f>VLOOKUP($A24,'Return Data'!$B$7:$R$2292,13,0)</f>
        <v>3.5958999999999999</v>
      </c>
      <c r="U24" s="61">
        <f t="shared" si="8"/>
        <v>17</v>
      </c>
      <c r="V24" s="60">
        <f>VLOOKUP($A24,'Return Data'!$B$7:$R$2292,17,0)</f>
        <v>3.3403999999999998</v>
      </c>
      <c r="W24" s="61">
        <f t="shared" si="9"/>
        <v>20</v>
      </c>
      <c r="X24" s="60">
        <f>VLOOKUP($A24,'Return Data'!$B$7:$R$2292,14,0)</f>
        <v>4.3367000000000004</v>
      </c>
      <c r="Y24" s="61">
        <f t="shared" si="10"/>
        <v>19</v>
      </c>
      <c r="Z24" s="60">
        <f>VLOOKUP($A24,'Return Data'!$B$7:$R$2292,16,0)</f>
        <v>4.4051999999999998</v>
      </c>
      <c r="AA24" s="62">
        <f t="shared" si="11"/>
        <v>21</v>
      </c>
    </row>
    <row r="25" spans="1:27" x14ac:dyDescent="0.3">
      <c r="A25" s="58" t="s">
        <v>994</v>
      </c>
      <c r="B25" s="59">
        <f>VLOOKUP($A25,'Return Data'!$B$7:$R$2292,3,0)</f>
        <v>44888</v>
      </c>
      <c r="C25" s="60">
        <f>VLOOKUP($A25,'Return Data'!$B$7:$R$2292,4,0)</f>
        <v>3121.1210999999998</v>
      </c>
      <c r="D25" s="60">
        <f>VLOOKUP($A25,'Return Data'!$B$7:$R$2292,5,0)</f>
        <v>7.2766000000000002</v>
      </c>
      <c r="E25" s="61">
        <f t="shared" si="0"/>
        <v>2</v>
      </c>
      <c r="F25" s="60">
        <f>VLOOKUP($A25,'Return Data'!$B$7:$R$2292,6,0)</f>
        <v>6.1901999999999999</v>
      </c>
      <c r="G25" s="61">
        <f t="shared" si="1"/>
        <v>2</v>
      </c>
      <c r="H25" s="60">
        <f>VLOOKUP($A25,'Return Data'!$B$7:$R$2292,7,0)</f>
        <v>6.7213000000000003</v>
      </c>
      <c r="I25" s="61">
        <f t="shared" si="2"/>
        <v>2</v>
      </c>
      <c r="J25" s="60">
        <f>VLOOKUP($A25,'Return Data'!$B$7:$R$2292,8,0)</f>
        <v>7.984</v>
      </c>
      <c r="K25" s="61">
        <f t="shared" si="3"/>
        <v>4</v>
      </c>
      <c r="L25" s="60">
        <f>VLOOKUP($A25,'Return Data'!$B$7:$R$2292,9,0)</f>
        <v>7.3434999999999997</v>
      </c>
      <c r="M25" s="61">
        <f t="shared" si="4"/>
        <v>5</v>
      </c>
      <c r="N25" s="60">
        <f>VLOOKUP($A25,'Return Data'!$B$7:$R$2292,10,0)</f>
        <v>4.6148999999999996</v>
      </c>
      <c r="O25" s="61">
        <f t="shared" si="5"/>
        <v>10</v>
      </c>
      <c r="P25" s="60">
        <f>VLOOKUP($A25,'Return Data'!$B$7:$R$2292,11,0)</f>
        <v>4.9633000000000003</v>
      </c>
      <c r="Q25" s="61">
        <f t="shared" si="6"/>
        <v>9</v>
      </c>
      <c r="R25" s="60">
        <f>VLOOKUP($A25,'Return Data'!$B$7:$R$2292,12,0)</f>
        <v>3.7755000000000001</v>
      </c>
      <c r="S25" s="61">
        <f t="shared" si="7"/>
        <v>13</v>
      </c>
      <c r="T25" s="60">
        <f>VLOOKUP($A25,'Return Data'!$B$7:$R$2292,13,0)</f>
        <v>3.8250000000000002</v>
      </c>
      <c r="U25" s="61">
        <f t="shared" si="8"/>
        <v>5</v>
      </c>
      <c r="V25" s="60">
        <f>VLOOKUP($A25,'Return Data'!$B$7:$R$2292,17,0)</f>
        <v>4.0167999999999999</v>
      </c>
      <c r="W25" s="61">
        <f t="shared" si="9"/>
        <v>3</v>
      </c>
      <c r="X25" s="60">
        <f>VLOOKUP($A25,'Return Data'!$B$7:$R$2292,14,0)</f>
        <v>5.1501000000000001</v>
      </c>
      <c r="Y25" s="61">
        <f t="shared" si="10"/>
        <v>5</v>
      </c>
      <c r="Z25" s="60">
        <f>VLOOKUP($A25,'Return Data'!$B$7:$R$2292,16,0)</f>
        <v>7.5236000000000001</v>
      </c>
      <c r="AA25" s="62">
        <f t="shared" si="11"/>
        <v>2</v>
      </c>
    </row>
    <row r="26" spans="1:27" x14ac:dyDescent="0.3">
      <c r="A26" s="58" t="s">
        <v>996</v>
      </c>
      <c r="B26" s="59">
        <f>VLOOKUP($A26,'Return Data'!$B$7:$R$2292,3,0)</f>
        <v>44888</v>
      </c>
      <c r="C26" s="60">
        <f>VLOOKUP($A26,'Return Data'!$B$7:$R$2292,4,0)</f>
        <v>24.7042</v>
      </c>
      <c r="D26" s="60">
        <f>VLOOKUP($A26,'Return Data'!$B$7:$R$2292,5,0)</f>
        <v>4.4329999999999998</v>
      </c>
      <c r="E26" s="61">
        <f t="shared" si="0"/>
        <v>16</v>
      </c>
      <c r="F26" s="60">
        <f>VLOOKUP($A26,'Return Data'!$B$7:$R$2292,6,0)</f>
        <v>5.4116</v>
      </c>
      <c r="G26" s="61">
        <f t="shared" si="1"/>
        <v>16</v>
      </c>
      <c r="H26" s="60">
        <f>VLOOKUP($A26,'Return Data'!$B$7:$R$2292,7,0)</f>
        <v>5.7050999999999998</v>
      </c>
      <c r="I26" s="61">
        <f t="shared" si="2"/>
        <v>15</v>
      </c>
      <c r="J26" s="60">
        <f>VLOOKUP($A26,'Return Data'!$B$7:$R$2292,8,0)</f>
        <v>7.1430999999999996</v>
      </c>
      <c r="K26" s="61">
        <f t="shared" si="3"/>
        <v>13</v>
      </c>
      <c r="L26" s="60">
        <f>VLOOKUP($A26,'Return Data'!$B$7:$R$2292,9,0)</f>
        <v>6.7297000000000002</v>
      </c>
      <c r="M26" s="61">
        <f t="shared" si="4"/>
        <v>19</v>
      </c>
      <c r="N26" s="60">
        <f>VLOOKUP($A26,'Return Data'!$B$7:$R$2292,10,0)</f>
        <v>4.5202999999999998</v>
      </c>
      <c r="O26" s="61">
        <f t="shared" si="5"/>
        <v>19</v>
      </c>
      <c r="P26" s="60">
        <f>VLOOKUP($A26,'Return Data'!$B$7:$R$2292,11,0)</f>
        <v>4.8129999999999997</v>
      </c>
      <c r="Q26" s="61">
        <f t="shared" si="6"/>
        <v>16</v>
      </c>
      <c r="R26" s="60">
        <f>VLOOKUP($A26,'Return Data'!$B$7:$R$2292,12,0)</f>
        <v>3.8662000000000001</v>
      </c>
      <c r="S26" s="61">
        <f t="shared" si="7"/>
        <v>8</v>
      </c>
      <c r="T26" s="60">
        <f>VLOOKUP($A26,'Return Data'!$B$7:$R$2292,13,0)</f>
        <v>3.7233000000000001</v>
      </c>
      <c r="U26" s="61">
        <f t="shared" si="8"/>
        <v>10</v>
      </c>
      <c r="V26" s="60">
        <f>VLOOKUP($A26,'Return Data'!$B$7:$R$2292,17,0)</f>
        <v>3.5238999999999998</v>
      </c>
      <c r="W26" s="61">
        <f t="shared" si="9"/>
        <v>15</v>
      </c>
      <c r="X26" s="60">
        <f>VLOOKUP($A26,'Return Data'!$B$7:$R$2292,14,0)</f>
        <v>3.1726000000000001</v>
      </c>
      <c r="Y26" s="61">
        <f t="shared" si="10"/>
        <v>22</v>
      </c>
      <c r="Z26" s="60">
        <f>VLOOKUP($A26,'Return Data'!$B$7:$R$2292,16,0)</f>
        <v>6.0351999999999997</v>
      </c>
      <c r="AA26" s="62">
        <f t="shared" si="11"/>
        <v>18</v>
      </c>
    </row>
    <row r="27" spans="1:27" x14ac:dyDescent="0.3">
      <c r="A27" s="58" t="s">
        <v>2029</v>
      </c>
      <c r="B27" s="59">
        <f>VLOOKUP($A27,'Return Data'!$B$7:$R$2292,3,0)</f>
        <v>44888</v>
      </c>
      <c r="C27" s="60">
        <f>VLOOKUP($A27,'Return Data'!$B$7:$R$2292,4,0)</f>
        <v>2915.2302</v>
      </c>
      <c r="D27" s="60">
        <f>VLOOKUP($A27,'Return Data'!$B$7:$R$2292,5,0)</f>
        <v>6.7058999999999997</v>
      </c>
      <c r="E27" s="61">
        <f t="shared" si="0"/>
        <v>8</v>
      </c>
      <c r="F27" s="60">
        <f>VLOOKUP($A27,'Return Data'!$B$7:$R$2292,6,0)</f>
        <v>5.9945000000000004</v>
      </c>
      <c r="G27" s="61">
        <f t="shared" si="1"/>
        <v>6</v>
      </c>
      <c r="H27" s="60">
        <f>VLOOKUP($A27,'Return Data'!$B$7:$R$2292,7,0)</f>
        <v>6.3131000000000004</v>
      </c>
      <c r="I27" s="61">
        <f t="shared" si="2"/>
        <v>7</v>
      </c>
      <c r="J27" s="60">
        <f>VLOOKUP($A27,'Return Data'!$B$7:$R$2292,8,0)</f>
        <v>7.9305000000000003</v>
      </c>
      <c r="K27" s="61">
        <f t="shared" si="3"/>
        <v>5</v>
      </c>
      <c r="L27" s="60">
        <f>VLOOKUP($A27,'Return Data'!$B$7:$R$2292,9,0)</f>
        <v>7.4805999999999999</v>
      </c>
      <c r="M27" s="61">
        <f t="shared" si="4"/>
        <v>3</v>
      </c>
      <c r="N27" s="60">
        <f>VLOOKUP($A27,'Return Data'!$B$7:$R$2292,10,0)</f>
        <v>4.7427999999999999</v>
      </c>
      <c r="O27" s="61">
        <f t="shared" si="5"/>
        <v>9</v>
      </c>
      <c r="P27" s="60">
        <f>VLOOKUP($A27,'Return Data'!$B$7:$R$2292,11,0)</f>
        <v>4.8517000000000001</v>
      </c>
      <c r="Q27" s="61">
        <f t="shared" si="6"/>
        <v>15</v>
      </c>
      <c r="R27" s="60">
        <f>VLOOKUP($A27,'Return Data'!$B$7:$R$2292,12,0)</f>
        <v>3.7351999999999999</v>
      </c>
      <c r="S27" s="61">
        <f t="shared" si="7"/>
        <v>14</v>
      </c>
      <c r="T27" s="60">
        <f>VLOOKUP($A27,'Return Data'!$B$7:$R$2292,13,0)</f>
        <v>3.6143999999999998</v>
      </c>
      <c r="U27" s="61">
        <f t="shared" si="8"/>
        <v>15</v>
      </c>
      <c r="V27" s="60">
        <f>VLOOKUP($A27,'Return Data'!$B$7:$R$2292,17,0)</f>
        <v>3.4321000000000002</v>
      </c>
      <c r="W27" s="61">
        <f t="shared" si="9"/>
        <v>17</v>
      </c>
      <c r="X27" s="60">
        <f>VLOOKUP($A27,'Return Data'!$B$7:$R$2292,14,0)</f>
        <v>4.5522999999999998</v>
      </c>
      <c r="Y27" s="61">
        <f t="shared" si="10"/>
        <v>16</v>
      </c>
      <c r="Z27" s="60">
        <f>VLOOKUP($A27,'Return Data'!$B$7:$R$2292,16,0)</f>
        <v>7.2240000000000002</v>
      </c>
      <c r="AA27" s="62">
        <f t="shared" si="11"/>
        <v>9</v>
      </c>
    </row>
    <row r="28" spans="1:27" x14ac:dyDescent="0.3">
      <c r="A28" s="58" t="s">
        <v>1913</v>
      </c>
      <c r="B28" s="59">
        <f>VLOOKUP($A28,'Return Data'!$B$7:$R$2292,3,0)</f>
        <v>44888</v>
      </c>
      <c r="C28" s="60">
        <f>VLOOKUP($A28,'Return Data'!$B$7:$R$2292,4,0)</f>
        <v>2899.12</v>
      </c>
      <c r="D28" s="60">
        <f>VLOOKUP($A28,'Return Data'!$B$7:$R$2292,5,0)</f>
        <v>7.4257999999999997</v>
      </c>
      <c r="E28" s="61">
        <f t="shared" si="0"/>
        <v>1</v>
      </c>
      <c r="F28" s="60">
        <f>VLOOKUP($A28,'Return Data'!$B$7:$R$2292,6,0)</f>
        <v>5.6535000000000002</v>
      </c>
      <c r="G28" s="61">
        <f t="shared" si="1"/>
        <v>11</v>
      </c>
      <c r="H28" s="60">
        <f>VLOOKUP($A28,'Return Data'!$B$7:$R$2292,7,0)</f>
        <v>5.5235000000000003</v>
      </c>
      <c r="I28" s="61">
        <f t="shared" si="2"/>
        <v>17</v>
      </c>
      <c r="J28" s="60">
        <f>VLOOKUP($A28,'Return Data'!$B$7:$R$2292,8,0)</f>
        <v>7.6639999999999997</v>
      </c>
      <c r="K28" s="61">
        <f t="shared" si="3"/>
        <v>9</v>
      </c>
      <c r="L28" s="60">
        <f>VLOOKUP($A28,'Return Data'!$B$7:$R$2292,9,0)</f>
        <v>7.0559000000000003</v>
      </c>
      <c r="M28" s="61">
        <f t="shared" si="4"/>
        <v>11</v>
      </c>
      <c r="N28" s="60">
        <f>VLOOKUP($A28,'Return Data'!$B$7:$R$2292,10,0)</f>
        <v>4.8052999999999999</v>
      </c>
      <c r="O28" s="61">
        <f t="shared" si="5"/>
        <v>7</v>
      </c>
      <c r="P28" s="60">
        <f>VLOOKUP($A28,'Return Data'!$B$7:$R$2292,11,0)</f>
        <v>4.5236000000000001</v>
      </c>
      <c r="Q28" s="61">
        <f t="shared" si="6"/>
        <v>22</v>
      </c>
      <c r="R28" s="60">
        <f>VLOOKUP($A28,'Return Data'!$B$7:$R$2292,12,0)</f>
        <v>3.968</v>
      </c>
      <c r="S28" s="61">
        <f t="shared" si="7"/>
        <v>5</v>
      </c>
      <c r="T28" s="60">
        <f>VLOOKUP($A28,'Return Data'!$B$7:$R$2292,13,0)</f>
        <v>3.7631999999999999</v>
      </c>
      <c r="U28" s="61">
        <f t="shared" si="8"/>
        <v>9</v>
      </c>
      <c r="V28" s="60">
        <f>VLOOKUP($A28,'Return Data'!$B$7:$R$2292,17,0)</f>
        <v>3.5750999999999999</v>
      </c>
      <c r="W28" s="61">
        <f t="shared" si="9"/>
        <v>11</v>
      </c>
      <c r="X28" s="60">
        <f>VLOOKUP($A28,'Return Data'!$B$7:$R$2292,14,0)</f>
        <v>4.1428000000000003</v>
      </c>
      <c r="Y28" s="61">
        <f t="shared" si="10"/>
        <v>20</v>
      </c>
      <c r="Z28" s="60">
        <f>VLOOKUP($A28,'Return Data'!$B$7:$R$2292,16,0)</f>
        <v>6.0218999999999996</v>
      </c>
      <c r="AA28" s="62">
        <f t="shared" si="11"/>
        <v>19</v>
      </c>
    </row>
    <row r="29" spans="1:27" x14ac:dyDescent="0.3">
      <c r="A29" s="58" t="s">
        <v>1000</v>
      </c>
      <c r="B29" s="59">
        <f>VLOOKUP($A29,'Return Data'!$B$7:$R$2292,3,0)</f>
        <v>44888</v>
      </c>
      <c r="C29" s="60">
        <f>VLOOKUP($A29,'Return Data'!$B$7:$R$2292,4,0)</f>
        <v>3272.7710000000002</v>
      </c>
      <c r="D29" s="60">
        <f>VLOOKUP($A29,'Return Data'!$B$7:$R$2292,5,0)</f>
        <v>6.3468999999999998</v>
      </c>
      <c r="E29" s="61">
        <f t="shared" si="0"/>
        <v>10</v>
      </c>
      <c r="F29" s="60">
        <f>VLOOKUP($A29,'Return Data'!$B$7:$R$2292,6,0)</f>
        <v>5.7203999999999997</v>
      </c>
      <c r="G29" s="61">
        <f t="shared" si="1"/>
        <v>10</v>
      </c>
      <c r="H29" s="60">
        <f>VLOOKUP($A29,'Return Data'!$B$7:$R$2292,7,0)</f>
        <v>6.1718000000000002</v>
      </c>
      <c r="I29" s="61">
        <f t="shared" si="2"/>
        <v>10</v>
      </c>
      <c r="J29" s="60">
        <f>VLOOKUP($A29,'Return Data'!$B$7:$R$2292,8,0)</f>
        <v>6.3994</v>
      </c>
      <c r="K29" s="61">
        <f t="shared" si="3"/>
        <v>22</v>
      </c>
      <c r="L29" s="60">
        <f>VLOOKUP($A29,'Return Data'!$B$7:$R$2292,9,0)</f>
        <v>6.5816999999999997</v>
      </c>
      <c r="M29" s="61">
        <f t="shared" si="4"/>
        <v>21</v>
      </c>
      <c r="N29" s="60">
        <f>VLOOKUP($A29,'Return Data'!$B$7:$R$2292,10,0)</f>
        <v>4.5721999999999996</v>
      </c>
      <c r="O29" s="61">
        <f t="shared" si="5"/>
        <v>14</v>
      </c>
      <c r="P29" s="60">
        <f>VLOOKUP($A29,'Return Data'!$B$7:$R$2292,11,0)</f>
        <v>4.8993000000000002</v>
      </c>
      <c r="Q29" s="61">
        <f t="shared" si="6"/>
        <v>12</v>
      </c>
      <c r="R29" s="60">
        <f>VLOOKUP($A29,'Return Data'!$B$7:$R$2292,12,0)</f>
        <v>3.8281999999999998</v>
      </c>
      <c r="S29" s="61">
        <f t="shared" si="7"/>
        <v>10</v>
      </c>
      <c r="T29" s="60">
        <f>VLOOKUP($A29,'Return Data'!$B$7:$R$2292,13,0)</f>
        <v>3.7942</v>
      </c>
      <c r="U29" s="61">
        <f t="shared" si="8"/>
        <v>8</v>
      </c>
      <c r="V29" s="60">
        <f>VLOOKUP($A29,'Return Data'!$B$7:$R$2292,17,0)</f>
        <v>3.7059000000000002</v>
      </c>
      <c r="W29" s="61">
        <f t="shared" si="9"/>
        <v>7</v>
      </c>
      <c r="X29" s="60">
        <f>VLOOKUP($A29,'Return Data'!$B$7:$R$2292,14,0)</f>
        <v>4.9888000000000003</v>
      </c>
      <c r="Y29" s="61">
        <f t="shared" si="10"/>
        <v>9</v>
      </c>
      <c r="Z29" s="60">
        <f>VLOOKUP($A29,'Return Data'!$B$7:$R$2292,16,0)</f>
        <v>7.1257999999999999</v>
      </c>
      <c r="AA29" s="62">
        <f t="shared" si="11"/>
        <v>14</v>
      </c>
    </row>
    <row r="30" spans="1:27" x14ac:dyDescent="0.3">
      <c r="A30" s="58" t="s">
        <v>1001</v>
      </c>
      <c r="B30" s="59">
        <f>VLOOKUP($A30,'Return Data'!$B$7:$R$2292,3,0)</f>
        <v>0</v>
      </c>
      <c r="C30" s="60">
        <f>VLOOKUP($A30,'Return Data'!$B$7:$R$2292,4,0)</f>
        <v>0</v>
      </c>
      <c r="D30" s="60">
        <f>VLOOKUP($A30,'Return Data'!$B$7:$R$2292,5,0)</f>
        <v>0</v>
      </c>
      <c r="E30" s="61">
        <f t="shared" si="0"/>
        <v>21</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44888</v>
      </c>
      <c r="C31" s="60">
        <f>VLOOKUP($A31,'Return Data'!$B$7:$R$2292,4,0)</f>
        <v>2934.5776000000001</v>
      </c>
      <c r="D31" s="60">
        <f>VLOOKUP($A31,'Return Data'!$B$7:$R$2292,5,0)</f>
        <v>6.8596000000000004</v>
      </c>
      <c r="E31" s="61">
        <f t="shared" si="0"/>
        <v>6</v>
      </c>
      <c r="F31" s="60">
        <f>VLOOKUP($A31,'Return Data'!$B$7:$R$2292,6,0)</f>
        <v>6.6825000000000001</v>
      </c>
      <c r="G31" s="61">
        <f t="shared" si="1"/>
        <v>1</v>
      </c>
      <c r="H31" s="60">
        <f>VLOOKUP($A31,'Return Data'!$B$7:$R$2292,7,0)</f>
        <v>6.5125999999999999</v>
      </c>
      <c r="I31" s="61">
        <f t="shared" si="2"/>
        <v>5</v>
      </c>
      <c r="J31" s="60">
        <f>VLOOKUP($A31,'Return Data'!$B$7:$R$2292,8,0)</f>
        <v>6.7042999999999999</v>
      </c>
      <c r="K31" s="61">
        <f t="shared" si="3"/>
        <v>18</v>
      </c>
      <c r="L31" s="60">
        <f>VLOOKUP($A31,'Return Data'!$B$7:$R$2292,9,0)</f>
        <v>6.7464000000000004</v>
      </c>
      <c r="M31" s="61">
        <f t="shared" si="4"/>
        <v>18</v>
      </c>
      <c r="N31" s="60">
        <f>VLOOKUP($A31,'Return Data'!$B$7:$R$2292,10,0)</f>
        <v>4.8785999999999996</v>
      </c>
      <c r="O31" s="61">
        <f t="shared" si="5"/>
        <v>6</v>
      </c>
      <c r="P31" s="60">
        <f>VLOOKUP($A31,'Return Data'!$B$7:$R$2292,11,0)</f>
        <v>5.2187000000000001</v>
      </c>
      <c r="Q31" s="61">
        <f t="shared" si="6"/>
        <v>3</v>
      </c>
      <c r="R31" s="60">
        <f>VLOOKUP($A31,'Return Data'!$B$7:$R$2292,12,0)</f>
        <v>4.2968999999999999</v>
      </c>
      <c r="S31" s="61">
        <f t="shared" si="7"/>
        <v>2</v>
      </c>
      <c r="T31" s="60">
        <f>VLOOKUP($A31,'Return Data'!$B$7:$R$2292,13,0)</f>
        <v>4.1210000000000004</v>
      </c>
      <c r="U31" s="61">
        <f t="shared" si="8"/>
        <v>1</v>
      </c>
      <c r="V31" s="60">
        <f>VLOOKUP($A31,'Return Data'!$B$7:$R$2292,17,0)</f>
        <v>6.5293000000000001</v>
      </c>
      <c r="W31" s="61">
        <f t="shared" si="9"/>
        <v>1</v>
      </c>
      <c r="X31" s="60">
        <f>VLOOKUP($A31,'Return Data'!$B$7:$R$2292,14,0)</f>
        <v>6.8108000000000004</v>
      </c>
      <c r="Y31" s="61">
        <f>RANK(X31,X$8:X$31,0)</f>
        <v>2</v>
      </c>
      <c r="Z31" s="60">
        <f>VLOOKUP($A31,'Return Data'!$B$7:$R$2292,16,0)</f>
        <v>7.1459999999999999</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4.3207291666666663</v>
      </c>
      <c r="E33" s="69"/>
      <c r="F33" s="70">
        <f>AVERAGE(F8:F31)</f>
        <v>4.8120125000000007</v>
      </c>
      <c r="G33" s="69"/>
      <c r="H33" s="70">
        <f>AVERAGE(H8:H31)</f>
        <v>5.3181833333333337</v>
      </c>
      <c r="I33" s="69"/>
      <c r="J33" s="70">
        <f>AVERAGE(J8:J31)</f>
        <v>6.7712583333333312</v>
      </c>
      <c r="K33" s="69"/>
      <c r="L33" s="70">
        <f>AVERAGE(L8:L31)</f>
        <v>6.4763666666666673</v>
      </c>
      <c r="M33" s="69"/>
      <c r="N33" s="70">
        <f>AVERAGE(N8:N31)</f>
        <v>4.4189208333333339</v>
      </c>
      <c r="O33" s="69"/>
      <c r="P33" s="70">
        <f>AVERAGE(P8:P31)</f>
        <v>4.5425916666666666</v>
      </c>
      <c r="Q33" s="69"/>
      <c r="R33" s="70">
        <f>AVERAGE(R8:R31)</f>
        <v>3.5227458333333335</v>
      </c>
      <c r="S33" s="69"/>
      <c r="T33" s="70">
        <f>AVERAGE(T8:T31)</f>
        <v>3.3993041666666666</v>
      </c>
      <c r="U33" s="69"/>
      <c r="V33" s="70">
        <f>AVERAGE(V8:V31)</f>
        <v>3.4283958333333344</v>
      </c>
      <c r="W33" s="69"/>
      <c r="X33" s="70">
        <f>AVERAGE(X8:X31)</f>
        <v>4.8071869565217398</v>
      </c>
      <c r="Y33" s="69"/>
      <c r="Z33" s="70">
        <f>AVERAGE(Z8:Z31)</f>
        <v>6.1704958333333328</v>
      </c>
      <c r="AA33" s="71"/>
    </row>
    <row r="34" spans="1:27" x14ac:dyDescent="0.3">
      <c r="A34" s="68" t="s">
        <v>28</v>
      </c>
      <c r="B34" s="69"/>
      <c r="C34" s="69"/>
      <c r="D34" s="70">
        <f>MIN(D8:D31)</f>
        <v>-7.3947000000000003</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7.4257999999999997</v>
      </c>
      <c r="E35" s="73"/>
      <c r="F35" s="74">
        <f>MAX(F8:F31)</f>
        <v>6.6825000000000001</v>
      </c>
      <c r="G35" s="73"/>
      <c r="H35" s="74">
        <f>MAX(H8:H31)</f>
        <v>7.1165000000000003</v>
      </c>
      <c r="I35" s="73"/>
      <c r="J35" s="74">
        <f>MAX(J8:J31)</f>
        <v>9.3968000000000007</v>
      </c>
      <c r="K35" s="73"/>
      <c r="L35" s="74">
        <f>MAX(L8:L31)</f>
        <v>8.1522000000000006</v>
      </c>
      <c r="M35" s="73"/>
      <c r="N35" s="74">
        <f>MAX(N8:N31)</f>
        <v>7.4088000000000003</v>
      </c>
      <c r="O35" s="73"/>
      <c r="P35" s="74">
        <f>MAX(P8:P31)</f>
        <v>5.9953000000000003</v>
      </c>
      <c r="Q35" s="73"/>
      <c r="R35" s="74">
        <f>MAX(R8:R31)</f>
        <v>4.8247999999999998</v>
      </c>
      <c r="S35" s="73"/>
      <c r="T35" s="74">
        <f>MAX(T8:T31)</f>
        <v>4.1210000000000004</v>
      </c>
      <c r="U35" s="73"/>
      <c r="V35" s="74">
        <f>MAX(V8:V31)</f>
        <v>6.5293000000000001</v>
      </c>
      <c r="W35" s="73"/>
      <c r="X35" s="74">
        <f>MAX(X8:X31)</f>
        <v>10.7601</v>
      </c>
      <c r="Y35" s="73"/>
      <c r="Z35" s="74">
        <f>MAX(Z8:Z31)</f>
        <v>7.7018000000000004</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44888</v>
      </c>
      <c r="C8" s="60">
        <f>VLOOKUP($A8,'Return Data'!$B$7:$R$2292,4,0)</f>
        <v>458.80410000000001</v>
      </c>
      <c r="D8" s="60">
        <f>VLOOKUP($A8,'Return Data'!$B$7:$R$2292,5,0)</f>
        <v>5.2115999999999998</v>
      </c>
      <c r="E8" s="61">
        <f t="shared" ref="E8:E31" si="0">RANK(D8,D$8:D$31,0)</f>
        <v>21</v>
      </c>
      <c r="F8" s="60">
        <f>VLOOKUP($A8,'Return Data'!$B$7:$R$2292,6,0)</f>
        <v>5.5236999999999998</v>
      </c>
      <c r="G8" s="61">
        <f t="shared" ref="G8:G31" si="1">RANK(F8,F$8:F$31,0)</f>
        <v>23</v>
      </c>
      <c r="H8" s="60">
        <f>VLOOKUP($A8,'Return Data'!$B$7:$R$2292,7,0)</f>
        <v>5.9347000000000003</v>
      </c>
      <c r="I8" s="61">
        <f t="shared" ref="I8:I31" si="2">RANK(H8,H$8:H$31,0)</f>
        <v>23</v>
      </c>
      <c r="J8" s="60">
        <f>VLOOKUP($A8,'Return Data'!$B$7:$R$2292,8,0)</f>
        <v>6.9596999999999998</v>
      </c>
      <c r="K8" s="61">
        <f t="shared" ref="K8:K31" si="3">RANK(J8,J$8:J$31,0)</f>
        <v>17</v>
      </c>
      <c r="L8" s="60">
        <f>VLOOKUP($A8,'Return Data'!$B$7:$R$2292,9,0)</f>
        <v>7.1477000000000004</v>
      </c>
      <c r="M8" s="61">
        <f t="shared" ref="M8:M31" si="4">RANK(L8,L$8:L$31,0)</f>
        <v>4</v>
      </c>
      <c r="N8" s="60">
        <f>VLOOKUP($A8,'Return Data'!$B$7:$R$2292,10,0)</f>
        <v>5.5152000000000001</v>
      </c>
      <c r="O8" s="61">
        <f t="shared" ref="O8:O31" si="5">RANK(N8,N$8:N$31,0)</f>
        <v>11</v>
      </c>
      <c r="P8" s="60">
        <f>VLOOKUP($A8,'Return Data'!$B$7:$R$2292,11,0)</f>
        <v>5.5368000000000004</v>
      </c>
      <c r="Q8" s="61">
        <f t="shared" ref="Q8:Q31" si="6">RANK(P8,P$8:P$31,0)</f>
        <v>9</v>
      </c>
      <c r="R8" s="60">
        <f>VLOOKUP($A8,'Return Data'!$B$7:$R$2292,12,0)</f>
        <v>4.6938000000000004</v>
      </c>
      <c r="S8" s="61">
        <f t="shared" ref="S8:S31" si="7">RANK(R8,R$8:R$31,0)</f>
        <v>10</v>
      </c>
      <c r="T8" s="60">
        <f>VLOOKUP($A8,'Return Data'!$B$7:$R$2292,13,0)</f>
        <v>4.5940000000000003</v>
      </c>
      <c r="U8" s="61">
        <f t="shared" ref="U8:U31" si="8">RANK(T8,T$8:T$31,0)</f>
        <v>6</v>
      </c>
      <c r="V8" s="60">
        <f>VLOOKUP($A8,'Return Data'!$B$7:$R$2292,17,0)</f>
        <v>4.3467000000000002</v>
      </c>
      <c r="W8" s="61">
        <f>RANK(V8,V$8:V$31,0)</f>
        <v>6</v>
      </c>
      <c r="X8" s="60">
        <f>VLOOKUP($A8,'Return Data'!$B$7:$R$2292,14,0)</f>
        <v>5.343</v>
      </c>
      <c r="Y8" s="61">
        <f>RANK(X8,X$8:X$31,0)</f>
        <v>4</v>
      </c>
      <c r="Z8" s="60">
        <f>VLOOKUP($A8,'Return Data'!$B$7:$R$2292,16,0)</f>
        <v>7.7499000000000002</v>
      </c>
      <c r="AA8" s="62">
        <f>RANK(Z8,Z$8:Z$31,0)</f>
        <v>3</v>
      </c>
    </row>
    <row r="9" spans="1:27" x14ac:dyDescent="0.3">
      <c r="A9" s="58" t="s">
        <v>1398</v>
      </c>
      <c r="B9" s="59">
        <f>VLOOKUP($A9,'Return Data'!$B$7:$R$2292,3,0)</f>
        <v>44888</v>
      </c>
      <c r="C9" s="60">
        <f>VLOOKUP($A9,'Return Data'!$B$7:$R$2292,4,0)</f>
        <v>12.8612</v>
      </c>
      <c r="D9" s="60">
        <f>VLOOKUP($A9,'Return Data'!$B$7:$R$2292,5,0)</f>
        <v>7.3803000000000001</v>
      </c>
      <c r="E9" s="61">
        <f t="shared" si="0"/>
        <v>6</v>
      </c>
      <c r="F9" s="60">
        <f>VLOOKUP($A9,'Return Data'!$B$7:$R$2292,6,0)</f>
        <v>6.7038000000000002</v>
      </c>
      <c r="G9" s="61">
        <f t="shared" si="1"/>
        <v>3</v>
      </c>
      <c r="H9" s="60">
        <f>VLOOKUP($A9,'Return Data'!$B$7:$R$2292,7,0)</f>
        <v>7.1452999999999998</v>
      </c>
      <c r="I9" s="61">
        <f t="shared" si="2"/>
        <v>2</v>
      </c>
      <c r="J9" s="60">
        <f>VLOOKUP($A9,'Return Data'!$B$7:$R$2292,8,0)</f>
        <v>7.5628000000000002</v>
      </c>
      <c r="K9" s="61">
        <f t="shared" si="3"/>
        <v>2</v>
      </c>
      <c r="L9" s="60">
        <f>VLOOKUP($A9,'Return Data'!$B$7:$R$2292,9,0)</f>
        <v>7.2888999999999999</v>
      </c>
      <c r="M9" s="61">
        <f t="shared" si="4"/>
        <v>2</v>
      </c>
      <c r="N9" s="60">
        <f>VLOOKUP($A9,'Return Data'!$B$7:$R$2292,10,0)</f>
        <v>5.6124000000000001</v>
      </c>
      <c r="O9" s="61">
        <f t="shared" si="5"/>
        <v>6</v>
      </c>
      <c r="P9" s="60">
        <f>VLOOKUP($A9,'Return Data'!$B$7:$R$2292,11,0)</f>
        <v>5.6863999999999999</v>
      </c>
      <c r="Q9" s="61">
        <f t="shared" si="6"/>
        <v>3</v>
      </c>
      <c r="R9" s="60">
        <f>VLOOKUP($A9,'Return Data'!$B$7:$R$2292,12,0)</f>
        <v>4.8777999999999997</v>
      </c>
      <c r="S9" s="61">
        <f t="shared" si="7"/>
        <v>2</v>
      </c>
      <c r="T9" s="60">
        <f>VLOOKUP($A9,'Return Data'!$B$7:$R$2292,13,0)</f>
        <v>4.7346000000000004</v>
      </c>
      <c r="U9" s="61">
        <f t="shared" si="8"/>
        <v>3</v>
      </c>
      <c r="V9" s="60">
        <f>VLOOKUP($A9,'Return Data'!$B$7:$R$2292,17,0)</f>
        <v>4.4073000000000002</v>
      </c>
      <c r="W9" s="61">
        <f t="shared" ref="W9:W31" si="9">RANK(V9,V$8:V$31,0)</f>
        <v>5</v>
      </c>
      <c r="X9" s="60">
        <f>VLOOKUP($A9,'Return Data'!$B$7:$R$2292,14,0)</f>
        <v>5.0705999999999998</v>
      </c>
      <c r="Y9" s="61">
        <f t="shared" ref="Y9:Y31" si="10">RANK(X9,X$8:X$31,0)</f>
        <v>6</v>
      </c>
      <c r="Z9" s="60">
        <f>VLOOKUP($A9,'Return Data'!$B$7:$R$2292,16,0)</f>
        <v>6.1660000000000004</v>
      </c>
      <c r="AA9" s="62">
        <f t="shared" ref="AA9:AA31" si="11">RANK(Z9,Z$8:Z$31,0)</f>
        <v>15</v>
      </c>
    </row>
    <row r="10" spans="1:27" x14ac:dyDescent="0.3">
      <c r="A10" s="58" t="s">
        <v>1984</v>
      </c>
      <c r="B10" s="59">
        <f>VLOOKUP($A10,'Return Data'!$B$7:$R$2292,3,0)</f>
        <v>44888</v>
      </c>
      <c r="C10" s="60">
        <f>VLOOKUP($A10,'Return Data'!$B$7:$R$2292,4,0)</f>
        <v>1290.7899</v>
      </c>
      <c r="D10" s="60">
        <f>VLOOKUP($A10,'Return Data'!$B$7:$R$2292,5,0)</f>
        <v>7.1471</v>
      </c>
      <c r="E10" s="61">
        <f t="shared" si="0"/>
        <v>8</v>
      </c>
      <c r="F10" s="60">
        <f>VLOOKUP($A10,'Return Data'!$B$7:$R$2292,6,0)</f>
        <v>6.1407999999999996</v>
      </c>
      <c r="G10" s="61">
        <f t="shared" si="1"/>
        <v>15</v>
      </c>
      <c r="H10" s="60">
        <f>VLOOKUP($A10,'Return Data'!$B$7:$R$2292,7,0)</f>
        <v>6.6616999999999997</v>
      </c>
      <c r="I10" s="61">
        <f t="shared" si="2"/>
        <v>12</v>
      </c>
      <c r="J10" s="60">
        <f>VLOOKUP($A10,'Return Data'!$B$7:$R$2292,8,0)</f>
        <v>7.5160999999999998</v>
      </c>
      <c r="K10" s="61">
        <f t="shared" si="3"/>
        <v>3</v>
      </c>
      <c r="L10" s="60">
        <f>VLOOKUP($A10,'Return Data'!$B$7:$R$2292,9,0)</f>
        <v>7.1045999999999996</v>
      </c>
      <c r="M10" s="61">
        <f t="shared" si="4"/>
        <v>8</v>
      </c>
      <c r="N10" s="60">
        <f>VLOOKUP($A10,'Return Data'!$B$7:$R$2292,10,0)</f>
        <v>5.8177000000000003</v>
      </c>
      <c r="O10" s="61">
        <f t="shared" si="5"/>
        <v>1</v>
      </c>
      <c r="P10" s="60">
        <f>VLOOKUP($A10,'Return Data'!$B$7:$R$2292,11,0)</f>
        <v>5.8734000000000002</v>
      </c>
      <c r="Q10" s="61">
        <f t="shared" si="6"/>
        <v>2</v>
      </c>
      <c r="R10" s="60">
        <f>VLOOKUP($A10,'Return Data'!$B$7:$R$2292,12,0)</f>
        <v>4.8295000000000003</v>
      </c>
      <c r="S10" s="61">
        <f t="shared" si="7"/>
        <v>5</v>
      </c>
      <c r="T10" s="60">
        <f>VLOOKUP($A10,'Return Data'!$B$7:$R$2292,13,0)</f>
        <v>4.7243000000000004</v>
      </c>
      <c r="U10" s="61">
        <f t="shared" si="8"/>
        <v>4</v>
      </c>
      <c r="V10" s="60">
        <f>VLOOKUP($A10,'Return Data'!$B$7:$R$2292,17,0)</f>
        <v>4.2638999999999996</v>
      </c>
      <c r="W10" s="61">
        <f t="shared" si="9"/>
        <v>8</v>
      </c>
      <c r="X10" s="60">
        <f>VLOOKUP($A10,'Return Data'!$B$7:$R$2292,14,0)</f>
        <v>4.6905999999999999</v>
      </c>
      <c r="Y10" s="61">
        <f t="shared" si="10"/>
        <v>12</v>
      </c>
      <c r="Z10" s="60">
        <f>VLOOKUP($A10,'Return Data'!$B$7:$R$2292,16,0)</f>
        <v>5.8601000000000001</v>
      </c>
      <c r="AA10" s="62">
        <f t="shared" si="11"/>
        <v>17</v>
      </c>
    </row>
    <row r="11" spans="1:27" x14ac:dyDescent="0.3">
      <c r="A11" s="58" t="s">
        <v>2036</v>
      </c>
      <c r="B11" s="59">
        <f>VLOOKUP($A11,'Return Data'!$B$7:$R$2292,3,0)</f>
        <v>44888</v>
      </c>
      <c r="C11" s="60">
        <f>VLOOKUP($A11,'Return Data'!$B$7:$R$2292,4,0)</f>
        <v>2736.2997999999998</v>
      </c>
      <c r="D11" s="60">
        <f>VLOOKUP($A11,'Return Data'!$B$7:$R$2292,5,0)</f>
        <v>4.6105999999999998</v>
      </c>
      <c r="E11" s="61">
        <f t="shared" si="0"/>
        <v>23</v>
      </c>
      <c r="F11" s="60">
        <f>VLOOKUP($A11,'Return Data'!$B$7:$R$2292,6,0)</f>
        <v>6.4169999999999998</v>
      </c>
      <c r="G11" s="61">
        <f t="shared" si="1"/>
        <v>8</v>
      </c>
      <c r="H11" s="60">
        <f>VLOOKUP($A11,'Return Data'!$B$7:$R$2292,7,0)</f>
        <v>6.3468999999999998</v>
      </c>
      <c r="I11" s="61">
        <f t="shared" si="2"/>
        <v>19</v>
      </c>
      <c r="J11" s="60">
        <f>VLOOKUP($A11,'Return Data'!$B$7:$R$2292,8,0)</f>
        <v>7.0048000000000004</v>
      </c>
      <c r="K11" s="61">
        <f t="shared" si="3"/>
        <v>16</v>
      </c>
      <c r="L11" s="60">
        <f>VLOOKUP($A11,'Return Data'!$B$7:$R$2292,9,0)</f>
        <v>6.9013999999999998</v>
      </c>
      <c r="M11" s="61">
        <f t="shared" si="4"/>
        <v>17</v>
      </c>
      <c r="N11" s="60">
        <f>VLOOKUP($A11,'Return Data'!$B$7:$R$2292,10,0)</f>
        <v>5.2454999999999998</v>
      </c>
      <c r="O11" s="61">
        <f t="shared" si="5"/>
        <v>19</v>
      </c>
      <c r="P11" s="60">
        <f>VLOOKUP($A11,'Return Data'!$B$7:$R$2292,11,0)</f>
        <v>5.2934000000000001</v>
      </c>
      <c r="Q11" s="61">
        <f t="shared" si="6"/>
        <v>18</v>
      </c>
      <c r="R11" s="60">
        <f>VLOOKUP($A11,'Return Data'!$B$7:$R$2292,12,0)</f>
        <v>4.3845000000000001</v>
      </c>
      <c r="S11" s="61">
        <f t="shared" si="7"/>
        <v>21</v>
      </c>
      <c r="T11" s="60">
        <f>VLOOKUP($A11,'Return Data'!$B$7:$R$2292,13,0)</f>
        <v>4.2070999999999996</v>
      </c>
      <c r="U11" s="61">
        <f t="shared" si="8"/>
        <v>21</v>
      </c>
      <c r="V11" s="60">
        <f>VLOOKUP($A11,'Return Data'!$B$7:$R$2292,17,0)</f>
        <v>3.7521</v>
      </c>
      <c r="W11" s="61">
        <f t="shared" si="9"/>
        <v>22</v>
      </c>
      <c r="X11" s="60">
        <f>VLOOKUP($A11,'Return Data'!$B$7:$R$2292,14,0)</f>
        <v>4.3068</v>
      </c>
      <c r="Y11" s="61">
        <f t="shared" si="10"/>
        <v>19</v>
      </c>
      <c r="Z11" s="60">
        <f>VLOOKUP($A11,'Return Data'!$B$7:$R$2292,16,0)</f>
        <v>7.4066999999999998</v>
      </c>
      <c r="AA11" s="62">
        <f t="shared" si="11"/>
        <v>6</v>
      </c>
    </row>
    <row r="12" spans="1:27" x14ac:dyDescent="0.3">
      <c r="A12" s="58" t="s">
        <v>1400</v>
      </c>
      <c r="B12" s="59">
        <f>VLOOKUP($A12,'Return Data'!$B$7:$R$2292,3,0)</f>
        <v>44888</v>
      </c>
      <c r="C12" s="60">
        <f>VLOOKUP($A12,'Return Data'!$B$7:$R$2292,4,0)</f>
        <v>3364.9735999999998</v>
      </c>
      <c r="D12" s="60">
        <f>VLOOKUP($A12,'Return Data'!$B$7:$R$2292,5,0)</f>
        <v>6.9065000000000003</v>
      </c>
      <c r="E12" s="61">
        <f t="shared" si="0"/>
        <v>15</v>
      </c>
      <c r="F12" s="60">
        <f>VLOOKUP($A12,'Return Data'!$B$7:$R$2292,6,0)</f>
        <v>6.2137000000000002</v>
      </c>
      <c r="G12" s="61">
        <f t="shared" si="1"/>
        <v>13</v>
      </c>
      <c r="H12" s="60">
        <f>VLOOKUP($A12,'Return Data'!$B$7:$R$2292,7,0)</f>
        <v>6.4576000000000002</v>
      </c>
      <c r="I12" s="61">
        <f t="shared" si="2"/>
        <v>17</v>
      </c>
      <c r="J12" s="60">
        <f>VLOOKUP($A12,'Return Data'!$B$7:$R$2292,8,0)</f>
        <v>6.9375999999999998</v>
      </c>
      <c r="K12" s="61">
        <f t="shared" si="3"/>
        <v>18</v>
      </c>
      <c r="L12" s="60">
        <f>VLOOKUP($A12,'Return Data'!$B$7:$R$2292,9,0)</f>
        <v>6.7149000000000001</v>
      </c>
      <c r="M12" s="61">
        <f t="shared" si="4"/>
        <v>21</v>
      </c>
      <c r="N12" s="60">
        <f>VLOOKUP($A12,'Return Data'!$B$7:$R$2292,10,0)</f>
        <v>5.2018000000000004</v>
      </c>
      <c r="O12" s="61">
        <f t="shared" si="5"/>
        <v>21</v>
      </c>
      <c r="P12" s="60">
        <f>VLOOKUP($A12,'Return Data'!$B$7:$R$2292,11,0)</f>
        <v>5.1188000000000002</v>
      </c>
      <c r="Q12" s="61">
        <f t="shared" si="6"/>
        <v>22</v>
      </c>
      <c r="R12" s="60">
        <f>VLOOKUP($A12,'Return Data'!$B$7:$R$2292,12,0)</f>
        <v>4.3620999999999999</v>
      </c>
      <c r="S12" s="61">
        <f t="shared" si="7"/>
        <v>23</v>
      </c>
      <c r="T12" s="60">
        <f>VLOOKUP($A12,'Return Data'!$B$7:$R$2292,13,0)</f>
        <v>4.1368999999999998</v>
      </c>
      <c r="U12" s="61">
        <f t="shared" si="8"/>
        <v>22</v>
      </c>
      <c r="V12" s="60">
        <f>VLOOKUP($A12,'Return Data'!$B$7:$R$2292,17,0)</f>
        <v>3.6433</v>
      </c>
      <c r="W12" s="61">
        <f t="shared" si="9"/>
        <v>23</v>
      </c>
      <c r="X12" s="60">
        <f>VLOOKUP($A12,'Return Data'!$B$7:$R$2292,14,0)</f>
        <v>4.2259000000000002</v>
      </c>
      <c r="Y12" s="61">
        <f t="shared" si="10"/>
        <v>20</v>
      </c>
      <c r="Z12" s="60">
        <f>VLOOKUP($A12,'Return Data'!$B$7:$R$2292,16,0)</f>
        <v>6.8520000000000003</v>
      </c>
      <c r="AA12" s="62">
        <f t="shared" si="11"/>
        <v>13</v>
      </c>
    </row>
    <row r="13" spans="1:27" x14ac:dyDescent="0.3">
      <c r="A13" s="58" t="s">
        <v>1402</v>
      </c>
      <c r="B13" s="59">
        <f>VLOOKUP($A13,'Return Data'!$B$7:$R$2292,3,0)</f>
        <v>44888</v>
      </c>
      <c r="C13" s="60">
        <f>VLOOKUP($A13,'Return Data'!$B$7:$R$2292,4,0)</f>
        <v>3050.6559999999999</v>
      </c>
      <c r="D13" s="60">
        <f>VLOOKUP($A13,'Return Data'!$B$7:$R$2292,5,0)</f>
        <v>7.0975999999999999</v>
      </c>
      <c r="E13" s="61">
        <f t="shared" si="0"/>
        <v>11</v>
      </c>
      <c r="F13" s="60">
        <f>VLOOKUP($A13,'Return Data'!$B$7:$R$2292,6,0)</f>
        <v>6.6992000000000003</v>
      </c>
      <c r="G13" s="61">
        <f t="shared" si="1"/>
        <v>4</v>
      </c>
      <c r="H13" s="60">
        <f>VLOOKUP($A13,'Return Data'!$B$7:$R$2292,7,0)</f>
        <v>6.7668999999999997</v>
      </c>
      <c r="I13" s="61">
        <f t="shared" si="2"/>
        <v>7</v>
      </c>
      <c r="J13" s="60">
        <f>VLOOKUP($A13,'Return Data'!$B$7:$R$2292,8,0)</f>
        <v>7.2352999999999996</v>
      </c>
      <c r="K13" s="61">
        <f t="shared" si="3"/>
        <v>10</v>
      </c>
      <c r="L13" s="60">
        <f>VLOOKUP($A13,'Return Data'!$B$7:$R$2292,9,0)</f>
        <v>7.0311000000000003</v>
      </c>
      <c r="M13" s="61">
        <f t="shared" si="4"/>
        <v>10</v>
      </c>
      <c r="N13" s="60">
        <f>VLOOKUP($A13,'Return Data'!$B$7:$R$2292,10,0)</f>
        <v>5.3486000000000002</v>
      </c>
      <c r="O13" s="61">
        <f t="shared" si="5"/>
        <v>15</v>
      </c>
      <c r="P13" s="60">
        <f>VLOOKUP($A13,'Return Data'!$B$7:$R$2292,11,0)</f>
        <v>5.3724999999999996</v>
      </c>
      <c r="Q13" s="61">
        <f t="shared" si="6"/>
        <v>16</v>
      </c>
      <c r="R13" s="60">
        <f>VLOOKUP($A13,'Return Data'!$B$7:$R$2292,12,0)</f>
        <v>4.6050000000000004</v>
      </c>
      <c r="S13" s="61">
        <f t="shared" si="7"/>
        <v>15</v>
      </c>
      <c r="T13" s="60">
        <f>VLOOKUP($A13,'Return Data'!$B$7:$R$2292,13,0)</f>
        <v>4.4593999999999996</v>
      </c>
      <c r="U13" s="61">
        <f t="shared" si="8"/>
        <v>13</v>
      </c>
      <c r="V13" s="60">
        <f>VLOOKUP($A13,'Return Data'!$B$7:$R$2292,17,0)</f>
        <v>4.0125000000000002</v>
      </c>
      <c r="W13" s="61">
        <f t="shared" si="9"/>
        <v>17</v>
      </c>
      <c r="X13" s="60">
        <f>VLOOKUP($A13,'Return Data'!$B$7:$R$2292,14,0)</f>
        <v>4.5545</v>
      </c>
      <c r="Y13" s="61">
        <f t="shared" si="10"/>
        <v>15</v>
      </c>
      <c r="Z13" s="60">
        <f>VLOOKUP($A13,'Return Data'!$B$7:$R$2292,16,0)</f>
        <v>7.0166000000000004</v>
      </c>
      <c r="AA13" s="62">
        <f t="shared" si="11"/>
        <v>12</v>
      </c>
    </row>
    <row r="14" spans="1:27" x14ac:dyDescent="0.3">
      <c r="A14" s="58" t="s">
        <v>1408</v>
      </c>
      <c r="B14" s="59">
        <f>VLOOKUP($A14,'Return Data'!$B$7:$R$2292,3,0)</f>
        <v>44888</v>
      </c>
      <c r="C14" s="60">
        <f>VLOOKUP($A14,'Return Data'!$B$7:$R$2292,4,0)</f>
        <v>12.7866</v>
      </c>
      <c r="D14" s="60">
        <f>VLOOKUP($A14,'Return Data'!$B$7:$R$2292,5,0)</f>
        <v>7.4233000000000002</v>
      </c>
      <c r="E14" s="61">
        <f t="shared" si="0"/>
        <v>4</v>
      </c>
      <c r="F14" s="60">
        <f>VLOOKUP($A14,'Return Data'!$B$7:$R$2292,6,0)</f>
        <v>6.3997999999999999</v>
      </c>
      <c r="G14" s="61">
        <f t="shared" si="1"/>
        <v>9</v>
      </c>
      <c r="H14" s="60">
        <f>VLOOKUP($A14,'Return Data'!$B$7:$R$2292,7,0)</f>
        <v>6.5736999999999997</v>
      </c>
      <c r="I14" s="61">
        <f t="shared" si="2"/>
        <v>13</v>
      </c>
      <c r="J14" s="60">
        <f>VLOOKUP($A14,'Return Data'!$B$7:$R$2292,8,0)</f>
        <v>7.1150000000000002</v>
      </c>
      <c r="K14" s="61">
        <f t="shared" si="3"/>
        <v>14</v>
      </c>
      <c r="L14" s="60">
        <f>VLOOKUP($A14,'Return Data'!$B$7:$R$2292,9,0)</f>
        <v>7.0163000000000002</v>
      </c>
      <c r="M14" s="61">
        <f t="shared" si="4"/>
        <v>12</v>
      </c>
      <c r="N14" s="60">
        <f>VLOOKUP($A14,'Return Data'!$B$7:$R$2292,10,0)</f>
        <v>5.4542000000000002</v>
      </c>
      <c r="O14" s="61">
        <f t="shared" si="5"/>
        <v>12</v>
      </c>
      <c r="P14" s="60">
        <f>VLOOKUP($A14,'Return Data'!$B$7:$R$2292,11,0)</f>
        <v>5.4318999999999997</v>
      </c>
      <c r="Q14" s="61">
        <f t="shared" si="6"/>
        <v>13</v>
      </c>
      <c r="R14" s="60">
        <f>VLOOKUP($A14,'Return Data'!$B$7:$R$2292,12,0)</f>
        <v>4.6325000000000003</v>
      </c>
      <c r="S14" s="61">
        <f t="shared" si="7"/>
        <v>13</v>
      </c>
      <c r="T14" s="60">
        <f>VLOOKUP($A14,'Return Data'!$B$7:$R$2292,13,0)</f>
        <v>4.4537000000000004</v>
      </c>
      <c r="U14" s="61">
        <f t="shared" si="8"/>
        <v>14</v>
      </c>
      <c r="V14" s="60">
        <f>VLOOKUP($A14,'Return Data'!$B$7:$R$2292,17,0)</f>
        <v>4.1605999999999996</v>
      </c>
      <c r="W14" s="61">
        <f t="shared" si="9"/>
        <v>10</v>
      </c>
      <c r="X14" s="60">
        <f>VLOOKUP($A14,'Return Data'!$B$7:$R$2292,14,0)</f>
        <v>5.0740999999999996</v>
      </c>
      <c r="Y14" s="61">
        <f t="shared" si="10"/>
        <v>5</v>
      </c>
      <c r="Z14" s="60">
        <f>VLOOKUP($A14,'Return Data'!$B$7:$R$2292,16,0)</f>
        <v>6.0762999999999998</v>
      </c>
      <c r="AA14" s="62">
        <f t="shared" si="11"/>
        <v>16</v>
      </c>
    </row>
    <row r="15" spans="1:27" x14ac:dyDescent="0.3">
      <c r="A15" s="58" t="s">
        <v>1410</v>
      </c>
      <c r="B15" s="59">
        <f>VLOOKUP($A15,'Return Data'!$B$7:$R$2292,3,0)</f>
        <v>44888</v>
      </c>
      <c r="C15" s="60">
        <f>VLOOKUP($A15,'Return Data'!$B$7:$R$2292,4,0)</f>
        <v>1135.5313000000001</v>
      </c>
      <c r="D15" s="60">
        <f>VLOOKUP($A15,'Return Data'!$B$7:$R$2292,5,0)</f>
        <v>7.4074</v>
      </c>
      <c r="E15" s="61">
        <f t="shared" si="0"/>
        <v>5</v>
      </c>
      <c r="F15" s="60">
        <f>VLOOKUP($A15,'Return Data'!$B$7:$R$2292,6,0)</f>
        <v>6.0403000000000002</v>
      </c>
      <c r="G15" s="61">
        <f t="shared" si="1"/>
        <v>19</v>
      </c>
      <c r="H15" s="60">
        <f>VLOOKUP($A15,'Return Data'!$B$7:$R$2292,7,0)</f>
        <v>6.4600999999999997</v>
      </c>
      <c r="I15" s="61">
        <f t="shared" si="2"/>
        <v>16</v>
      </c>
      <c r="J15" s="60">
        <f>VLOOKUP($A15,'Return Data'!$B$7:$R$2292,8,0)</f>
        <v>7.2346000000000004</v>
      </c>
      <c r="K15" s="61">
        <f t="shared" si="3"/>
        <v>11</v>
      </c>
      <c r="L15" s="60">
        <f>VLOOKUP($A15,'Return Data'!$B$7:$R$2292,9,0)</f>
        <v>6.9641000000000002</v>
      </c>
      <c r="M15" s="61">
        <f t="shared" si="4"/>
        <v>15</v>
      </c>
      <c r="N15" s="60">
        <f>VLOOKUP($A15,'Return Data'!$B$7:$R$2292,10,0)</f>
        <v>5.5965999999999996</v>
      </c>
      <c r="O15" s="61">
        <f t="shared" si="5"/>
        <v>7</v>
      </c>
      <c r="P15" s="60">
        <f>VLOOKUP($A15,'Return Data'!$B$7:$R$2292,11,0)</f>
        <v>5.5681000000000003</v>
      </c>
      <c r="Q15" s="61">
        <f t="shared" si="6"/>
        <v>5</v>
      </c>
      <c r="R15" s="60">
        <f>VLOOKUP($A15,'Return Data'!$B$7:$R$2292,12,0)</f>
        <v>4.6459000000000001</v>
      </c>
      <c r="S15" s="61">
        <f t="shared" si="7"/>
        <v>12</v>
      </c>
      <c r="T15" s="60">
        <f>VLOOKUP($A15,'Return Data'!$B$7:$R$2292,13,0)</f>
        <v>4.4730999999999996</v>
      </c>
      <c r="U15" s="61">
        <f t="shared" si="8"/>
        <v>12</v>
      </c>
      <c r="V15" s="60">
        <f>VLOOKUP($A15,'Return Data'!$B$7:$R$2292,17,0)</f>
        <v>4.0796999999999999</v>
      </c>
      <c r="W15" s="61">
        <f t="shared" si="9"/>
        <v>13</v>
      </c>
      <c r="X15" s="60"/>
      <c r="Y15" s="61"/>
      <c r="Z15" s="60">
        <f>VLOOKUP($A15,'Return Data'!$B$7:$R$2292,16,0)</f>
        <v>4.6116000000000001</v>
      </c>
      <c r="AA15" s="62">
        <f t="shared" si="11"/>
        <v>22</v>
      </c>
    </row>
    <row r="16" spans="1:27" x14ac:dyDescent="0.3">
      <c r="A16" s="58" t="s">
        <v>1413</v>
      </c>
      <c r="B16" s="59">
        <f>VLOOKUP($A16,'Return Data'!$B$7:$R$2292,3,0)</f>
        <v>44888</v>
      </c>
      <c r="C16" s="60">
        <f>VLOOKUP($A16,'Return Data'!$B$7:$R$2292,4,0)</f>
        <v>24.6739</v>
      </c>
      <c r="D16" s="60">
        <f>VLOOKUP($A16,'Return Data'!$B$7:$R$2292,5,0)</f>
        <v>7.694</v>
      </c>
      <c r="E16" s="61">
        <f t="shared" si="0"/>
        <v>1</v>
      </c>
      <c r="F16" s="60">
        <f>VLOOKUP($A16,'Return Data'!$B$7:$R$2292,6,0)</f>
        <v>6.0701999999999998</v>
      </c>
      <c r="G16" s="61">
        <f t="shared" si="1"/>
        <v>18</v>
      </c>
      <c r="H16" s="60">
        <f>VLOOKUP($A16,'Return Data'!$B$7:$R$2292,7,0)</f>
        <v>6.9196</v>
      </c>
      <c r="I16" s="61">
        <f t="shared" si="2"/>
        <v>3</v>
      </c>
      <c r="J16" s="60">
        <f>VLOOKUP($A16,'Return Data'!$B$7:$R$2292,8,0)</f>
        <v>7.3006000000000002</v>
      </c>
      <c r="K16" s="61">
        <f t="shared" si="3"/>
        <v>6</v>
      </c>
      <c r="L16" s="60">
        <f>VLOOKUP($A16,'Return Data'!$B$7:$R$2292,9,0)</f>
        <v>7.1464999999999996</v>
      </c>
      <c r="M16" s="61">
        <f t="shared" si="4"/>
        <v>5</v>
      </c>
      <c r="N16" s="60">
        <f>VLOOKUP($A16,'Return Data'!$B$7:$R$2292,10,0)</f>
        <v>5.5945999999999998</v>
      </c>
      <c r="O16" s="61">
        <f t="shared" si="5"/>
        <v>8</v>
      </c>
      <c r="P16" s="60">
        <f>VLOOKUP($A16,'Return Data'!$B$7:$R$2292,11,0)</f>
        <v>5.6158999999999999</v>
      </c>
      <c r="Q16" s="61">
        <f t="shared" si="6"/>
        <v>4</v>
      </c>
      <c r="R16" s="60">
        <f>VLOOKUP($A16,'Return Data'!$B$7:$R$2292,12,0)</f>
        <v>4.8643999999999998</v>
      </c>
      <c r="S16" s="61">
        <f t="shared" si="7"/>
        <v>3</v>
      </c>
      <c r="T16" s="60">
        <f>VLOOKUP($A16,'Return Data'!$B$7:$R$2292,13,0)</f>
        <v>4.7630999999999997</v>
      </c>
      <c r="U16" s="61">
        <f t="shared" si="8"/>
        <v>2</v>
      </c>
      <c r="V16" s="60">
        <f>VLOOKUP($A16,'Return Data'!$B$7:$R$2292,17,0)</f>
        <v>4.6585999999999999</v>
      </c>
      <c r="W16" s="61">
        <f t="shared" si="9"/>
        <v>3</v>
      </c>
      <c r="X16" s="60">
        <f>VLOOKUP($A16,'Return Data'!$B$7:$R$2292,14,0)</f>
        <v>5.6073000000000004</v>
      </c>
      <c r="Y16" s="61">
        <f t="shared" si="10"/>
        <v>3</v>
      </c>
      <c r="Z16" s="60">
        <f>VLOOKUP($A16,'Return Data'!$B$7:$R$2292,16,0)</f>
        <v>8.1243999999999996</v>
      </c>
      <c r="AA16" s="62">
        <f t="shared" si="11"/>
        <v>2</v>
      </c>
    </row>
    <row r="17" spans="1:27" x14ac:dyDescent="0.3">
      <c r="A17" s="58" t="s">
        <v>1415</v>
      </c>
      <c r="B17" s="59">
        <f>VLOOKUP($A17,'Return Data'!$B$7:$R$2292,3,0)</f>
        <v>44888</v>
      </c>
      <c r="C17" s="60">
        <f>VLOOKUP($A17,'Return Data'!$B$7:$R$2292,4,0)</f>
        <v>2439.2103000000002</v>
      </c>
      <c r="D17" s="60">
        <f>VLOOKUP($A17,'Return Data'!$B$7:$R$2292,5,0)</f>
        <v>7.1406999999999998</v>
      </c>
      <c r="E17" s="61">
        <f t="shared" si="0"/>
        <v>9</v>
      </c>
      <c r="F17" s="60">
        <f>VLOOKUP($A17,'Return Data'!$B$7:$R$2292,6,0)</f>
        <v>6.1250999999999998</v>
      </c>
      <c r="G17" s="61">
        <f t="shared" si="1"/>
        <v>16</v>
      </c>
      <c r="H17" s="60">
        <f>VLOOKUP($A17,'Return Data'!$B$7:$R$2292,7,0)</f>
        <v>6.8346</v>
      </c>
      <c r="I17" s="61">
        <f t="shared" si="2"/>
        <v>5</v>
      </c>
      <c r="J17" s="60">
        <f>VLOOKUP($A17,'Return Data'!$B$7:$R$2292,8,0)</f>
        <v>7.2516999999999996</v>
      </c>
      <c r="K17" s="61">
        <f t="shared" si="3"/>
        <v>9</v>
      </c>
      <c r="L17" s="60">
        <f>VLOOKUP($A17,'Return Data'!$B$7:$R$2292,9,0)</f>
        <v>7.0225999999999997</v>
      </c>
      <c r="M17" s="61">
        <f t="shared" si="4"/>
        <v>11</v>
      </c>
      <c r="N17" s="60">
        <f>VLOOKUP($A17,'Return Data'!$B$7:$R$2292,10,0)</f>
        <v>5.7908999999999997</v>
      </c>
      <c r="O17" s="61">
        <f t="shared" si="5"/>
        <v>2</v>
      </c>
      <c r="P17" s="60">
        <f>VLOOKUP($A17,'Return Data'!$B$7:$R$2292,11,0)</f>
        <v>5.5082000000000004</v>
      </c>
      <c r="Q17" s="61">
        <f t="shared" si="6"/>
        <v>11</v>
      </c>
      <c r="R17" s="60">
        <f>VLOOKUP($A17,'Return Data'!$B$7:$R$2292,12,0)</f>
        <v>4.7103000000000002</v>
      </c>
      <c r="S17" s="61">
        <f t="shared" si="7"/>
        <v>8</v>
      </c>
      <c r="T17" s="60">
        <f>VLOOKUP($A17,'Return Data'!$B$7:$R$2292,13,0)</f>
        <v>4.4875999999999996</v>
      </c>
      <c r="U17" s="61">
        <f t="shared" si="8"/>
        <v>11</v>
      </c>
      <c r="V17" s="60">
        <f>VLOOKUP($A17,'Return Data'!$B$7:$R$2292,17,0)</f>
        <v>4.4401999999999999</v>
      </c>
      <c r="W17" s="61">
        <f t="shared" si="9"/>
        <v>4</v>
      </c>
      <c r="X17" s="60">
        <f>VLOOKUP($A17,'Return Data'!$B$7:$R$2292,14,0)</f>
        <v>4.8593999999999999</v>
      </c>
      <c r="Y17" s="61">
        <f t="shared" si="10"/>
        <v>9</v>
      </c>
      <c r="Z17" s="60">
        <f>VLOOKUP($A17,'Return Data'!$B$7:$R$2292,16,0)</f>
        <v>7.1931000000000003</v>
      </c>
      <c r="AA17" s="62">
        <f t="shared" si="11"/>
        <v>9</v>
      </c>
    </row>
    <row r="18" spans="1:27" x14ac:dyDescent="0.3">
      <c r="A18" s="58" t="s">
        <v>1416</v>
      </c>
      <c r="B18" s="59">
        <f>VLOOKUP($A18,'Return Data'!$B$7:$R$2292,3,0)</f>
        <v>44888</v>
      </c>
      <c r="C18" s="60">
        <f>VLOOKUP($A18,'Return Data'!$B$7:$R$2292,4,0)</f>
        <v>12.762499999999999</v>
      </c>
      <c r="D18" s="60">
        <f>VLOOKUP($A18,'Return Data'!$B$7:$R$2292,5,0)</f>
        <v>7.1513</v>
      </c>
      <c r="E18" s="61">
        <f t="shared" si="0"/>
        <v>7</v>
      </c>
      <c r="F18" s="60">
        <f>VLOOKUP($A18,'Return Data'!$B$7:$R$2292,6,0)</f>
        <v>6.6410999999999998</v>
      </c>
      <c r="G18" s="61">
        <f t="shared" si="1"/>
        <v>5</v>
      </c>
      <c r="H18" s="60">
        <f>VLOOKUP($A18,'Return Data'!$B$7:$R$2292,7,0)</f>
        <v>6.7091000000000003</v>
      </c>
      <c r="I18" s="61">
        <f t="shared" si="2"/>
        <v>10</v>
      </c>
      <c r="J18" s="60">
        <f>VLOOKUP($A18,'Return Data'!$B$7:$R$2292,8,0)</f>
        <v>7.3544</v>
      </c>
      <c r="K18" s="61">
        <f t="shared" si="3"/>
        <v>4</v>
      </c>
      <c r="L18" s="60">
        <f>VLOOKUP($A18,'Return Data'!$B$7:$R$2292,9,0)</f>
        <v>7.1173999999999999</v>
      </c>
      <c r="M18" s="61">
        <f t="shared" si="4"/>
        <v>6</v>
      </c>
      <c r="N18" s="60">
        <f>VLOOKUP($A18,'Return Data'!$B$7:$R$2292,10,0)</f>
        <v>5.1390000000000002</v>
      </c>
      <c r="O18" s="61">
        <f t="shared" si="5"/>
        <v>23</v>
      </c>
      <c r="P18" s="60">
        <f>VLOOKUP($A18,'Return Data'!$B$7:$R$2292,11,0)</f>
        <v>5.2556000000000003</v>
      </c>
      <c r="Q18" s="61">
        <f t="shared" si="6"/>
        <v>20</v>
      </c>
      <c r="R18" s="60">
        <f>VLOOKUP($A18,'Return Data'!$B$7:$R$2292,12,0)</f>
        <v>4.3918999999999997</v>
      </c>
      <c r="S18" s="61">
        <f t="shared" si="7"/>
        <v>19</v>
      </c>
      <c r="T18" s="60">
        <f>VLOOKUP($A18,'Return Data'!$B$7:$R$2292,13,0)</f>
        <v>4.2465999999999999</v>
      </c>
      <c r="U18" s="61">
        <f t="shared" si="8"/>
        <v>19</v>
      </c>
      <c r="V18" s="60">
        <f>VLOOKUP($A18,'Return Data'!$B$7:$R$2292,17,0)</f>
        <v>3.8239000000000001</v>
      </c>
      <c r="W18" s="61">
        <f t="shared" si="9"/>
        <v>20</v>
      </c>
      <c r="X18" s="60">
        <f>VLOOKUP($A18,'Return Data'!$B$7:$R$2292,14,0)</f>
        <v>4.5533000000000001</v>
      </c>
      <c r="Y18" s="61">
        <f t="shared" si="10"/>
        <v>16</v>
      </c>
      <c r="Z18" s="60">
        <f>VLOOKUP($A18,'Return Data'!$B$7:$R$2292,16,0)</f>
        <v>5.7629999999999999</v>
      </c>
      <c r="AA18" s="62">
        <f t="shared" si="11"/>
        <v>18</v>
      </c>
    </row>
    <row r="19" spans="1:27" x14ac:dyDescent="0.3">
      <c r="A19" s="58" t="s">
        <v>1421</v>
      </c>
      <c r="B19" s="59">
        <f>VLOOKUP($A19,'Return Data'!$B$7:$R$2292,3,0)</f>
        <v>44888</v>
      </c>
      <c r="C19" s="60">
        <f>VLOOKUP($A19,'Return Data'!$B$7:$R$2292,4,0)</f>
        <v>2376.5203999999999</v>
      </c>
      <c r="D19" s="60">
        <f>VLOOKUP($A19,'Return Data'!$B$7:$R$2292,5,0)</f>
        <v>7.1261999999999999</v>
      </c>
      <c r="E19" s="61">
        <f t="shared" si="0"/>
        <v>10</v>
      </c>
      <c r="F19" s="60">
        <f>VLOOKUP($A19,'Return Data'!$B$7:$R$2292,6,0)</f>
        <v>6.3590999999999998</v>
      </c>
      <c r="G19" s="61">
        <f t="shared" si="1"/>
        <v>10</v>
      </c>
      <c r="H19" s="60">
        <f>VLOOKUP($A19,'Return Data'!$B$7:$R$2292,7,0)</f>
        <v>6.7126999999999999</v>
      </c>
      <c r="I19" s="61">
        <f t="shared" si="2"/>
        <v>9</v>
      </c>
      <c r="J19" s="60">
        <f>VLOOKUP($A19,'Return Data'!$B$7:$R$2292,8,0)</f>
        <v>7.1497999999999999</v>
      </c>
      <c r="K19" s="61">
        <f t="shared" si="3"/>
        <v>13</v>
      </c>
      <c r="L19" s="60">
        <f>VLOOKUP($A19,'Return Data'!$B$7:$R$2292,9,0)</f>
        <v>6.9743000000000004</v>
      </c>
      <c r="M19" s="61">
        <f t="shared" si="4"/>
        <v>14</v>
      </c>
      <c r="N19" s="60">
        <f>VLOOKUP($A19,'Return Data'!$B$7:$R$2292,10,0)</f>
        <v>5.2412000000000001</v>
      </c>
      <c r="O19" s="61">
        <f t="shared" si="5"/>
        <v>20</v>
      </c>
      <c r="P19" s="60">
        <f>VLOOKUP($A19,'Return Data'!$B$7:$R$2292,11,0)</f>
        <v>5.3880999999999997</v>
      </c>
      <c r="Q19" s="61">
        <f t="shared" si="6"/>
        <v>15</v>
      </c>
      <c r="R19" s="60">
        <f>VLOOKUP($A19,'Return Data'!$B$7:$R$2292,12,0)</f>
        <v>4.5374999999999996</v>
      </c>
      <c r="S19" s="61">
        <f t="shared" si="7"/>
        <v>16</v>
      </c>
      <c r="T19" s="60">
        <f>VLOOKUP($A19,'Return Data'!$B$7:$R$2292,13,0)</f>
        <v>4.4219999999999997</v>
      </c>
      <c r="U19" s="61">
        <f t="shared" si="8"/>
        <v>16</v>
      </c>
      <c r="V19" s="60">
        <f>VLOOKUP($A19,'Return Data'!$B$7:$R$2292,17,0)</f>
        <v>4.0388999999999999</v>
      </c>
      <c r="W19" s="61">
        <f t="shared" si="9"/>
        <v>15</v>
      </c>
      <c r="X19" s="60">
        <f>VLOOKUP($A19,'Return Data'!$B$7:$R$2292,14,0)</f>
        <v>4.6718999999999999</v>
      </c>
      <c r="Y19" s="61">
        <f t="shared" si="10"/>
        <v>13</v>
      </c>
      <c r="Z19" s="60">
        <f>VLOOKUP($A19,'Return Data'!$B$7:$R$2292,16,0)</f>
        <v>7.3376999999999999</v>
      </c>
      <c r="AA19" s="62">
        <f t="shared" si="11"/>
        <v>8</v>
      </c>
    </row>
    <row r="20" spans="1:27" x14ac:dyDescent="0.3">
      <c r="A20" s="58" t="s">
        <v>1425</v>
      </c>
      <c r="B20" s="59">
        <f>VLOOKUP($A20,'Return Data'!$B$7:$R$2292,3,0)</f>
        <v>44888</v>
      </c>
      <c r="C20" s="60">
        <f>VLOOKUP($A20,'Return Data'!$B$7:$R$2292,4,0)</f>
        <v>37.130899999999997</v>
      </c>
      <c r="D20" s="60">
        <f>VLOOKUP($A20,'Return Data'!$B$7:$R$2292,5,0)</f>
        <v>5.7023000000000001</v>
      </c>
      <c r="E20" s="61">
        <f t="shared" si="0"/>
        <v>20</v>
      </c>
      <c r="F20" s="60">
        <f>VLOOKUP($A20,'Return Data'!$B$7:$R$2292,6,0)</f>
        <v>5.5484</v>
      </c>
      <c r="G20" s="61">
        <f t="shared" si="1"/>
        <v>22</v>
      </c>
      <c r="H20" s="60">
        <f>VLOOKUP($A20,'Return Data'!$B$7:$R$2292,7,0)</f>
        <v>6.0595999999999997</v>
      </c>
      <c r="I20" s="61">
        <f t="shared" si="2"/>
        <v>22</v>
      </c>
      <c r="J20" s="60">
        <f>VLOOKUP($A20,'Return Data'!$B$7:$R$2292,8,0)</f>
        <v>6.8780999999999999</v>
      </c>
      <c r="K20" s="61">
        <f t="shared" si="3"/>
        <v>21</v>
      </c>
      <c r="L20" s="60">
        <f>VLOOKUP($A20,'Return Data'!$B$7:$R$2292,9,0)</f>
        <v>6.8608000000000002</v>
      </c>
      <c r="M20" s="61">
        <f t="shared" si="4"/>
        <v>19</v>
      </c>
      <c r="N20" s="60">
        <f>VLOOKUP($A20,'Return Data'!$B$7:$R$2292,10,0)</f>
        <v>5.4010999999999996</v>
      </c>
      <c r="O20" s="61">
        <f t="shared" si="5"/>
        <v>13</v>
      </c>
      <c r="P20" s="60">
        <f>VLOOKUP($A20,'Return Data'!$B$7:$R$2292,11,0)</f>
        <v>5.4592999999999998</v>
      </c>
      <c r="Q20" s="61">
        <f t="shared" si="6"/>
        <v>12</v>
      </c>
      <c r="R20" s="60">
        <f>VLOOKUP($A20,'Return Data'!$B$7:$R$2292,12,0)</f>
        <v>4.7091000000000003</v>
      </c>
      <c r="S20" s="61">
        <f t="shared" si="7"/>
        <v>9</v>
      </c>
      <c r="T20" s="60">
        <f>VLOOKUP($A20,'Return Data'!$B$7:$R$2292,13,0)</f>
        <v>4.5517000000000003</v>
      </c>
      <c r="U20" s="61">
        <f t="shared" si="8"/>
        <v>9</v>
      </c>
      <c r="V20" s="60">
        <f>VLOOKUP($A20,'Return Data'!$B$7:$R$2292,17,0)</f>
        <v>4.0991</v>
      </c>
      <c r="W20" s="61">
        <f t="shared" si="9"/>
        <v>12</v>
      </c>
      <c r="X20" s="60">
        <f>VLOOKUP($A20,'Return Data'!$B$7:$R$2292,14,0)</f>
        <v>4.8963000000000001</v>
      </c>
      <c r="Y20" s="61">
        <f t="shared" si="10"/>
        <v>7</v>
      </c>
      <c r="Z20" s="60">
        <f>VLOOKUP($A20,'Return Data'!$B$7:$R$2292,16,0)</f>
        <v>7.4192</v>
      </c>
      <c r="AA20" s="62">
        <f t="shared" si="11"/>
        <v>5</v>
      </c>
    </row>
    <row r="21" spans="1:27" x14ac:dyDescent="0.3">
      <c r="A21" s="58" t="s">
        <v>1427</v>
      </c>
      <c r="B21" s="59">
        <f>VLOOKUP($A21,'Return Data'!$B$7:$R$2292,3,0)</f>
        <v>44888</v>
      </c>
      <c r="C21" s="60">
        <f>VLOOKUP($A21,'Return Data'!$B$7:$R$2292,4,0)</f>
        <v>37.4559</v>
      </c>
      <c r="D21" s="60">
        <f>VLOOKUP($A21,'Return Data'!$B$7:$R$2292,5,0)</f>
        <v>6.9200999999999997</v>
      </c>
      <c r="E21" s="61">
        <f t="shared" si="0"/>
        <v>14</v>
      </c>
      <c r="F21" s="60">
        <f>VLOOKUP($A21,'Return Data'!$B$7:$R$2292,6,0)</f>
        <v>6.2030000000000003</v>
      </c>
      <c r="G21" s="61">
        <f t="shared" si="1"/>
        <v>14</v>
      </c>
      <c r="H21" s="60">
        <f>VLOOKUP($A21,'Return Data'!$B$7:$R$2292,7,0)</f>
        <v>6.3139000000000003</v>
      </c>
      <c r="I21" s="61">
        <f t="shared" si="2"/>
        <v>20</v>
      </c>
      <c r="J21" s="60">
        <f>VLOOKUP($A21,'Return Data'!$B$7:$R$2292,8,0)</f>
        <v>7.0561999999999996</v>
      </c>
      <c r="K21" s="61">
        <f t="shared" si="3"/>
        <v>15</v>
      </c>
      <c r="L21" s="60">
        <f>VLOOKUP($A21,'Return Data'!$B$7:$R$2292,9,0)</f>
        <v>6.7888999999999999</v>
      </c>
      <c r="M21" s="61">
        <f t="shared" si="4"/>
        <v>20</v>
      </c>
      <c r="N21" s="60">
        <f>VLOOKUP($A21,'Return Data'!$B$7:$R$2292,10,0)</f>
        <v>5.3449</v>
      </c>
      <c r="O21" s="61">
        <f t="shared" si="5"/>
        <v>16</v>
      </c>
      <c r="P21" s="60">
        <f>VLOOKUP($A21,'Return Data'!$B$7:$R$2292,11,0)</f>
        <v>5.2882999999999996</v>
      </c>
      <c r="Q21" s="61">
        <f t="shared" si="6"/>
        <v>19</v>
      </c>
      <c r="R21" s="60">
        <f>VLOOKUP($A21,'Return Data'!$B$7:$R$2292,12,0)</f>
        <v>4.5270000000000001</v>
      </c>
      <c r="S21" s="61">
        <f t="shared" si="7"/>
        <v>17</v>
      </c>
      <c r="T21" s="60">
        <f>VLOOKUP($A21,'Return Data'!$B$7:$R$2292,13,0)</f>
        <v>4.3654000000000002</v>
      </c>
      <c r="U21" s="61">
        <f t="shared" si="8"/>
        <v>17</v>
      </c>
      <c r="V21" s="60">
        <f>VLOOKUP($A21,'Return Data'!$B$7:$R$2292,17,0)</f>
        <v>3.9049</v>
      </c>
      <c r="W21" s="61">
        <f t="shared" si="9"/>
        <v>19</v>
      </c>
      <c r="X21" s="60">
        <f>VLOOKUP($A21,'Return Data'!$B$7:$R$2292,14,0)</f>
        <v>4.6082999999999998</v>
      </c>
      <c r="Y21" s="61">
        <f t="shared" si="10"/>
        <v>14</v>
      </c>
      <c r="Z21" s="60">
        <f>VLOOKUP($A21,'Return Data'!$B$7:$R$2292,16,0)</f>
        <v>7.3406000000000002</v>
      </c>
      <c r="AA21" s="62">
        <f t="shared" si="11"/>
        <v>7</v>
      </c>
    </row>
    <row r="22" spans="1:27" x14ac:dyDescent="0.3">
      <c r="A22" s="58" t="s">
        <v>1428</v>
      </c>
      <c r="B22" s="59">
        <f>VLOOKUP($A22,'Return Data'!$B$7:$R$2292,3,0)</f>
        <v>44888</v>
      </c>
      <c r="C22" s="60">
        <f>VLOOKUP($A22,'Return Data'!$B$7:$R$2292,4,0)</f>
        <v>1127.8585</v>
      </c>
      <c r="D22" s="60">
        <f>VLOOKUP($A22,'Return Data'!$B$7:$R$2292,5,0)</f>
        <v>4.4405999999999999</v>
      </c>
      <c r="E22" s="61">
        <f t="shared" si="0"/>
        <v>24</v>
      </c>
      <c r="F22" s="60">
        <f>VLOOKUP($A22,'Return Data'!$B$7:$R$2292,6,0)</f>
        <v>5.601</v>
      </c>
      <c r="G22" s="61">
        <f t="shared" si="1"/>
        <v>21</v>
      </c>
      <c r="H22" s="60">
        <f>VLOOKUP($A22,'Return Data'!$B$7:$R$2292,7,0)</f>
        <v>6.2714999999999996</v>
      </c>
      <c r="I22" s="61">
        <f t="shared" si="2"/>
        <v>21</v>
      </c>
      <c r="J22" s="60">
        <f>VLOOKUP($A22,'Return Data'!$B$7:$R$2292,8,0)</f>
        <v>6.5739999999999998</v>
      </c>
      <c r="K22" s="61">
        <f t="shared" si="3"/>
        <v>23</v>
      </c>
      <c r="L22" s="60">
        <f>VLOOKUP($A22,'Return Data'!$B$7:$R$2292,9,0)</f>
        <v>6.2016999999999998</v>
      </c>
      <c r="M22" s="61">
        <f t="shared" si="4"/>
        <v>23</v>
      </c>
      <c r="N22" s="60">
        <f>VLOOKUP($A22,'Return Data'!$B$7:$R$2292,10,0)</f>
        <v>5.2015000000000002</v>
      </c>
      <c r="O22" s="61">
        <f t="shared" si="5"/>
        <v>22</v>
      </c>
      <c r="P22" s="60">
        <f>VLOOKUP($A22,'Return Data'!$B$7:$R$2292,11,0)</f>
        <v>5.1284999999999998</v>
      </c>
      <c r="Q22" s="61">
        <f t="shared" si="6"/>
        <v>21</v>
      </c>
      <c r="R22" s="60">
        <f>VLOOKUP($A22,'Return Data'!$B$7:$R$2292,12,0)</f>
        <v>4.3711000000000002</v>
      </c>
      <c r="S22" s="61">
        <f t="shared" si="7"/>
        <v>22</v>
      </c>
      <c r="T22" s="60">
        <f>VLOOKUP($A22,'Return Data'!$B$7:$R$2292,13,0)</f>
        <v>4.1327999999999996</v>
      </c>
      <c r="U22" s="61">
        <f t="shared" si="8"/>
        <v>23</v>
      </c>
      <c r="V22" s="60">
        <f>VLOOKUP($A22,'Return Data'!$B$7:$R$2292,17,0)</f>
        <v>3.7549000000000001</v>
      </c>
      <c r="W22" s="61">
        <f t="shared" si="9"/>
        <v>21</v>
      </c>
      <c r="X22" s="60"/>
      <c r="Y22" s="61"/>
      <c r="Z22" s="60">
        <f>VLOOKUP($A22,'Return Data'!$B$7:$R$2292,16,0)</f>
        <v>4.1036999999999999</v>
      </c>
      <c r="AA22" s="62">
        <f t="shared" si="11"/>
        <v>24</v>
      </c>
    </row>
    <row r="23" spans="1:27" x14ac:dyDescent="0.3">
      <c r="A23" s="58" t="s">
        <v>1430</v>
      </c>
      <c r="B23" s="59">
        <f>VLOOKUP($A23,'Return Data'!$B$7:$R$2292,3,0)</f>
        <v>44888</v>
      </c>
      <c r="C23" s="60">
        <f>VLOOKUP($A23,'Return Data'!$B$7:$R$2292,4,0)</f>
        <v>1164.0699</v>
      </c>
      <c r="D23" s="60">
        <f>VLOOKUP($A23,'Return Data'!$B$7:$R$2292,5,0)</f>
        <v>6.9935999999999998</v>
      </c>
      <c r="E23" s="61">
        <f t="shared" si="0"/>
        <v>13</v>
      </c>
      <c r="F23" s="60">
        <f>VLOOKUP($A23,'Return Data'!$B$7:$R$2292,6,0)</f>
        <v>6.4945000000000004</v>
      </c>
      <c r="G23" s="61">
        <f t="shared" si="1"/>
        <v>6</v>
      </c>
      <c r="H23" s="60">
        <f>VLOOKUP($A23,'Return Data'!$B$7:$R$2292,7,0)</f>
        <v>6.7267999999999999</v>
      </c>
      <c r="I23" s="61">
        <f t="shared" si="2"/>
        <v>8</v>
      </c>
      <c r="J23" s="60">
        <f>VLOOKUP($A23,'Return Data'!$B$7:$R$2292,8,0)</f>
        <v>7.1700999999999997</v>
      </c>
      <c r="K23" s="61">
        <f t="shared" si="3"/>
        <v>12</v>
      </c>
      <c r="L23" s="60">
        <f>VLOOKUP($A23,'Return Data'!$B$7:$R$2292,9,0)</f>
        <v>7.0869</v>
      </c>
      <c r="M23" s="61">
        <f t="shared" si="4"/>
        <v>9</v>
      </c>
      <c r="N23" s="60">
        <f>VLOOKUP($A23,'Return Data'!$B$7:$R$2292,10,0)</f>
        <v>5.6243999999999996</v>
      </c>
      <c r="O23" s="61">
        <f t="shared" si="5"/>
        <v>5</v>
      </c>
      <c r="P23" s="60">
        <f>VLOOKUP($A23,'Return Data'!$B$7:$R$2292,11,0)</f>
        <v>5.5587</v>
      </c>
      <c r="Q23" s="61">
        <f t="shared" si="6"/>
        <v>6</v>
      </c>
      <c r="R23" s="60">
        <f>VLOOKUP($A23,'Return Data'!$B$7:$R$2292,12,0)</f>
        <v>4.6666999999999996</v>
      </c>
      <c r="S23" s="61">
        <f t="shared" si="7"/>
        <v>11</v>
      </c>
      <c r="T23" s="60">
        <f>VLOOKUP($A23,'Return Data'!$B$7:$R$2292,13,0)</f>
        <v>4.4878999999999998</v>
      </c>
      <c r="U23" s="61">
        <f t="shared" si="8"/>
        <v>10</v>
      </c>
      <c r="V23" s="60">
        <f>VLOOKUP($A23,'Return Data'!$B$7:$R$2292,17,0)</f>
        <v>4.0727000000000002</v>
      </c>
      <c r="W23" s="61">
        <f t="shared" si="9"/>
        <v>14</v>
      </c>
      <c r="X23" s="60"/>
      <c r="Y23" s="61"/>
      <c r="Z23" s="60">
        <f>VLOOKUP($A23,'Return Data'!$B$7:$R$2292,16,0)</f>
        <v>5.016</v>
      </c>
      <c r="AA23" s="62">
        <f t="shared" si="11"/>
        <v>20</v>
      </c>
    </row>
    <row r="24" spans="1:27" x14ac:dyDescent="0.3">
      <c r="A24" s="58" t="s">
        <v>1432</v>
      </c>
      <c r="B24" s="59">
        <f>VLOOKUP($A24,'Return Data'!$B$7:$R$2292,3,0)</f>
        <v>44888</v>
      </c>
      <c r="C24" s="60">
        <f>VLOOKUP($A24,'Return Data'!$B$7:$R$2292,4,0)</f>
        <v>14.7845</v>
      </c>
      <c r="D24" s="60">
        <f>VLOOKUP($A24,'Return Data'!$B$7:$R$2292,5,0)</f>
        <v>4.9382999999999999</v>
      </c>
      <c r="E24" s="61">
        <f t="shared" si="0"/>
        <v>22</v>
      </c>
      <c r="F24" s="60">
        <f>VLOOKUP($A24,'Return Data'!$B$7:$R$2292,6,0)</f>
        <v>5.3365</v>
      </c>
      <c r="G24" s="61">
        <f t="shared" si="1"/>
        <v>24</v>
      </c>
      <c r="H24" s="60">
        <f>VLOOKUP($A24,'Return Data'!$B$7:$R$2292,7,0)</f>
        <v>5.9318999999999997</v>
      </c>
      <c r="I24" s="61">
        <f t="shared" si="2"/>
        <v>24</v>
      </c>
      <c r="J24" s="60">
        <f>VLOOKUP($A24,'Return Data'!$B$7:$R$2292,8,0)</f>
        <v>6.4878999999999998</v>
      </c>
      <c r="K24" s="61">
        <f t="shared" si="3"/>
        <v>24</v>
      </c>
      <c r="L24" s="60">
        <f>VLOOKUP($A24,'Return Data'!$B$7:$R$2292,9,0)</f>
        <v>6.0251000000000001</v>
      </c>
      <c r="M24" s="61">
        <f t="shared" si="4"/>
        <v>24</v>
      </c>
      <c r="N24" s="60">
        <f>VLOOKUP($A24,'Return Data'!$B$7:$R$2292,10,0)</f>
        <v>5.0411000000000001</v>
      </c>
      <c r="O24" s="61">
        <f t="shared" si="5"/>
        <v>24</v>
      </c>
      <c r="P24" s="60">
        <f>VLOOKUP($A24,'Return Data'!$B$7:$R$2292,11,0)</f>
        <v>4.7720000000000002</v>
      </c>
      <c r="Q24" s="61">
        <f t="shared" si="6"/>
        <v>24</v>
      </c>
      <c r="R24" s="60">
        <f>VLOOKUP($A24,'Return Data'!$B$7:$R$2292,12,0)</f>
        <v>4.0579000000000001</v>
      </c>
      <c r="S24" s="61">
        <f t="shared" si="7"/>
        <v>24</v>
      </c>
      <c r="T24" s="60">
        <f>VLOOKUP($A24,'Return Data'!$B$7:$R$2292,13,0)</f>
        <v>3.8018999999999998</v>
      </c>
      <c r="U24" s="61">
        <f t="shared" si="8"/>
        <v>24</v>
      </c>
      <c r="V24" s="60">
        <f>VLOOKUP($A24,'Return Data'!$B$7:$R$2292,17,0)</f>
        <v>3.4992000000000001</v>
      </c>
      <c r="W24" s="61">
        <f t="shared" si="9"/>
        <v>24</v>
      </c>
      <c r="X24" s="60">
        <f>VLOOKUP($A24,'Return Data'!$B$7:$R$2292,14,0)</f>
        <v>3.8418000000000001</v>
      </c>
      <c r="Y24" s="61">
        <f t="shared" si="10"/>
        <v>21</v>
      </c>
      <c r="Z24" s="60">
        <f>VLOOKUP($A24,'Return Data'!$B$7:$R$2292,16,0)</f>
        <v>4.3323</v>
      </c>
      <c r="AA24" s="62">
        <f t="shared" si="11"/>
        <v>23</v>
      </c>
    </row>
    <row r="25" spans="1:27" x14ac:dyDescent="0.3">
      <c r="A25" s="58" t="s">
        <v>1435</v>
      </c>
      <c r="B25" s="59">
        <f>VLOOKUP($A25,'Return Data'!$B$7:$R$2292,3,0)</f>
        <v>44888</v>
      </c>
      <c r="C25" s="60">
        <f>VLOOKUP($A25,'Return Data'!$B$7:$R$2292,4,0)</f>
        <v>3648.2732000000001</v>
      </c>
      <c r="D25" s="60">
        <f>VLOOKUP($A25,'Return Data'!$B$7:$R$2292,5,0)</f>
        <v>7.5331000000000001</v>
      </c>
      <c r="E25" s="61">
        <f t="shared" si="0"/>
        <v>2</v>
      </c>
      <c r="F25" s="60">
        <f>VLOOKUP($A25,'Return Data'!$B$7:$R$2292,6,0)</f>
        <v>6.7992999999999997</v>
      </c>
      <c r="G25" s="61">
        <f t="shared" si="1"/>
        <v>1</v>
      </c>
      <c r="H25" s="60">
        <f>VLOOKUP($A25,'Return Data'!$B$7:$R$2292,7,0)</f>
        <v>7.4497</v>
      </c>
      <c r="I25" s="61">
        <f t="shared" si="2"/>
        <v>1</v>
      </c>
      <c r="J25" s="60">
        <f>VLOOKUP($A25,'Return Data'!$B$7:$R$2292,8,0)</f>
        <v>7.8498000000000001</v>
      </c>
      <c r="K25" s="61">
        <f t="shared" si="3"/>
        <v>1</v>
      </c>
      <c r="L25" s="60">
        <f>VLOOKUP($A25,'Return Data'!$B$7:$R$2292,9,0)</f>
        <v>7.4943999999999997</v>
      </c>
      <c r="M25" s="61">
        <f t="shared" si="4"/>
        <v>1</v>
      </c>
      <c r="N25" s="60">
        <f>VLOOKUP($A25,'Return Data'!$B$7:$R$2292,10,0)</f>
        <v>5.7473999999999998</v>
      </c>
      <c r="O25" s="61">
        <f t="shared" si="5"/>
        <v>3</v>
      </c>
      <c r="P25" s="60">
        <f>VLOOKUP($A25,'Return Data'!$B$7:$R$2292,11,0)</f>
        <v>5.9154999999999998</v>
      </c>
      <c r="Q25" s="61">
        <f t="shared" si="6"/>
        <v>1</v>
      </c>
      <c r="R25" s="60">
        <f>VLOOKUP($A25,'Return Data'!$B$7:$R$2292,12,0)</f>
        <v>5.1943999999999999</v>
      </c>
      <c r="S25" s="61">
        <f t="shared" si="7"/>
        <v>1</v>
      </c>
      <c r="T25" s="60">
        <f>VLOOKUP($A25,'Return Data'!$B$7:$R$2292,13,0)</f>
        <v>5.1694000000000004</v>
      </c>
      <c r="U25" s="61">
        <f t="shared" si="8"/>
        <v>1</v>
      </c>
      <c r="V25" s="60">
        <f>VLOOKUP($A25,'Return Data'!$B$7:$R$2292,17,0)</f>
        <v>6.9646999999999997</v>
      </c>
      <c r="W25" s="61">
        <f t="shared" si="9"/>
        <v>1</v>
      </c>
      <c r="X25" s="60">
        <f>VLOOKUP($A25,'Return Data'!$B$7:$R$2292,14,0)</f>
        <v>6.6195000000000004</v>
      </c>
      <c r="Y25" s="61">
        <f t="shared" si="10"/>
        <v>1</v>
      </c>
      <c r="Z25" s="60">
        <f>VLOOKUP($A25,'Return Data'!$B$7:$R$2292,16,0)</f>
        <v>7.0750000000000002</v>
      </c>
      <c r="AA25" s="62">
        <f t="shared" si="11"/>
        <v>11</v>
      </c>
    </row>
    <row r="26" spans="1:27" x14ac:dyDescent="0.3">
      <c r="A26" s="58" t="s">
        <v>1943</v>
      </c>
      <c r="B26" s="59">
        <f>VLOOKUP($A26,'Return Data'!$B$7:$R$2292,3,0)</f>
        <v>44888</v>
      </c>
      <c r="C26" s="60">
        <f>VLOOKUP($A26,'Return Data'!$B$7:$R$2292,4,0)</f>
        <v>29.538799999999998</v>
      </c>
      <c r="D26" s="60">
        <f>VLOOKUP($A26,'Return Data'!$B$7:$R$2292,5,0)</f>
        <v>6.4265999999999996</v>
      </c>
      <c r="E26" s="61">
        <f t="shared" si="0"/>
        <v>19</v>
      </c>
      <c r="F26" s="60">
        <f>VLOOKUP($A26,'Return Data'!$B$7:$R$2292,6,0)</f>
        <v>6.4310999999999998</v>
      </c>
      <c r="G26" s="61">
        <f t="shared" si="1"/>
        <v>7</v>
      </c>
      <c r="H26" s="60">
        <f>VLOOKUP($A26,'Return Data'!$B$7:$R$2292,7,0)</f>
        <v>6.8049999999999997</v>
      </c>
      <c r="I26" s="61">
        <f t="shared" si="2"/>
        <v>6</v>
      </c>
      <c r="J26" s="60">
        <f>VLOOKUP($A26,'Return Data'!$B$7:$R$2292,8,0)</f>
        <v>6.8404999999999996</v>
      </c>
      <c r="K26" s="61">
        <f t="shared" si="3"/>
        <v>22</v>
      </c>
      <c r="L26" s="60">
        <f>VLOOKUP($A26,'Return Data'!$B$7:$R$2292,9,0)</f>
        <v>6.8685</v>
      </c>
      <c r="M26" s="61">
        <f t="shared" si="4"/>
        <v>18</v>
      </c>
      <c r="N26" s="60">
        <f>VLOOKUP($A26,'Return Data'!$B$7:$R$2292,10,0)</f>
        <v>5.5884</v>
      </c>
      <c r="O26" s="61">
        <f t="shared" si="5"/>
        <v>9</v>
      </c>
      <c r="P26" s="60">
        <f>VLOOKUP($A26,'Return Data'!$B$7:$R$2292,11,0)</f>
        <v>5.5369000000000002</v>
      </c>
      <c r="Q26" s="61">
        <f t="shared" si="6"/>
        <v>8</v>
      </c>
      <c r="R26" s="60">
        <f>VLOOKUP($A26,'Return Data'!$B$7:$R$2292,12,0)</f>
        <v>4.7648999999999999</v>
      </c>
      <c r="S26" s="61">
        <f t="shared" si="7"/>
        <v>6</v>
      </c>
      <c r="T26" s="60">
        <f>VLOOKUP($A26,'Return Data'!$B$7:$R$2292,13,0)</f>
        <v>4.5769000000000002</v>
      </c>
      <c r="U26" s="61">
        <f t="shared" si="8"/>
        <v>8</v>
      </c>
      <c r="V26" s="60">
        <f>VLOOKUP($A26,'Return Data'!$B$7:$R$2292,17,0)</f>
        <v>4.1496000000000004</v>
      </c>
      <c r="W26" s="61">
        <f t="shared" si="9"/>
        <v>11</v>
      </c>
      <c r="X26" s="60">
        <f>VLOOKUP($A26,'Return Data'!$B$7:$R$2292,14,0)</f>
        <v>4.8867000000000003</v>
      </c>
      <c r="Y26" s="61">
        <f t="shared" si="10"/>
        <v>8</v>
      </c>
      <c r="Z26" s="60">
        <f>VLOOKUP($A26,'Return Data'!$B$7:$R$2292,16,0)</f>
        <v>8.1305999999999994</v>
      </c>
      <c r="AA26" s="62">
        <f t="shared" si="11"/>
        <v>1</v>
      </c>
    </row>
    <row r="27" spans="1:27" x14ac:dyDescent="0.3">
      <c r="A27" s="58" t="s">
        <v>1438</v>
      </c>
      <c r="B27" s="59">
        <f>VLOOKUP($A27,'Return Data'!$B$7:$R$2292,3,0)</f>
        <v>44888</v>
      </c>
      <c r="C27" s="60">
        <f>VLOOKUP($A27,'Return Data'!$B$7:$R$2292,4,0)</f>
        <v>5035.1342000000004</v>
      </c>
      <c r="D27" s="60">
        <f>VLOOKUP($A27,'Return Data'!$B$7:$R$2292,5,0)</f>
        <v>6.8422000000000001</v>
      </c>
      <c r="E27" s="61">
        <f t="shared" si="0"/>
        <v>16</v>
      </c>
      <c r="F27" s="60">
        <f>VLOOKUP($A27,'Return Data'!$B$7:$R$2292,6,0)</f>
        <v>6.2885</v>
      </c>
      <c r="G27" s="61">
        <f t="shared" si="1"/>
        <v>11</v>
      </c>
      <c r="H27" s="60">
        <f>VLOOKUP($A27,'Return Data'!$B$7:$R$2292,7,0)</f>
        <v>6.5309999999999997</v>
      </c>
      <c r="I27" s="61">
        <f t="shared" si="2"/>
        <v>14</v>
      </c>
      <c r="J27" s="60">
        <f>VLOOKUP($A27,'Return Data'!$B$7:$R$2292,8,0)</f>
        <v>7.2968000000000002</v>
      </c>
      <c r="K27" s="61">
        <f t="shared" si="3"/>
        <v>7</v>
      </c>
      <c r="L27" s="60">
        <f>VLOOKUP($A27,'Return Data'!$B$7:$R$2292,9,0)</f>
        <v>7.1078999999999999</v>
      </c>
      <c r="M27" s="61">
        <f t="shared" si="4"/>
        <v>7</v>
      </c>
      <c r="N27" s="60">
        <f>VLOOKUP($A27,'Return Data'!$B$7:$R$2292,10,0)</f>
        <v>5.2622999999999998</v>
      </c>
      <c r="O27" s="61">
        <f t="shared" si="5"/>
        <v>18</v>
      </c>
      <c r="P27" s="60">
        <f>VLOOKUP($A27,'Return Data'!$B$7:$R$2292,11,0)</f>
        <v>5.3036000000000003</v>
      </c>
      <c r="Q27" s="61">
        <f t="shared" si="6"/>
        <v>17</v>
      </c>
      <c r="R27" s="60">
        <f>VLOOKUP($A27,'Return Data'!$B$7:$R$2292,12,0)</f>
        <v>4.3918999999999997</v>
      </c>
      <c r="S27" s="61">
        <f t="shared" si="7"/>
        <v>19</v>
      </c>
      <c r="T27" s="60">
        <f>VLOOKUP($A27,'Return Data'!$B$7:$R$2292,13,0)</f>
        <v>4.2756999999999996</v>
      </c>
      <c r="U27" s="61">
        <f t="shared" si="8"/>
        <v>18</v>
      </c>
      <c r="V27" s="60">
        <f>VLOOKUP($A27,'Return Data'!$B$7:$R$2292,17,0)</f>
        <v>3.9058999999999999</v>
      </c>
      <c r="W27" s="61">
        <f t="shared" si="9"/>
        <v>18</v>
      </c>
      <c r="X27" s="60">
        <f>VLOOKUP($A27,'Return Data'!$B$7:$R$2292,14,0)</f>
        <v>4.6958000000000002</v>
      </c>
      <c r="Y27" s="61">
        <f t="shared" si="10"/>
        <v>11</v>
      </c>
      <c r="Z27" s="60">
        <f>VLOOKUP($A27,'Return Data'!$B$7:$R$2292,16,0)</f>
        <v>7.1605999999999996</v>
      </c>
      <c r="AA27" s="62">
        <f t="shared" si="11"/>
        <v>10</v>
      </c>
    </row>
    <row r="28" spans="1:27" x14ac:dyDescent="0.3">
      <c r="A28" s="58" t="s">
        <v>1921</v>
      </c>
      <c r="B28" s="59">
        <f>VLOOKUP($A28,'Return Data'!$B$7:$R$2292,3,0)</f>
        <v>44888</v>
      </c>
      <c r="C28" s="60">
        <f>VLOOKUP($A28,'Return Data'!$B$7:$R$2292,4,0)</f>
        <v>2418.2964000000002</v>
      </c>
      <c r="D28" s="60">
        <f>VLOOKUP($A28,'Return Data'!$B$7:$R$2292,5,0)</f>
        <v>7.0438999999999998</v>
      </c>
      <c r="E28" s="61">
        <f t="shared" si="0"/>
        <v>12</v>
      </c>
      <c r="F28" s="60">
        <f>VLOOKUP($A28,'Return Data'!$B$7:$R$2292,6,0)</f>
        <v>6.0768000000000004</v>
      </c>
      <c r="G28" s="61">
        <f t="shared" si="1"/>
        <v>17</v>
      </c>
      <c r="H28" s="60">
        <f>VLOOKUP($A28,'Return Data'!$B$7:$R$2292,7,0)</f>
        <v>6.4459</v>
      </c>
      <c r="I28" s="61">
        <f t="shared" si="2"/>
        <v>18</v>
      </c>
      <c r="J28" s="60">
        <f>VLOOKUP($A28,'Return Data'!$B$7:$R$2292,8,0)</f>
        <v>6.931</v>
      </c>
      <c r="K28" s="61">
        <f t="shared" si="3"/>
        <v>19</v>
      </c>
      <c r="L28" s="60">
        <f>VLOOKUP($A28,'Return Data'!$B$7:$R$2292,9,0)</f>
        <v>6.9329000000000001</v>
      </c>
      <c r="M28" s="61">
        <f t="shared" si="4"/>
        <v>16</v>
      </c>
      <c r="N28" s="60">
        <f>VLOOKUP($A28,'Return Data'!$B$7:$R$2292,10,0)</f>
        <v>5.6749999999999998</v>
      </c>
      <c r="O28" s="61">
        <f t="shared" si="5"/>
        <v>4</v>
      </c>
      <c r="P28" s="60">
        <f>VLOOKUP($A28,'Return Data'!$B$7:$R$2292,11,0)</f>
        <v>5.5473999999999997</v>
      </c>
      <c r="Q28" s="61">
        <f t="shared" si="6"/>
        <v>7</v>
      </c>
      <c r="R28" s="60">
        <f>VLOOKUP($A28,'Return Data'!$B$7:$R$2292,12,0)</f>
        <v>4.8369</v>
      </c>
      <c r="S28" s="61">
        <f t="shared" si="7"/>
        <v>4</v>
      </c>
      <c r="T28" s="60">
        <f>VLOOKUP($A28,'Return Data'!$B$7:$R$2292,13,0)</f>
        <v>4.5842999999999998</v>
      </c>
      <c r="U28" s="61">
        <f t="shared" si="8"/>
        <v>7</v>
      </c>
      <c r="V28" s="60">
        <f>VLOOKUP($A28,'Return Data'!$B$7:$R$2292,17,0)</f>
        <v>4.0336999999999996</v>
      </c>
      <c r="W28" s="61">
        <f t="shared" si="9"/>
        <v>16</v>
      </c>
      <c r="X28" s="60">
        <f>VLOOKUP($A28,'Return Data'!$B$7:$R$2292,14,0)</f>
        <v>4.3903999999999996</v>
      </c>
      <c r="Y28" s="61">
        <f t="shared" si="10"/>
        <v>17</v>
      </c>
      <c r="Z28" s="60">
        <f>VLOOKUP($A28,'Return Data'!$B$7:$R$2292,16,0)</f>
        <v>6.5879000000000003</v>
      </c>
      <c r="AA28" s="62">
        <f t="shared" si="11"/>
        <v>14</v>
      </c>
    </row>
    <row r="29" spans="1:27" x14ac:dyDescent="0.3">
      <c r="A29" s="58" t="s">
        <v>1442</v>
      </c>
      <c r="B29" s="59">
        <f>VLOOKUP($A29,'Return Data'!$B$7:$R$2292,3,0)</f>
        <v>44888</v>
      </c>
      <c r="C29" s="60">
        <f>VLOOKUP($A29,'Return Data'!$B$7:$R$2292,4,0)</f>
        <v>12.2722</v>
      </c>
      <c r="D29" s="60">
        <f>VLOOKUP($A29,'Return Data'!$B$7:$R$2292,5,0)</f>
        <v>6.8418999999999999</v>
      </c>
      <c r="E29" s="61">
        <f t="shared" si="0"/>
        <v>17</v>
      </c>
      <c r="F29" s="60">
        <f>VLOOKUP($A29,'Return Data'!$B$7:$R$2292,6,0)</f>
        <v>6.2511999999999999</v>
      </c>
      <c r="G29" s="61">
        <f t="shared" si="1"/>
        <v>12</v>
      </c>
      <c r="H29" s="60">
        <f>VLOOKUP($A29,'Return Data'!$B$7:$R$2292,7,0)</f>
        <v>6.6792999999999996</v>
      </c>
      <c r="I29" s="61">
        <f t="shared" si="2"/>
        <v>11</v>
      </c>
      <c r="J29" s="60">
        <f>VLOOKUP($A29,'Return Data'!$B$7:$R$2292,8,0)</f>
        <v>7.3285999999999998</v>
      </c>
      <c r="K29" s="61">
        <f t="shared" si="3"/>
        <v>5</v>
      </c>
      <c r="L29" s="60">
        <f>VLOOKUP($A29,'Return Data'!$B$7:$R$2292,9,0)</f>
        <v>7.1844999999999999</v>
      </c>
      <c r="M29" s="61">
        <f t="shared" si="4"/>
        <v>3</v>
      </c>
      <c r="N29" s="60">
        <f>VLOOKUP($A29,'Return Data'!$B$7:$R$2292,10,0)</f>
        <v>5.5830000000000002</v>
      </c>
      <c r="O29" s="61">
        <f t="shared" si="5"/>
        <v>10</v>
      </c>
      <c r="P29" s="60">
        <f>VLOOKUP($A29,'Return Data'!$B$7:$R$2292,11,0)</f>
        <v>5.5208000000000004</v>
      </c>
      <c r="Q29" s="61">
        <f t="shared" si="6"/>
        <v>10</v>
      </c>
      <c r="R29" s="60">
        <f>VLOOKUP($A29,'Return Data'!$B$7:$R$2292,12,0)</f>
        <v>4.718</v>
      </c>
      <c r="S29" s="61">
        <f t="shared" si="7"/>
        <v>7</v>
      </c>
      <c r="T29" s="60">
        <f>VLOOKUP($A29,'Return Data'!$B$7:$R$2292,13,0)</f>
        <v>4.617</v>
      </c>
      <c r="U29" s="61">
        <f t="shared" si="8"/>
        <v>5</v>
      </c>
      <c r="V29" s="60">
        <f>VLOOKUP($A29,'Return Data'!$B$7:$R$2292,17,0)</f>
        <v>4.2420999999999998</v>
      </c>
      <c r="W29" s="61">
        <f t="shared" si="9"/>
        <v>9</v>
      </c>
      <c r="X29" s="60">
        <f>VLOOKUP($A29,'Return Data'!$B$7:$R$2292,14,0)</f>
        <v>4.7766000000000002</v>
      </c>
      <c r="Y29" s="61">
        <f t="shared" si="10"/>
        <v>10</v>
      </c>
      <c r="Z29" s="60">
        <f>VLOOKUP($A29,'Return Data'!$B$7:$R$2292,16,0)</f>
        <v>5.4791999999999996</v>
      </c>
      <c r="AA29" s="62">
        <f t="shared" si="11"/>
        <v>19</v>
      </c>
    </row>
    <row r="30" spans="1:27" x14ac:dyDescent="0.3">
      <c r="A30" s="58" t="s">
        <v>1444</v>
      </c>
      <c r="B30" s="59">
        <f>VLOOKUP($A30,'Return Data'!$B$7:$R$2292,3,0)</f>
        <v>44888</v>
      </c>
      <c r="C30" s="60">
        <f>VLOOKUP($A30,'Return Data'!$B$7:$R$2292,4,0)</f>
        <v>3754.9467</v>
      </c>
      <c r="D30" s="60">
        <f>VLOOKUP($A30,'Return Data'!$B$7:$R$2292,5,0)</f>
        <v>7.5301</v>
      </c>
      <c r="E30" s="61">
        <f t="shared" si="0"/>
        <v>3</v>
      </c>
      <c r="F30" s="60">
        <f>VLOOKUP($A30,'Return Data'!$B$7:$R$2292,6,0)</f>
        <v>6.7919999999999998</v>
      </c>
      <c r="G30" s="61">
        <f t="shared" si="1"/>
        <v>2</v>
      </c>
      <c r="H30" s="60">
        <f>VLOOKUP($A30,'Return Data'!$B$7:$R$2292,7,0)</f>
        <v>6.8517000000000001</v>
      </c>
      <c r="I30" s="61">
        <f t="shared" si="2"/>
        <v>4</v>
      </c>
      <c r="J30" s="60">
        <f>VLOOKUP($A30,'Return Data'!$B$7:$R$2292,8,0)</f>
        <v>7.2858000000000001</v>
      </c>
      <c r="K30" s="61">
        <f t="shared" si="3"/>
        <v>8</v>
      </c>
      <c r="L30" s="60">
        <f>VLOOKUP($A30,'Return Data'!$B$7:$R$2292,9,0)</f>
        <v>7.0021000000000004</v>
      </c>
      <c r="M30" s="61">
        <f t="shared" si="4"/>
        <v>13</v>
      </c>
      <c r="N30" s="60">
        <f>VLOOKUP($A30,'Return Data'!$B$7:$R$2292,10,0)</f>
        <v>5.3635999999999999</v>
      </c>
      <c r="O30" s="61">
        <f t="shared" si="5"/>
        <v>14</v>
      </c>
      <c r="P30" s="60">
        <f>VLOOKUP($A30,'Return Data'!$B$7:$R$2292,11,0)</f>
        <v>5.4211999999999998</v>
      </c>
      <c r="Q30" s="61">
        <f t="shared" si="6"/>
        <v>14</v>
      </c>
      <c r="R30" s="60">
        <f>VLOOKUP($A30,'Return Data'!$B$7:$R$2292,12,0)</f>
        <v>4.6119000000000003</v>
      </c>
      <c r="S30" s="61">
        <f t="shared" si="7"/>
        <v>14</v>
      </c>
      <c r="T30" s="60">
        <f>VLOOKUP($A30,'Return Data'!$B$7:$R$2292,13,0)</f>
        <v>4.4429999999999996</v>
      </c>
      <c r="U30" s="61">
        <f t="shared" si="8"/>
        <v>15</v>
      </c>
      <c r="V30" s="60">
        <f>VLOOKUP($A30,'Return Data'!$B$7:$R$2292,17,0)</f>
        <v>5.5937000000000001</v>
      </c>
      <c r="W30" s="61">
        <f t="shared" si="9"/>
        <v>2</v>
      </c>
      <c r="X30" s="60">
        <f>VLOOKUP($A30,'Return Data'!$B$7:$R$2292,14,0)</f>
        <v>5.7450000000000001</v>
      </c>
      <c r="Y30" s="61">
        <f t="shared" si="10"/>
        <v>2</v>
      </c>
      <c r="Z30" s="60">
        <f>VLOOKUP($A30,'Return Data'!$B$7:$R$2292,16,0)</f>
        <v>7.4272999999999998</v>
      </c>
      <c r="AA30" s="62">
        <f t="shared" si="11"/>
        <v>4</v>
      </c>
    </row>
    <row r="31" spans="1:27" x14ac:dyDescent="0.3">
      <c r="A31" s="58" t="s">
        <v>1934</v>
      </c>
      <c r="B31" s="59">
        <f>VLOOKUP($A31,'Return Data'!$B$7:$R$2292,3,0)</f>
        <v>44888</v>
      </c>
      <c r="C31" s="60">
        <f>VLOOKUP($A31,'Return Data'!$B$7:$R$2292,4,0)</f>
        <v>1172.3047999999999</v>
      </c>
      <c r="D31" s="60">
        <f>VLOOKUP($A31,'Return Data'!$B$7:$R$2292,5,0)</f>
        <v>6.7358000000000002</v>
      </c>
      <c r="E31" s="61">
        <f t="shared" si="0"/>
        <v>18</v>
      </c>
      <c r="F31" s="60">
        <f>VLOOKUP($A31,'Return Data'!$B$7:$R$2292,6,0)</f>
        <v>5.8993000000000002</v>
      </c>
      <c r="G31" s="61">
        <f t="shared" si="1"/>
        <v>20</v>
      </c>
      <c r="H31" s="60">
        <f>VLOOKUP($A31,'Return Data'!$B$7:$R$2292,7,0)</f>
        <v>6.5011000000000001</v>
      </c>
      <c r="I31" s="61">
        <f t="shared" si="2"/>
        <v>15</v>
      </c>
      <c r="J31" s="60">
        <f>VLOOKUP($A31,'Return Data'!$B$7:$R$2292,8,0)</f>
        <v>6.9248000000000003</v>
      </c>
      <c r="K31" s="61">
        <f t="shared" si="3"/>
        <v>20</v>
      </c>
      <c r="L31" s="60">
        <f>VLOOKUP($A31,'Return Data'!$B$7:$R$2292,9,0)</f>
        <v>6.5872999999999999</v>
      </c>
      <c r="M31" s="61">
        <f t="shared" si="4"/>
        <v>22</v>
      </c>
      <c r="N31" s="60">
        <f>VLOOKUP($A31,'Return Data'!$B$7:$R$2292,10,0)</f>
        <v>5.3446999999999996</v>
      </c>
      <c r="O31" s="61">
        <f t="shared" si="5"/>
        <v>17</v>
      </c>
      <c r="P31" s="60">
        <f>VLOOKUP($A31,'Return Data'!$B$7:$R$2292,11,0)</f>
        <v>5.0932000000000004</v>
      </c>
      <c r="Q31" s="61">
        <f t="shared" si="6"/>
        <v>23</v>
      </c>
      <c r="R31" s="60">
        <f>VLOOKUP($A31,'Return Data'!$B$7:$R$2292,12,0)</f>
        <v>4.4669999999999996</v>
      </c>
      <c r="S31" s="61">
        <f t="shared" si="7"/>
        <v>18</v>
      </c>
      <c r="T31" s="60">
        <f>VLOOKUP($A31,'Return Data'!$B$7:$R$2292,13,0)</f>
        <v>4.2104999999999997</v>
      </c>
      <c r="U31" s="61">
        <f t="shared" si="8"/>
        <v>20</v>
      </c>
      <c r="V31" s="60">
        <f>VLOOKUP($A31,'Return Data'!$B$7:$R$2292,17,0)</f>
        <v>4.3444000000000003</v>
      </c>
      <c r="W31" s="61">
        <f t="shared" si="9"/>
        <v>7</v>
      </c>
      <c r="X31" s="60">
        <f>VLOOKUP($A31,'Return Data'!$B$7:$R$2292,14,0)</f>
        <v>4.3333000000000004</v>
      </c>
      <c r="Y31" s="61">
        <f t="shared" si="10"/>
        <v>18</v>
      </c>
      <c r="Z31" s="60">
        <f>VLOOKUP($A31,'Return Data'!$B$7:$R$2292,16,0)</f>
        <v>4.6900000000000004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6.6768791666666685</v>
      </c>
      <c r="E33" s="69"/>
      <c r="F33" s="70">
        <f>AVERAGE(F8:F31)</f>
        <v>6.2106416666666675</v>
      </c>
      <c r="G33" s="69"/>
      <c r="H33" s="70">
        <f>AVERAGE(H8:H31)</f>
        <v>6.5870958333333354</v>
      </c>
      <c r="I33" s="69"/>
      <c r="J33" s="70">
        <f>AVERAGE(J8:J31)</f>
        <v>7.1352499999999992</v>
      </c>
      <c r="K33" s="69"/>
      <c r="L33" s="70">
        <f>AVERAGE(L8:L31)</f>
        <v>6.9404500000000011</v>
      </c>
      <c r="M33" s="69"/>
      <c r="N33" s="70">
        <f>AVERAGE(N8:N31)</f>
        <v>5.4472958333333326</v>
      </c>
      <c r="O33" s="69"/>
      <c r="P33" s="70">
        <f>AVERAGE(P8:P31)</f>
        <v>5.4247708333333335</v>
      </c>
      <c r="Q33" s="69"/>
      <c r="R33" s="70">
        <f>AVERAGE(R8:R31)</f>
        <v>4.6188333333333338</v>
      </c>
      <c r="S33" s="69"/>
      <c r="T33" s="70">
        <f>AVERAGE(T8:T31)</f>
        <v>4.4549541666666661</v>
      </c>
      <c r="U33" s="69"/>
      <c r="V33" s="70">
        <f>AVERAGE(V8:V31)</f>
        <v>4.2580249999999999</v>
      </c>
      <c r="W33" s="69"/>
      <c r="X33" s="70">
        <f>AVERAGE(X8:X31)</f>
        <v>4.8452904761904776</v>
      </c>
      <c r="Y33" s="69"/>
      <c r="Z33" s="70">
        <f>AVERAGE(Z8:Z31)</f>
        <v>6.4549916666666673</v>
      </c>
      <c r="AA33" s="71"/>
    </row>
    <row r="34" spans="1:27" x14ac:dyDescent="0.3">
      <c r="A34" s="68" t="s">
        <v>28</v>
      </c>
      <c r="B34" s="69"/>
      <c r="C34" s="69"/>
      <c r="D34" s="70">
        <f>MIN(D8:D31)</f>
        <v>4.4405999999999999</v>
      </c>
      <c r="E34" s="69"/>
      <c r="F34" s="70">
        <f>MIN(F8:F31)</f>
        <v>5.3365</v>
      </c>
      <c r="G34" s="69"/>
      <c r="H34" s="70">
        <f>MIN(H8:H31)</f>
        <v>5.9318999999999997</v>
      </c>
      <c r="I34" s="69"/>
      <c r="J34" s="70">
        <f>MIN(J8:J31)</f>
        <v>6.4878999999999998</v>
      </c>
      <c r="K34" s="69"/>
      <c r="L34" s="70">
        <f>MIN(L8:L31)</f>
        <v>6.0251000000000001</v>
      </c>
      <c r="M34" s="69"/>
      <c r="N34" s="70">
        <f>MIN(N8:N31)</f>
        <v>5.0411000000000001</v>
      </c>
      <c r="O34" s="69"/>
      <c r="P34" s="70">
        <f>MIN(P8:P31)</f>
        <v>4.7720000000000002</v>
      </c>
      <c r="Q34" s="69"/>
      <c r="R34" s="70">
        <f>MIN(R8:R31)</f>
        <v>4.0579000000000001</v>
      </c>
      <c r="S34" s="69"/>
      <c r="T34" s="70">
        <f>MIN(T8:T31)</f>
        <v>3.8018999999999998</v>
      </c>
      <c r="U34" s="69"/>
      <c r="V34" s="70">
        <f>MIN(V8:V31)</f>
        <v>3.4992000000000001</v>
      </c>
      <c r="W34" s="69"/>
      <c r="X34" s="70">
        <f>MIN(X8:X31)</f>
        <v>3.8418000000000001</v>
      </c>
      <c r="Y34" s="69"/>
      <c r="Z34" s="70">
        <f>MIN(Z8:Z31)</f>
        <v>4.1036999999999999</v>
      </c>
      <c r="AA34" s="71"/>
    </row>
    <row r="35" spans="1:27" ht="15" thickBot="1" x14ac:dyDescent="0.35">
      <c r="A35" s="72" t="s">
        <v>29</v>
      </c>
      <c r="B35" s="73"/>
      <c r="C35" s="73"/>
      <c r="D35" s="74">
        <f>MAX(D8:D31)</f>
        <v>7.694</v>
      </c>
      <c r="E35" s="73"/>
      <c r="F35" s="74">
        <f>MAX(F8:F31)</f>
        <v>6.7992999999999997</v>
      </c>
      <c r="G35" s="73"/>
      <c r="H35" s="74">
        <f>MAX(H8:H31)</f>
        <v>7.4497</v>
      </c>
      <c r="I35" s="73"/>
      <c r="J35" s="74">
        <f>MAX(J8:J31)</f>
        <v>7.8498000000000001</v>
      </c>
      <c r="K35" s="73"/>
      <c r="L35" s="74">
        <f>MAX(L8:L31)</f>
        <v>7.4943999999999997</v>
      </c>
      <c r="M35" s="73"/>
      <c r="N35" s="74">
        <f>MAX(N8:N31)</f>
        <v>5.8177000000000003</v>
      </c>
      <c r="O35" s="73"/>
      <c r="P35" s="74">
        <f>MAX(P8:P31)</f>
        <v>5.9154999999999998</v>
      </c>
      <c r="Q35" s="73"/>
      <c r="R35" s="74">
        <f>MAX(R8:R31)</f>
        <v>5.1943999999999999</v>
      </c>
      <c r="S35" s="73"/>
      <c r="T35" s="74">
        <f>MAX(T8:T31)</f>
        <v>5.1694000000000004</v>
      </c>
      <c r="U35" s="73"/>
      <c r="V35" s="74">
        <f>MAX(V8:V31)</f>
        <v>6.9646999999999997</v>
      </c>
      <c r="W35" s="73"/>
      <c r="X35" s="74">
        <f>MAX(X8:X31)</f>
        <v>6.6195000000000004</v>
      </c>
      <c r="Y35" s="73"/>
      <c r="Z35" s="74">
        <f>MAX(Z8:Z31)</f>
        <v>8.1305999999999994</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44888</v>
      </c>
      <c r="C8" s="60">
        <f>VLOOKUP($A8,'Return Data'!$B$7:$R$2292,4,0)</f>
        <v>453.15199999999999</v>
      </c>
      <c r="D8" s="60">
        <f>VLOOKUP($A8,'Return Data'!$B$7:$R$2292,5,0)</f>
        <v>5.0349000000000004</v>
      </c>
      <c r="E8" s="61">
        <f t="shared" ref="E8:E31" si="0">RANK(D8,D$8:D$31,0)</f>
        <v>21</v>
      </c>
      <c r="F8" s="60">
        <f>VLOOKUP($A8,'Return Data'!$B$7:$R$2292,6,0)</f>
        <v>5.3426</v>
      </c>
      <c r="G8" s="61">
        <f t="shared" ref="G8:G31" si="1">RANK(F8,F$8:F$31,0)</f>
        <v>20</v>
      </c>
      <c r="H8" s="60">
        <f>VLOOKUP($A8,'Return Data'!$B$7:$R$2292,7,0)</f>
        <v>5.7538999999999998</v>
      </c>
      <c r="I8" s="61">
        <f t="shared" ref="I8:I31" si="2">RANK(H8,H$8:H$31,0)</f>
        <v>21</v>
      </c>
      <c r="J8" s="60">
        <f>VLOOKUP($A8,'Return Data'!$B$7:$R$2292,8,0)</f>
        <v>6.7789000000000001</v>
      </c>
      <c r="K8" s="61">
        <f t="shared" ref="K8:K31" si="3">RANK(J8,J$8:J$31,0)</f>
        <v>10</v>
      </c>
      <c r="L8" s="60">
        <f>VLOOKUP($A8,'Return Data'!$B$7:$R$2292,9,0)</f>
        <v>6.9657</v>
      </c>
      <c r="M8" s="61">
        <f t="shared" ref="M8:M31" si="4">RANK(L8,L$8:L$31,0)</f>
        <v>2</v>
      </c>
      <c r="N8" s="60">
        <f>VLOOKUP($A8,'Return Data'!$B$7:$R$2292,10,0)</f>
        <v>5.3349000000000002</v>
      </c>
      <c r="O8" s="61">
        <f t="shared" ref="O8:O31" si="5">RANK(N8,N$8:N$31,0)</f>
        <v>4</v>
      </c>
      <c r="P8" s="60">
        <f>VLOOKUP($A8,'Return Data'!$B$7:$R$2292,11,0)</f>
        <v>5.3544</v>
      </c>
      <c r="Q8" s="61">
        <f t="shared" ref="Q8:Q31" si="6">RANK(P8,P$8:P$31,0)</f>
        <v>2</v>
      </c>
      <c r="R8" s="60">
        <f>VLOOKUP($A8,'Return Data'!$B$7:$R$2292,12,0)</f>
        <v>4.5166000000000004</v>
      </c>
      <c r="S8" s="61">
        <f t="shared" ref="S8:S31" si="7">RANK(R8,R$8:R$31,0)</f>
        <v>2</v>
      </c>
      <c r="T8" s="60">
        <f>VLOOKUP($A8,'Return Data'!$B$7:$R$2292,13,0)</f>
        <v>4.4206000000000003</v>
      </c>
      <c r="U8" s="61">
        <f t="shared" ref="U8:U31" si="8">RANK(T8,T$8:T$31,0)</f>
        <v>2</v>
      </c>
      <c r="V8" s="60">
        <f>VLOOKUP($A8,'Return Data'!$B$7:$R$2292,17,0)</f>
        <v>4.1790000000000003</v>
      </c>
      <c r="W8" s="61">
        <f>RANK(V8,V$8:V$31,0)</f>
        <v>3</v>
      </c>
      <c r="X8" s="60">
        <f>VLOOKUP($A8,'Return Data'!$B$7:$R$2292,14,0)</f>
        <v>5.1840999999999999</v>
      </c>
      <c r="Y8" s="61">
        <f>RANK(X8,X$8:X$31,0)</f>
        <v>2</v>
      </c>
      <c r="Z8" s="60">
        <f>VLOOKUP($A8,'Return Data'!$B$7:$R$2292,16,0)</f>
        <v>7.4070999999999998</v>
      </c>
      <c r="AA8" s="62">
        <f>RANK(Z8,Z$8:Z$31,0)</f>
        <v>3</v>
      </c>
    </row>
    <row r="9" spans="1:27" x14ac:dyDescent="0.3">
      <c r="A9" s="58" t="s">
        <v>1399</v>
      </c>
      <c r="B9" s="59">
        <f>VLOOKUP($A9,'Return Data'!$B$7:$R$2292,3,0)</f>
        <v>44888</v>
      </c>
      <c r="C9" s="60">
        <f>VLOOKUP($A9,'Return Data'!$B$7:$R$2292,4,0)</f>
        <v>12.390499999999999</v>
      </c>
      <c r="D9" s="60">
        <f>VLOOKUP($A9,'Return Data'!$B$7:$R$2292,5,0)</f>
        <v>6.4819000000000004</v>
      </c>
      <c r="E9" s="61">
        <f t="shared" si="0"/>
        <v>12</v>
      </c>
      <c r="F9" s="60">
        <f>VLOOKUP($A9,'Return Data'!$B$7:$R$2292,6,0)</f>
        <v>5.8373999999999997</v>
      </c>
      <c r="G9" s="61">
        <f t="shared" si="1"/>
        <v>12</v>
      </c>
      <c r="H9" s="60">
        <f>VLOOKUP($A9,'Return Data'!$B$7:$R$2292,7,0)</f>
        <v>6.2356999999999996</v>
      </c>
      <c r="I9" s="61">
        <f t="shared" si="2"/>
        <v>10</v>
      </c>
      <c r="J9" s="60">
        <f>VLOOKUP($A9,'Return Data'!$B$7:$R$2292,8,0)</f>
        <v>6.6872999999999996</v>
      </c>
      <c r="K9" s="61">
        <f t="shared" si="3"/>
        <v>14</v>
      </c>
      <c r="L9" s="60">
        <f>VLOOKUP($A9,'Return Data'!$B$7:$R$2292,9,0)</f>
        <v>6.4016000000000002</v>
      </c>
      <c r="M9" s="61">
        <f t="shared" si="4"/>
        <v>15</v>
      </c>
      <c r="N9" s="60">
        <f>VLOOKUP($A9,'Return Data'!$B$7:$R$2292,10,0)</f>
        <v>4.7175000000000002</v>
      </c>
      <c r="O9" s="61">
        <f t="shared" si="5"/>
        <v>18</v>
      </c>
      <c r="P9" s="60">
        <f>VLOOKUP($A9,'Return Data'!$B$7:$R$2292,11,0)</f>
        <v>4.7809999999999997</v>
      </c>
      <c r="Q9" s="61">
        <f t="shared" si="6"/>
        <v>17</v>
      </c>
      <c r="R9" s="60">
        <f>VLOOKUP($A9,'Return Data'!$B$7:$R$2292,12,0)</f>
        <v>3.9676</v>
      </c>
      <c r="S9" s="61">
        <f t="shared" si="7"/>
        <v>17</v>
      </c>
      <c r="T9" s="60">
        <f>VLOOKUP($A9,'Return Data'!$B$7:$R$2292,13,0)</f>
        <v>3.8165</v>
      </c>
      <c r="U9" s="61">
        <f t="shared" si="8"/>
        <v>17</v>
      </c>
      <c r="V9" s="60">
        <f>VLOOKUP($A9,'Return Data'!$B$7:$R$2292,17,0)</f>
        <v>3.49</v>
      </c>
      <c r="W9" s="61">
        <f t="shared" ref="W9:W31" si="9">RANK(V9,V$8:V$31,0)</f>
        <v>18</v>
      </c>
      <c r="X9" s="60">
        <f>VLOOKUP($A9,'Return Data'!$B$7:$R$2292,14,0)</f>
        <v>4.1397000000000004</v>
      </c>
      <c r="Y9" s="61">
        <f t="shared" ref="Y9:Y31" si="10">RANK(X9,X$8:X$31,0)</f>
        <v>13</v>
      </c>
      <c r="Z9" s="60">
        <f>VLOOKUP($A9,'Return Data'!$B$7:$R$2292,16,0)</f>
        <v>5.2289000000000003</v>
      </c>
      <c r="AA9" s="62">
        <f t="shared" ref="AA9:AA31" si="11">RANK(Z9,Z$8:Z$31,0)</f>
        <v>17</v>
      </c>
    </row>
    <row r="10" spans="1:27" x14ac:dyDescent="0.3">
      <c r="A10" s="58" t="s">
        <v>2002</v>
      </c>
      <c r="B10" s="59">
        <f>VLOOKUP($A10,'Return Data'!$B$7:$R$2292,3,0)</f>
        <v>44888</v>
      </c>
      <c r="C10" s="60">
        <f>VLOOKUP($A10,'Return Data'!$B$7:$R$2292,4,0)</f>
        <v>1280.1777999999999</v>
      </c>
      <c r="D10" s="60">
        <f>VLOOKUP($A10,'Return Data'!$B$7:$R$2292,5,0)</f>
        <v>7.0266000000000002</v>
      </c>
      <c r="E10" s="61">
        <f t="shared" si="0"/>
        <v>4</v>
      </c>
      <c r="F10" s="60">
        <f>VLOOKUP($A10,'Return Data'!$B$7:$R$2292,6,0)</f>
        <v>6.0204000000000004</v>
      </c>
      <c r="G10" s="61">
        <f t="shared" si="1"/>
        <v>8</v>
      </c>
      <c r="H10" s="60">
        <f>VLOOKUP($A10,'Return Data'!$B$7:$R$2292,7,0)</f>
        <v>6.5414000000000003</v>
      </c>
      <c r="I10" s="61">
        <f t="shared" si="2"/>
        <v>4</v>
      </c>
      <c r="J10" s="60">
        <f>VLOOKUP($A10,'Return Data'!$B$7:$R$2292,8,0)</f>
        <v>7.3956999999999997</v>
      </c>
      <c r="K10" s="61">
        <f t="shared" si="3"/>
        <v>1</v>
      </c>
      <c r="L10" s="60">
        <f>VLOOKUP($A10,'Return Data'!$B$7:$R$2292,9,0)</f>
        <v>6.9837999999999996</v>
      </c>
      <c r="M10" s="61">
        <f t="shared" si="4"/>
        <v>1</v>
      </c>
      <c r="N10" s="60">
        <f>VLOOKUP($A10,'Return Data'!$B$7:$R$2292,10,0)</f>
        <v>5.6959999999999997</v>
      </c>
      <c r="O10" s="61">
        <f t="shared" si="5"/>
        <v>1</v>
      </c>
      <c r="P10" s="60">
        <f>VLOOKUP($A10,'Return Data'!$B$7:$R$2292,11,0)</f>
        <v>5.7510000000000003</v>
      </c>
      <c r="Q10" s="61">
        <f t="shared" si="6"/>
        <v>1</v>
      </c>
      <c r="R10" s="60">
        <f>VLOOKUP($A10,'Return Data'!$B$7:$R$2292,12,0)</f>
        <v>4.6883999999999997</v>
      </c>
      <c r="S10" s="61">
        <f t="shared" si="7"/>
        <v>1</v>
      </c>
      <c r="T10" s="60">
        <f>VLOOKUP($A10,'Return Data'!$B$7:$R$2292,13,0)</f>
        <v>4.5663</v>
      </c>
      <c r="U10" s="61">
        <f t="shared" si="8"/>
        <v>1</v>
      </c>
      <c r="V10" s="60">
        <f>VLOOKUP($A10,'Return Data'!$B$7:$R$2292,17,0)</f>
        <v>4.0746000000000002</v>
      </c>
      <c r="W10" s="61">
        <f t="shared" si="9"/>
        <v>6</v>
      </c>
      <c r="X10" s="60">
        <f>VLOOKUP($A10,'Return Data'!$B$7:$R$2292,14,0)</f>
        <v>4.5008999999999997</v>
      </c>
      <c r="Y10" s="61">
        <f t="shared" si="10"/>
        <v>8</v>
      </c>
      <c r="Z10" s="60">
        <f>VLOOKUP($A10,'Return Data'!$B$7:$R$2292,16,0)</f>
        <v>5.6653000000000002</v>
      </c>
      <c r="AA10" s="62">
        <f t="shared" si="11"/>
        <v>15</v>
      </c>
    </row>
    <row r="11" spans="1:27" x14ac:dyDescent="0.3">
      <c r="A11" s="58" t="s">
        <v>2037</v>
      </c>
      <c r="B11" s="59">
        <f>VLOOKUP($A11,'Return Data'!$B$7:$R$2292,3,0)</f>
        <v>44888</v>
      </c>
      <c r="C11" s="60">
        <f>VLOOKUP($A11,'Return Data'!$B$7:$R$2292,4,0)</f>
        <v>2676.4160000000002</v>
      </c>
      <c r="D11" s="60">
        <f>VLOOKUP($A11,'Return Data'!$B$7:$R$2292,5,0)</f>
        <v>4.3686999999999996</v>
      </c>
      <c r="E11" s="61">
        <f t="shared" si="0"/>
        <v>22</v>
      </c>
      <c r="F11" s="60">
        <f>VLOOKUP($A11,'Return Data'!$B$7:$R$2292,6,0)</f>
        <v>6.1151</v>
      </c>
      <c r="G11" s="61">
        <f t="shared" si="1"/>
        <v>3</v>
      </c>
      <c r="H11" s="60">
        <f>VLOOKUP($A11,'Return Data'!$B$7:$R$2292,7,0)</f>
        <v>6.0395000000000003</v>
      </c>
      <c r="I11" s="61">
        <f t="shared" si="2"/>
        <v>17</v>
      </c>
      <c r="J11" s="60">
        <f>VLOOKUP($A11,'Return Data'!$B$7:$R$2292,8,0)</f>
        <v>6.6891999999999996</v>
      </c>
      <c r="K11" s="61">
        <f t="shared" si="3"/>
        <v>13</v>
      </c>
      <c r="L11" s="60">
        <f>VLOOKUP($A11,'Return Data'!$B$7:$R$2292,9,0)</f>
        <v>6.5858999999999996</v>
      </c>
      <c r="M11" s="61">
        <f t="shared" si="4"/>
        <v>12</v>
      </c>
      <c r="N11" s="60">
        <f>VLOOKUP($A11,'Return Data'!$B$7:$R$2292,10,0)</f>
        <v>4.9225000000000003</v>
      </c>
      <c r="O11" s="61">
        <f t="shared" si="5"/>
        <v>15</v>
      </c>
      <c r="P11" s="60">
        <f>VLOOKUP($A11,'Return Data'!$B$7:$R$2292,11,0)</f>
        <v>5.0446</v>
      </c>
      <c r="Q11" s="61">
        <f t="shared" si="6"/>
        <v>12</v>
      </c>
      <c r="R11" s="60">
        <f>VLOOKUP($A11,'Return Data'!$B$7:$R$2292,12,0)</f>
        <v>4.1864999999999997</v>
      </c>
      <c r="S11" s="61">
        <f t="shared" si="7"/>
        <v>13</v>
      </c>
      <c r="T11" s="60">
        <f>VLOOKUP($A11,'Return Data'!$B$7:$R$2292,13,0)</f>
        <v>4.0156000000000001</v>
      </c>
      <c r="U11" s="61">
        <f t="shared" si="8"/>
        <v>13</v>
      </c>
      <c r="V11" s="60">
        <f>VLOOKUP($A11,'Return Data'!$B$7:$R$2292,17,0)</f>
        <v>3.5432999999999999</v>
      </c>
      <c r="W11" s="61">
        <f t="shared" si="9"/>
        <v>17</v>
      </c>
      <c r="X11" s="60">
        <f>VLOOKUP($A11,'Return Data'!$B$7:$R$2292,14,0)</f>
        <v>4.0843999999999996</v>
      </c>
      <c r="Y11" s="61">
        <f t="shared" si="10"/>
        <v>14</v>
      </c>
      <c r="Z11" s="60">
        <f>VLOOKUP($A11,'Return Data'!$B$7:$R$2292,16,0)</f>
        <v>7.0938999999999997</v>
      </c>
      <c r="AA11" s="62">
        <f t="shared" si="11"/>
        <v>6</v>
      </c>
    </row>
    <row r="12" spans="1:27" x14ac:dyDescent="0.3">
      <c r="A12" s="58" t="s">
        <v>1401</v>
      </c>
      <c r="B12" s="59">
        <f>VLOOKUP($A12,'Return Data'!$B$7:$R$2292,3,0)</f>
        <v>44888</v>
      </c>
      <c r="C12" s="60">
        <f>VLOOKUP($A12,'Return Data'!$B$7:$R$2292,4,0)</f>
        <v>3209.1266000000001</v>
      </c>
      <c r="D12" s="60">
        <f>VLOOKUP($A12,'Return Data'!$B$7:$R$2292,5,0)</f>
        <v>6.3521999999999998</v>
      </c>
      <c r="E12" s="61">
        <f t="shared" si="0"/>
        <v>15</v>
      </c>
      <c r="F12" s="60">
        <f>VLOOKUP($A12,'Return Data'!$B$7:$R$2292,6,0)</f>
        <v>5.6622000000000003</v>
      </c>
      <c r="G12" s="61">
        <f t="shared" si="1"/>
        <v>16</v>
      </c>
      <c r="H12" s="60">
        <f>VLOOKUP($A12,'Return Data'!$B$7:$R$2292,7,0)</f>
        <v>5.9055</v>
      </c>
      <c r="I12" s="61">
        <f t="shared" si="2"/>
        <v>18</v>
      </c>
      <c r="J12" s="60">
        <f>VLOOKUP($A12,'Return Data'!$B$7:$R$2292,8,0)</f>
        <v>6.3813000000000004</v>
      </c>
      <c r="K12" s="61">
        <f t="shared" si="3"/>
        <v>19</v>
      </c>
      <c r="L12" s="60">
        <f>VLOOKUP($A12,'Return Data'!$B$7:$R$2292,9,0)</f>
        <v>6.1593</v>
      </c>
      <c r="M12" s="61">
        <f t="shared" si="4"/>
        <v>20</v>
      </c>
      <c r="N12" s="60">
        <f>VLOOKUP($A12,'Return Data'!$B$7:$R$2292,10,0)</f>
        <v>4.6482000000000001</v>
      </c>
      <c r="O12" s="61">
        <f t="shared" si="5"/>
        <v>19</v>
      </c>
      <c r="P12" s="60">
        <f>VLOOKUP($A12,'Return Data'!$B$7:$R$2292,11,0)</f>
        <v>4.5608000000000004</v>
      </c>
      <c r="Q12" s="61">
        <f t="shared" si="6"/>
        <v>21</v>
      </c>
      <c r="R12" s="60">
        <f>VLOOKUP($A12,'Return Data'!$B$7:$R$2292,12,0)</f>
        <v>3.8067000000000002</v>
      </c>
      <c r="S12" s="61">
        <f t="shared" si="7"/>
        <v>21</v>
      </c>
      <c r="T12" s="60">
        <f>VLOOKUP($A12,'Return Data'!$B$7:$R$2292,13,0)</f>
        <v>3.5716000000000001</v>
      </c>
      <c r="U12" s="61">
        <f t="shared" si="8"/>
        <v>21</v>
      </c>
      <c r="V12" s="60">
        <f>VLOOKUP($A12,'Return Data'!$B$7:$R$2292,17,0)</f>
        <v>3.0743</v>
      </c>
      <c r="W12" s="61">
        <f t="shared" si="9"/>
        <v>22</v>
      </c>
      <c r="X12" s="60">
        <f>VLOOKUP($A12,'Return Data'!$B$7:$R$2292,14,0)</f>
        <v>3.6423999999999999</v>
      </c>
      <c r="Y12" s="61">
        <f t="shared" si="10"/>
        <v>19</v>
      </c>
      <c r="Z12" s="60">
        <f>VLOOKUP($A12,'Return Data'!$B$7:$R$2292,16,0)</f>
        <v>6.8327999999999998</v>
      </c>
      <c r="AA12" s="62">
        <f t="shared" si="11"/>
        <v>9</v>
      </c>
    </row>
    <row r="13" spans="1:27" x14ac:dyDescent="0.3">
      <c r="A13" s="58" t="s">
        <v>1403</v>
      </c>
      <c r="B13" s="59">
        <f>VLOOKUP($A13,'Return Data'!$B$7:$R$2292,3,0)</f>
        <v>44888</v>
      </c>
      <c r="C13" s="60">
        <f>VLOOKUP($A13,'Return Data'!$B$7:$R$2292,4,0)</f>
        <v>2858.9114</v>
      </c>
      <c r="D13" s="60">
        <f>VLOOKUP($A13,'Return Data'!$B$7:$R$2292,5,0)</f>
        <v>6.4179000000000004</v>
      </c>
      <c r="E13" s="61">
        <f t="shared" si="0"/>
        <v>14</v>
      </c>
      <c r="F13" s="60">
        <f>VLOOKUP($A13,'Return Data'!$B$7:$R$2292,6,0)</f>
        <v>6.0187999999999997</v>
      </c>
      <c r="G13" s="61">
        <f t="shared" si="1"/>
        <v>9</v>
      </c>
      <c r="H13" s="60">
        <f>VLOOKUP($A13,'Return Data'!$B$7:$R$2292,7,0)</f>
        <v>6.0858999999999996</v>
      </c>
      <c r="I13" s="61">
        <f t="shared" si="2"/>
        <v>14</v>
      </c>
      <c r="J13" s="60">
        <f>VLOOKUP($A13,'Return Data'!$B$7:$R$2292,8,0)</f>
        <v>6.5601000000000003</v>
      </c>
      <c r="K13" s="61">
        <f t="shared" si="3"/>
        <v>15</v>
      </c>
      <c r="L13" s="60">
        <f>VLOOKUP($A13,'Return Data'!$B$7:$R$2292,9,0)</f>
        <v>6.3437999999999999</v>
      </c>
      <c r="M13" s="61">
        <f t="shared" si="4"/>
        <v>17</v>
      </c>
      <c r="N13" s="60">
        <f>VLOOKUP($A13,'Return Data'!$B$7:$R$2292,10,0)</f>
        <v>4.6329000000000002</v>
      </c>
      <c r="O13" s="61">
        <f t="shared" si="5"/>
        <v>21</v>
      </c>
      <c r="P13" s="60">
        <f>VLOOKUP($A13,'Return Data'!$B$7:$R$2292,11,0)</f>
        <v>4.6410999999999998</v>
      </c>
      <c r="Q13" s="61">
        <f t="shared" si="6"/>
        <v>20</v>
      </c>
      <c r="R13" s="60">
        <f>VLOOKUP($A13,'Return Data'!$B$7:$R$2292,12,0)</f>
        <v>3.8714</v>
      </c>
      <c r="S13" s="61">
        <f t="shared" si="7"/>
        <v>19</v>
      </c>
      <c r="T13" s="60">
        <f>VLOOKUP($A13,'Return Data'!$B$7:$R$2292,13,0)</f>
        <v>3.7210999999999999</v>
      </c>
      <c r="U13" s="61">
        <f t="shared" si="8"/>
        <v>20</v>
      </c>
      <c r="V13" s="60">
        <f>VLOOKUP($A13,'Return Data'!$B$7:$R$2292,17,0)</f>
        <v>3.2795999999999998</v>
      </c>
      <c r="W13" s="61">
        <f t="shared" si="9"/>
        <v>21</v>
      </c>
      <c r="X13" s="60">
        <f>VLOOKUP($A13,'Return Data'!$B$7:$R$2292,14,0)</f>
        <v>3.8231999999999999</v>
      </c>
      <c r="Y13" s="61">
        <f t="shared" si="10"/>
        <v>17</v>
      </c>
      <c r="Z13" s="60">
        <f>VLOOKUP($A13,'Return Data'!$B$7:$R$2292,16,0)</f>
        <v>6.6456999999999997</v>
      </c>
      <c r="AA13" s="62">
        <f t="shared" si="11"/>
        <v>11</v>
      </c>
    </row>
    <row r="14" spans="1:27" x14ac:dyDescent="0.3">
      <c r="A14" s="58" t="s">
        <v>1409</v>
      </c>
      <c r="B14" s="59">
        <f>VLOOKUP($A14,'Return Data'!$B$7:$R$2292,3,0)</f>
        <v>44888</v>
      </c>
      <c r="C14" s="60">
        <f>VLOOKUP($A14,'Return Data'!$B$7:$R$2292,4,0)</f>
        <v>12.6226</v>
      </c>
      <c r="D14" s="60">
        <f>VLOOKUP($A14,'Return Data'!$B$7:$R$2292,5,0)</f>
        <v>6.9413</v>
      </c>
      <c r="E14" s="61">
        <f t="shared" si="0"/>
        <v>7</v>
      </c>
      <c r="F14" s="60">
        <f>VLOOKUP($A14,'Return Data'!$B$7:$R$2292,6,0)</f>
        <v>6.0774999999999997</v>
      </c>
      <c r="G14" s="61">
        <f t="shared" si="1"/>
        <v>5</v>
      </c>
      <c r="H14" s="60">
        <f>VLOOKUP($A14,'Return Data'!$B$7:$R$2292,7,0)</f>
        <v>6.2450999999999999</v>
      </c>
      <c r="I14" s="61">
        <f t="shared" si="2"/>
        <v>9</v>
      </c>
      <c r="J14" s="60">
        <f>VLOOKUP($A14,'Return Data'!$B$7:$R$2292,8,0)</f>
        <v>6.8131000000000004</v>
      </c>
      <c r="K14" s="61">
        <f t="shared" si="3"/>
        <v>8</v>
      </c>
      <c r="L14" s="60">
        <f>VLOOKUP($A14,'Return Data'!$B$7:$R$2292,9,0)</f>
        <v>6.7176</v>
      </c>
      <c r="M14" s="61">
        <f t="shared" si="4"/>
        <v>6</v>
      </c>
      <c r="N14" s="60">
        <f>VLOOKUP($A14,'Return Data'!$B$7:$R$2292,10,0)</f>
        <v>5.1482999999999999</v>
      </c>
      <c r="O14" s="61">
        <f t="shared" si="5"/>
        <v>7</v>
      </c>
      <c r="P14" s="60">
        <f>VLOOKUP($A14,'Return Data'!$B$7:$R$2292,11,0)</f>
        <v>5.1234000000000002</v>
      </c>
      <c r="Q14" s="61">
        <f t="shared" si="6"/>
        <v>7</v>
      </c>
      <c r="R14" s="60">
        <f>VLOOKUP($A14,'Return Data'!$B$7:$R$2292,12,0)</f>
        <v>4.3212999999999999</v>
      </c>
      <c r="S14" s="61">
        <f t="shared" si="7"/>
        <v>8</v>
      </c>
      <c r="T14" s="60">
        <f>VLOOKUP($A14,'Return Data'!$B$7:$R$2292,13,0)</f>
        <v>4.1407999999999996</v>
      </c>
      <c r="U14" s="61">
        <f t="shared" si="8"/>
        <v>8</v>
      </c>
      <c r="V14" s="60">
        <f>VLOOKUP($A14,'Return Data'!$B$7:$R$2292,17,0)</f>
        <v>3.8372999999999999</v>
      </c>
      <c r="W14" s="61">
        <f t="shared" si="9"/>
        <v>7</v>
      </c>
      <c r="X14" s="60">
        <f>VLOOKUP($A14,'Return Data'!$B$7:$R$2292,14,0)</f>
        <v>4.7495000000000003</v>
      </c>
      <c r="Y14" s="61">
        <f t="shared" si="10"/>
        <v>5</v>
      </c>
      <c r="Z14" s="60">
        <f>VLOOKUP($A14,'Return Data'!$B$7:$R$2292,16,0)</f>
        <v>5.7481999999999998</v>
      </c>
      <c r="AA14" s="62">
        <f t="shared" si="11"/>
        <v>13</v>
      </c>
    </row>
    <row r="15" spans="1:27" x14ac:dyDescent="0.3">
      <c r="A15" s="58" t="s">
        <v>1411</v>
      </c>
      <c r="B15" s="59">
        <f>VLOOKUP($A15,'Return Data'!$B$7:$R$2292,3,0)</f>
        <v>44888</v>
      </c>
      <c r="C15" s="60">
        <f>VLOOKUP($A15,'Return Data'!$B$7:$R$2292,4,0)</f>
        <v>1127.2579000000001</v>
      </c>
      <c r="D15" s="60">
        <f>VLOOKUP($A15,'Return Data'!$B$7:$R$2292,5,0)</f>
        <v>7.1508000000000003</v>
      </c>
      <c r="E15" s="61">
        <f t="shared" si="0"/>
        <v>2</v>
      </c>
      <c r="F15" s="60">
        <f>VLOOKUP($A15,'Return Data'!$B$7:$R$2292,6,0)</f>
        <v>5.7830000000000004</v>
      </c>
      <c r="G15" s="61">
        <f t="shared" si="1"/>
        <v>14</v>
      </c>
      <c r="H15" s="60">
        <f>VLOOKUP($A15,'Return Data'!$B$7:$R$2292,7,0)</f>
        <v>6.2024999999999997</v>
      </c>
      <c r="I15" s="61">
        <f t="shared" si="2"/>
        <v>11</v>
      </c>
      <c r="J15" s="60">
        <f>VLOOKUP($A15,'Return Data'!$B$7:$R$2292,8,0)</f>
        <v>6.9764999999999997</v>
      </c>
      <c r="K15" s="61">
        <f t="shared" si="3"/>
        <v>6</v>
      </c>
      <c r="L15" s="60">
        <f>VLOOKUP($A15,'Return Data'!$B$7:$R$2292,9,0)</f>
        <v>6.7050999999999998</v>
      </c>
      <c r="M15" s="61">
        <f t="shared" si="4"/>
        <v>7</v>
      </c>
      <c r="N15" s="60">
        <f>VLOOKUP($A15,'Return Data'!$B$7:$R$2292,10,0)</f>
        <v>5.3357000000000001</v>
      </c>
      <c r="O15" s="61">
        <f t="shared" si="5"/>
        <v>3</v>
      </c>
      <c r="P15" s="60">
        <f>VLOOKUP($A15,'Return Data'!$B$7:$R$2292,11,0)</f>
        <v>5.3029999999999999</v>
      </c>
      <c r="Q15" s="61">
        <f t="shared" si="6"/>
        <v>3</v>
      </c>
      <c r="R15" s="60">
        <f>VLOOKUP($A15,'Return Data'!$B$7:$R$2292,12,0)</f>
        <v>4.3788999999999998</v>
      </c>
      <c r="S15" s="61">
        <f t="shared" si="7"/>
        <v>4</v>
      </c>
      <c r="T15" s="60">
        <f>VLOOKUP($A15,'Return Data'!$B$7:$R$2292,13,0)</f>
        <v>4.2034000000000002</v>
      </c>
      <c r="U15" s="61">
        <f t="shared" si="8"/>
        <v>6</v>
      </c>
      <c r="V15" s="60">
        <f>VLOOKUP($A15,'Return Data'!$B$7:$R$2292,17,0)</f>
        <v>3.8088000000000002</v>
      </c>
      <c r="W15" s="61">
        <f t="shared" si="9"/>
        <v>8</v>
      </c>
      <c r="X15" s="60"/>
      <c r="Y15" s="61"/>
      <c r="Z15" s="60">
        <f>VLOOKUP($A15,'Return Data'!$B$7:$R$2292,16,0)</f>
        <v>4.3406000000000002</v>
      </c>
      <c r="AA15" s="62">
        <f t="shared" si="11"/>
        <v>20</v>
      </c>
    </row>
    <row r="16" spans="1:27" x14ac:dyDescent="0.3">
      <c r="A16" s="58" t="s">
        <v>1412</v>
      </c>
      <c r="B16" s="59">
        <f>VLOOKUP($A16,'Return Data'!$B$7:$R$2292,3,0)</f>
        <v>44888</v>
      </c>
      <c r="C16" s="60">
        <f>VLOOKUP($A16,'Return Data'!$B$7:$R$2292,4,0)</f>
        <v>23.063600000000001</v>
      </c>
      <c r="D16" s="60">
        <f>VLOOKUP($A16,'Return Data'!$B$7:$R$2292,5,0)</f>
        <v>7.1230000000000002</v>
      </c>
      <c r="E16" s="61">
        <f t="shared" si="0"/>
        <v>3</v>
      </c>
      <c r="F16" s="60">
        <f>VLOOKUP($A16,'Return Data'!$B$7:$R$2292,6,0)</f>
        <v>5.5749000000000004</v>
      </c>
      <c r="G16" s="61">
        <f t="shared" si="1"/>
        <v>17</v>
      </c>
      <c r="H16" s="60">
        <f>VLOOKUP($A16,'Return Data'!$B$7:$R$2292,7,0)</f>
        <v>6.4287000000000001</v>
      </c>
      <c r="I16" s="61">
        <f t="shared" si="2"/>
        <v>5</v>
      </c>
      <c r="J16" s="60">
        <f>VLOOKUP($A16,'Return Data'!$B$7:$R$2292,8,0)</f>
        <v>6.8114999999999997</v>
      </c>
      <c r="K16" s="61">
        <f t="shared" si="3"/>
        <v>9</v>
      </c>
      <c r="L16" s="60">
        <f>VLOOKUP($A16,'Return Data'!$B$7:$R$2292,9,0)</f>
        <v>6.6578999999999997</v>
      </c>
      <c r="M16" s="61">
        <f t="shared" si="4"/>
        <v>10</v>
      </c>
      <c r="N16" s="60">
        <f>VLOOKUP($A16,'Return Data'!$B$7:$R$2292,10,0)</f>
        <v>5.1067999999999998</v>
      </c>
      <c r="O16" s="61">
        <f t="shared" si="5"/>
        <v>8</v>
      </c>
      <c r="P16" s="60">
        <f>VLOOKUP($A16,'Return Data'!$B$7:$R$2292,11,0)</f>
        <v>5.1227</v>
      </c>
      <c r="Q16" s="61">
        <f t="shared" si="6"/>
        <v>8</v>
      </c>
      <c r="R16" s="60">
        <f>VLOOKUP($A16,'Return Data'!$B$7:$R$2292,12,0)</f>
        <v>4.3639000000000001</v>
      </c>
      <c r="S16" s="61">
        <f t="shared" si="7"/>
        <v>6</v>
      </c>
      <c r="T16" s="60">
        <f>VLOOKUP($A16,'Return Data'!$B$7:$R$2292,13,0)</f>
        <v>4.2478999999999996</v>
      </c>
      <c r="U16" s="61">
        <f t="shared" si="8"/>
        <v>4</v>
      </c>
      <c r="V16" s="60">
        <f>VLOOKUP($A16,'Return Data'!$B$7:$R$2292,17,0)</f>
        <v>4.1101000000000001</v>
      </c>
      <c r="W16" s="61">
        <f t="shared" si="9"/>
        <v>5</v>
      </c>
      <c r="X16" s="60">
        <f>VLOOKUP($A16,'Return Data'!$B$7:$R$2292,14,0)</f>
        <v>5.0237999999999996</v>
      </c>
      <c r="Y16" s="61">
        <f t="shared" si="10"/>
        <v>4</v>
      </c>
      <c r="Z16" s="60">
        <f>VLOOKUP($A16,'Return Data'!$B$7:$R$2292,16,0)</f>
        <v>7.4919000000000002</v>
      </c>
      <c r="AA16" s="62">
        <f t="shared" si="11"/>
        <v>2</v>
      </c>
    </row>
    <row r="17" spans="1:27" x14ac:dyDescent="0.3">
      <c r="A17" s="58" t="s">
        <v>1414</v>
      </c>
      <c r="B17" s="59">
        <f>VLOOKUP($A17,'Return Data'!$B$7:$R$2292,3,0)</f>
        <v>44888</v>
      </c>
      <c r="C17" s="60">
        <f>VLOOKUP($A17,'Return Data'!$B$7:$R$2292,4,0)</f>
        <v>2320.4544000000001</v>
      </c>
      <c r="D17" s="60">
        <f>VLOOKUP($A17,'Return Data'!$B$7:$R$2292,5,0)</f>
        <v>6.9459999999999997</v>
      </c>
      <c r="E17" s="61">
        <f t="shared" si="0"/>
        <v>6</v>
      </c>
      <c r="F17" s="60">
        <f>VLOOKUP($A17,'Return Data'!$B$7:$R$2292,6,0)</f>
        <v>5.9310999999999998</v>
      </c>
      <c r="G17" s="61">
        <f t="shared" si="1"/>
        <v>11</v>
      </c>
      <c r="H17" s="60">
        <f>VLOOKUP($A17,'Return Data'!$B$7:$R$2292,7,0)</f>
        <v>6.6405000000000003</v>
      </c>
      <c r="I17" s="61">
        <f t="shared" si="2"/>
        <v>2</v>
      </c>
      <c r="J17" s="60">
        <f>VLOOKUP($A17,'Return Data'!$B$7:$R$2292,8,0)</f>
        <v>7.0575000000000001</v>
      </c>
      <c r="K17" s="61">
        <f t="shared" si="3"/>
        <v>4</v>
      </c>
      <c r="L17" s="60">
        <f>VLOOKUP($A17,'Return Data'!$B$7:$R$2292,9,0)</f>
        <v>6.8277000000000001</v>
      </c>
      <c r="M17" s="61">
        <f t="shared" si="4"/>
        <v>5</v>
      </c>
      <c r="N17" s="60">
        <f>VLOOKUP($A17,'Return Data'!$B$7:$R$2292,10,0)</f>
        <v>5.6031000000000004</v>
      </c>
      <c r="O17" s="61">
        <f t="shared" si="5"/>
        <v>2</v>
      </c>
      <c r="P17" s="60">
        <f>VLOOKUP($A17,'Return Data'!$B$7:$R$2292,11,0)</f>
        <v>5.2995000000000001</v>
      </c>
      <c r="Q17" s="61">
        <f t="shared" si="6"/>
        <v>4</v>
      </c>
      <c r="R17" s="60">
        <f>VLOOKUP($A17,'Return Data'!$B$7:$R$2292,12,0)</f>
        <v>4.4607999999999999</v>
      </c>
      <c r="S17" s="61">
        <f t="shared" si="7"/>
        <v>3</v>
      </c>
      <c r="T17" s="60">
        <f>VLOOKUP($A17,'Return Data'!$B$7:$R$2292,13,0)</f>
        <v>4.2150999999999996</v>
      </c>
      <c r="U17" s="61">
        <f t="shared" si="8"/>
        <v>5</v>
      </c>
      <c r="V17" s="60">
        <f>VLOOKUP($A17,'Return Data'!$B$7:$R$2292,17,0)</f>
        <v>4.1372</v>
      </c>
      <c r="W17" s="61">
        <f t="shared" si="9"/>
        <v>4</v>
      </c>
      <c r="X17" s="60">
        <f>VLOOKUP($A17,'Return Data'!$B$7:$R$2292,14,0)</f>
        <v>4.5170000000000003</v>
      </c>
      <c r="Y17" s="61">
        <f t="shared" si="10"/>
        <v>6</v>
      </c>
      <c r="Z17" s="60">
        <f>VLOOKUP($A17,'Return Data'!$B$7:$R$2292,16,0)</f>
        <v>7.1250999999999998</v>
      </c>
      <c r="AA17" s="62">
        <f t="shared" si="11"/>
        <v>5</v>
      </c>
    </row>
    <row r="18" spans="1:27" x14ac:dyDescent="0.3">
      <c r="A18" s="58" t="s">
        <v>1417</v>
      </c>
      <c r="B18" s="59">
        <f>VLOOKUP($A18,'Return Data'!$B$7:$R$2292,3,0)</f>
        <v>44888</v>
      </c>
      <c r="C18" s="60">
        <f>VLOOKUP($A18,'Return Data'!$B$7:$R$2292,4,0)</f>
        <v>12.669700000000001</v>
      </c>
      <c r="D18" s="60">
        <f>VLOOKUP($A18,'Return Data'!$B$7:$R$2292,5,0)</f>
        <v>7.2035999999999998</v>
      </c>
      <c r="E18" s="61">
        <f t="shared" si="0"/>
        <v>1</v>
      </c>
      <c r="F18" s="60">
        <f>VLOOKUP($A18,'Return Data'!$B$7:$R$2292,6,0)</f>
        <v>6.5166000000000004</v>
      </c>
      <c r="G18" s="61">
        <f t="shared" si="1"/>
        <v>1</v>
      </c>
      <c r="H18" s="60">
        <f>VLOOKUP($A18,'Return Data'!$B$7:$R$2292,7,0)</f>
        <v>6.5519999999999996</v>
      </c>
      <c r="I18" s="61">
        <f t="shared" si="2"/>
        <v>3</v>
      </c>
      <c r="J18" s="60">
        <f>VLOOKUP($A18,'Return Data'!$B$7:$R$2292,8,0)</f>
        <v>7.1807999999999996</v>
      </c>
      <c r="K18" s="61">
        <f t="shared" si="3"/>
        <v>2</v>
      </c>
      <c r="L18" s="60">
        <f>VLOOKUP($A18,'Return Data'!$B$7:$R$2292,9,0)</f>
        <v>6.9398999999999997</v>
      </c>
      <c r="M18" s="61">
        <f t="shared" si="4"/>
        <v>3</v>
      </c>
      <c r="N18" s="60">
        <f>VLOOKUP($A18,'Return Data'!$B$7:$R$2292,10,0)</f>
        <v>4.9587000000000003</v>
      </c>
      <c r="O18" s="61">
        <f t="shared" si="5"/>
        <v>11</v>
      </c>
      <c r="P18" s="60">
        <f>VLOOKUP($A18,'Return Data'!$B$7:$R$2292,11,0)</f>
        <v>5.0709</v>
      </c>
      <c r="Q18" s="61">
        <f t="shared" si="6"/>
        <v>11</v>
      </c>
      <c r="R18" s="60">
        <f>VLOOKUP($A18,'Return Data'!$B$7:$R$2292,12,0)</f>
        <v>4.2024999999999997</v>
      </c>
      <c r="S18" s="61">
        <f t="shared" si="7"/>
        <v>12</v>
      </c>
      <c r="T18" s="60">
        <f>VLOOKUP($A18,'Return Data'!$B$7:$R$2292,13,0)</f>
        <v>4.0537999999999998</v>
      </c>
      <c r="U18" s="61">
        <f t="shared" si="8"/>
        <v>11</v>
      </c>
      <c r="V18" s="60">
        <f>VLOOKUP($A18,'Return Data'!$B$7:$R$2292,17,0)</f>
        <v>3.6434000000000002</v>
      </c>
      <c r="W18" s="61">
        <f t="shared" si="9"/>
        <v>13</v>
      </c>
      <c r="X18" s="60">
        <f>VLOOKUP($A18,'Return Data'!$B$7:$R$2292,14,0)</f>
        <v>4.3792</v>
      </c>
      <c r="Y18" s="61">
        <f t="shared" si="10"/>
        <v>11</v>
      </c>
      <c r="Z18" s="60">
        <f>VLOOKUP($A18,'Return Data'!$B$7:$R$2292,16,0)</f>
        <v>5.5858999999999996</v>
      </c>
      <c r="AA18" s="62">
        <f t="shared" si="11"/>
        <v>16</v>
      </c>
    </row>
    <row r="19" spans="1:27" x14ac:dyDescent="0.3">
      <c r="A19" s="58" t="s">
        <v>1420</v>
      </c>
      <c r="B19" s="59">
        <f>VLOOKUP($A19,'Return Data'!$B$7:$R$2292,3,0)</f>
        <v>44888</v>
      </c>
      <c r="C19" s="60">
        <f>VLOOKUP($A19,'Return Data'!$B$7:$R$2292,4,0)</f>
        <v>2253.4027000000001</v>
      </c>
      <c r="D19" s="60">
        <f>VLOOKUP($A19,'Return Data'!$B$7:$R$2292,5,0)</f>
        <v>6.4753999999999996</v>
      </c>
      <c r="E19" s="61">
        <f t="shared" si="0"/>
        <v>13</v>
      </c>
      <c r="F19" s="60">
        <f>VLOOKUP($A19,'Return Data'!$B$7:$R$2292,6,0)</f>
        <v>5.7087000000000003</v>
      </c>
      <c r="G19" s="61">
        <f t="shared" si="1"/>
        <v>15</v>
      </c>
      <c r="H19" s="60">
        <f>VLOOKUP($A19,'Return Data'!$B$7:$R$2292,7,0)</f>
        <v>6.0620000000000003</v>
      </c>
      <c r="I19" s="61">
        <f t="shared" si="2"/>
        <v>16</v>
      </c>
      <c r="J19" s="60">
        <f>VLOOKUP($A19,'Return Data'!$B$7:$R$2292,8,0)</f>
        <v>6.4977</v>
      </c>
      <c r="K19" s="61">
        <f t="shared" si="3"/>
        <v>17</v>
      </c>
      <c r="L19" s="60">
        <f>VLOOKUP($A19,'Return Data'!$B$7:$R$2292,9,0)</f>
        <v>6.3201000000000001</v>
      </c>
      <c r="M19" s="61">
        <f t="shared" si="4"/>
        <v>18</v>
      </c>
      <c r="N19" s="60">
        <f>VLOOKUP($A19,'Return Data'!$B$7:$R$2292,10,0)</f>
        <v>4.5829000000000004</v>
      </c>
      <c r="O19" s="61">
        <f t="shared" si="5"/>
        <v>22</v>
      </c>
      <c r="P19" s="60">
        <f>VLOOKUP($A19,'Return Data'!$B$7:$R$2292,11,0)</f>
        <v>4.7213000000000003</v>
      </c>
      <c r="Q19" s="61">
        <f t="shared" si="6"/>
        <v>18</v>
      </c>
      <c r="R19" s="60">
        <f>VLOOKUP($A19,'Return Data'!$B$7:$R$2292,12,0)</f>
        <v>3.8660000000000001</v>
      </c>
      <c r="S19" s="61">
        <f t="shared" si="7"/>
        <v>20</v>
      </c>
      <c r="T19" s="60">
        <f>VLOOKUP($A19,'Return Data'!$B$7:$R$2292,13,0)</f>
        <v>3.7467000000000001</v>
      </c>
      <c r="U19" s="61">
        <f t="shared" si="8"/>
        <v>19</v>
      </c>
      <c r="V19" s="60">
        <f>VLOOKUP($A19,'Return Data'!$B$7:$R$2292,17,0)</f>
        <v>3.3654000000000002</v>
      </c>
      <c r="W19" s="61">
        <f t="shared" si="9"/>
        <v>20</v>
      </c>
      <c r="X19" s="60">
        <f>VLOOKUP($A19,'Return Data'!$B$7:$R$2292,14,0)</f>
        <v>4.0039999999999996</v>
      </c>
      <c r="Y19" s="61">
        <f t="shared" si="10"/>
        <v>15</v>
      </c>
      <c r="Z19" s="60">
        <f>VLOOKUP($A19,'Return Data'!$B$7:$R$2292,16,0)</f>
        <v>7.0614999999999997</v>
      </c>
      <c r="AA19" s="62">
        <f t="shared" si="11"/>
        <v>7</v>
      </c>
    </row>
    <row r="20" spans="1:27" x14ac:dyDescent="0.3">
      <c r="A20" s="58" t="s">
        <v>1424</v>
      </c>
      <c r="B20" s="59">
        <f>VLOOKUP($A20,'Return Data'!$B$7:$R$2292,3,0)</f>
        <v>44888</v>
      </c>
      <c r="C20" s="60">
        <f>VLOOKUP($A20,'Return Data'!$B$7:$R$2292,4,0)</f>
        <v>35.855600000000003</v>
      </c>
      <c r="D20" s="60">
        <f>VLOOKUP($A20,'Return Data'!$B$7:$R$2292,5,0)</f>
        <v>5.2942</v>
      </c>
      <c r="E20" s="61">
        <f t="shared" si="0"/>
        <v>20</v>
      </c>
      <c r="F20" s="60">
        <f>VLOOKUP($A20,'Return Data'!$B$7:$R$2292,6,0)</f>
        <v>5.0933999999999999</v>
      </c>
      <c r="G20" s="61">
        <f t="shared" si="1"/>
        <v>22</v>
      </c>
      <c r="H20" s="60">
        <f>VLOOKUP($A20,'Return Data'!$B$7:$R$2292,7,0)</f>
        <v>5.6193999999999997</v>
      </c>
      <c r="I20" s="61">
        <f t="shared" si="2"/>
        <v>22</v>
      </c>
      <c r="J20" s="60">
        <f>VLOOKUP($A20,'Return Data'!$B$7:$R$2292,8,0)</f>
        <v>6.4363000000000001</v>
      </c>
      <c r="K20" s="61">
        <f t="shared" si="3"/>
        <v>18</v>
      </c>
      <c r="L20" s="60">
        <f>VLOOKUP($A20,'Return Data'!$B$7:$R$2292,9,0)</f>
        <v>6.4162999999999997</v>
      </c>
      <c r="M20" s="61">
        <f t="shared" si="4"/>
        <v>14</v>
      </c>
      <c r="N20" s="60">
        <f>VLOOKUP($A20,'Return Data'!$B$7:$R$2292,10,0)</f>
        <v>4.9528999999999996</v>
      </c>
      <c r="O20" s="61">
        <f t="shared" si="5"/>
        <v>13</v>
      </c>
      <c r="P20" s="60">
        <f>VLOOKUP($A20,'Return Data'!$B$7:$R$2292,11,0)</f>
        <v>5.0119999999999996</v>
      </c>
      <c r="Q20" s="61">
        <f t="shared" si="6"/>
        <v>13</v>
      </c>
      <c r="R20" s="60">
        <f>VLOOKUP($A20,'Return Data'!$B$7:$R$2292,12,0)</f>
        <v>4.2668999999999997</v>
      </c>
      <c r="S20" s="61">
        <f t="shared" si="7"/>
        <v>9</v>
      </c>
      <c r="T20" s="60">
        <f>VLOOKUP($A20,'Return Data'!$B$7:$R$2292,13,0)</f>
        <v>4.1082000000000001</v>
      </c>
      <c r="U20" s="61">
        <f t="shared" si="8"/>
        <v>9</v>
      </c>
      <c r="V20" s="60">
        <f>VLOOKUP($A20,'Return Data'!$B$7:$R$2292,17,0)</f>
        <v>3.6497000000000002</v>
      </c>
      <c r="W20" s="61">
        <f t="shared" si="9"/>
        <v>12</v>
      </c>
      <c r="X20" s="60">
        <f>VLOOKUP($A20,'Return Data'!$B$7:$R$2292,14,0)</f>
        <v>4.4398</v>
      </c>
      <c r="Y20" s="61">
        <f t="shared" si="10"/>
        <v>9</v>
      </c>
      <c r="Z20" s="60">
        <f>VLOOKUP($A20,'Return Data'!$B$7:$R$2292,16,0)</f>
        <v>7.2308000000000003</v>
      </c>
      <c r="AA20" s="62">
        <f t="shared" si="11"/>
        <v>4</v>
      </c>
    </row>
    <row r="21" spans="1:27" x14ac:dyDescent="0.3">
      <c r="A21" s="58" t="s">
        <v>1426</v>
      </c>
      <c r="B21" s="59">
        <f>VLOOKUP($A21,'Return Data'!$B$7:$R$2292,3,0)</f>
        <v>44888</v>
      </c>
      <c r="C21" s="60">
        <f>VLOOKUP($A21,'Return Data'!$B$7:$R$2292,4,0)</f>
        <v>36.437600000000003</v>
      </c>
      <c r="D21" s="60">
        <f>VLOOKUP($A21,'Return Data'!$B$7:$R$2292,5,0)</f>
        <v>6.8129</v>
      </c>
      <c r="E21" s="61">
        <f t="shared" si="0"/>
        <v>8</v>
      </c>
      <c r="F21" s="60">
        <f>VLOOKUP($A21,'Return Data'!$B$7:$R$2292,6,0)</f>
        <v>6.0553999999999997</v>
      </c>
      <c r="G21" s="61">
        <f t="shared" si="1"/>
        <v>7</v>
      </c>
      <c r="H21" s="60">
        <f>VLOOKUP($A21,'Return Data'!$B$7:$R$2292,7,0)</f>
        <v>6.1605999999999996</v>
      </c>
      <c r="I21" s="61">
        <f t="shared" si="2"/>
        <v>13</v>
      </c>
      <c r="J21" s="60">
        <f>VLOOKUP($A21,'Return Data'!$B$7:$R$2292,8,0)</f>
        <v>6.9013999999999998</v>
      </c>
      <c r="K21" s="61">
        <f t="shared" si="3"/>
        <v>7</v>
      </c>
      <c r="L21" s="60">
        <f>VLOOKUP($A21,'Return Data'!$B$7:$R$2292,9,0)</f>
        <v>6.6295999999999999</v>
      </c>
      <c r="M21" s="61">
        <f t="shared" si="4"/>
        <v>11</v>
      </c>
      <c r="N21" s="60">
        <f>VLOOKUP($A21,'Return Data'!$B$7:$R$2292,10,0)</f>
        <v>5.1832000000000003</v>
      </c>
      <c r="O21" s="61">
        <f t="shared" si="5"/>
        <v>6</v>
      </c>
      <c r="P21" s="60">
        <f>VLOOKUP($A21,'Return Data'!$B$7:$R$2292,11,0)</f>
        <v>5.1239999999999997</v>
      </c>
      <c r="Q21" s="61">
        <f t="shared" si="6"/>
        <v>6</v>
      </c>
      <c r="R21" s="60">
        <f>VLOOKUP($A21,'Return Data'!$B$7:$R$2292,12,0)</f>
        <v>4.3619000000000003</v>
      </c>
      <c r="S21" s="61">
        <f t="shared" si="7"/>
        <v>7</v>
      </c>
      <c r="T21" s="60">
        <f>VLOOKUP($A21,'Return Data'!$B$7:$R$2292,13,0)</f>
        <v>4.1985000000000001</v>
      </c>
      <c r="U21" s="61">
        <f t="shared" si="8"/>
        <v>7</v>
      </c>
      <c r="V21" s="60">
        <f>VLOOKUP($A21,'Return Data'!$B$7:$R$2292,17,0)</f>
        <v>3.7391000000000001</v>
      </c>
      <c r="W21" s="61">
        <f t="shared" si="9"/>
        <v>9</v>
      </c>
      <c r="X21" s="60">
        <f>VLOOKUP($A21,'Return Data'!$B$7:$R$2292,14,0)</f>
        <v>4.3986999999999998</v>
      </c>
      <c r="Y21" s="61">
        <f t="shared" si="10"/>
        <v>10</v>
      </c>
      <c r="Z21" s="60">
        <f>VLOOKUP($A21,'Return Data'!$B$7:$R$2292,16,0)</f>
        <v>3.8475000000000001</v>
      </c>
      <c r="AA21" s="62">
        <f t="shared" si="11"/>
        <v>24</v>
      </c>
    </row>
    <row r="22" spans="1:27" x14ac:dyDescent="0.3">
      <c r="A22" s="58" t="s">
        <v>1429</v>
      </c>
      <c r="B22" s="59">
        <f>VLOOKUP($A22,'Return Data'!$B$7:$R$2292,3,0)</f>
        <v>44888</v>
      </c>
      <c r="C22" s="60">
        <f>VLOOKUP($A22,'Return Data'!$B$7:$R$2292,4,0)</f>
        <v>1120.4855</v>
      </c>
      <c r="D22" s="60">
        <f>VLOOKUP($A22,'Return Data'!$B$7:$R$2292,5,0)</f>
        <v>4.2385000000000002</v>
      </c>
      <c r="E22" s="61">
        <f t="shared" si="0"/>
        <v>23</v>
      </c>
      <c r="F22" s="60">
        <f>VLOOKUP($A22,'Return Data'!$B$7:$R$2292,6,0)</f>
        <v>5.4043000000000001</v>
      </c>
      <c r="G22" s="61">
        <f t="shared" si="1"/>
        <v>18</v>
      </c>
      <c r="H22" s="60">
        <f>VLOOKUP($A22,'Return Data'!$B$7:$R$2292,7,0)</f>
        <v>6.0735000000000001</v>
      </c>
      <c r="I22" s="61">
        <f t="shared" si="2"/>
        <v>15</v>
      </c>
      <c r="J22" s="60">
        <f>VLOOKUP($A22,'Return Data'!$B$7:$R$2292,8,0)</f>
        <v>6.3746999999999998</v>
      </c>
      <c r="K22" s="61">
        <f t="shared" si="3"/>
        <v>20</v>
      </c>
      <c r="L22" s="60">
        <f>VLOOKUP($A22,'Return Data'!$B$7:$R$2292,9,0)</f>
        <v>6.0075000000000003</v>
      </c>
      <c r="M22" s="61">
        <f t="shared" si="4"/>
        <v>21</v>
      </c>
      <c r="N22" s="60">
        <f>VLOOKUP($A22,'Return Data'!$B$7:$R$2292,10,0)</f>
        <v>5.0004999999999997</v>
      </c>
      <c r="O22" s="61">
        <f t="shared" si="5"/>
        <v>10</v>
      </c>
      <c r="P22" s="60">
        <f>VLOOKUP($A22,'Return Data'!$B$7:$R$2292,11,0)</f>
        <v>4.9238</v>
      </c>
      <c r="Q22" s="61">
        <f t="shared" si="6"/>
        <v>14</v>
      </c>
      <c r="R22" s="60">
        <f>VLOOKUP($A22,'Return Data'!$B$7:$R$2292,12,0)</f>
        <v>4.1604999999999999</v>
      </c>
      <c r="S22" s="61">
        <f t="shared" si="7"/>
        <v>14</v>
      </c>
      <c r="T22" s="60">
        <f>VLOOKUP($A22,'Return Data'!$B$7:$R$2292,13,0)</f>
        <v>3.9213</v>
      </c>
      <c r="U22" s="61">
        <f t="shared" si="8"/>
        <v>15</v>
      </c>
      <c r="V22" s="60">
        <f>VLOOKUP($A22,'Return Data'!$B$7:$R$2292,17,0)</f>
        <v>3.5491999999999999</v>
      </c>
      <c r="W22" s="61">
        <f t="shared" si="9"/>
        <v>16</v>
      </c>
      <c r="X22" s="60"/>
      <c r="Y22" s="61"/>
      <c r="Z22" s="60">
        <f>VLOOKUP($A22,'Return Data'!$B$7:$R$2292,16,0)</f>
        <v>3.8757000000000001</v>
      </c>
      <c r="AA22" s="62">
        <f t="shared" si="11"/>
        <v>23</v>
      </c>
    </row>
    <row r="23" spans="1:27" x14ac:dyDescent="0.3">
      <c r="A23" s="58" t="s">
        <v>1431</v>
      </c>
      <c r="B23" s="59">
        <f>VLOOKUP($A23,'Return Data'!$B$7:$R$2292,3,0)</f>
        <v>44888</v>
      </c>
      <c r="C23" s="60">
        <f>VLOOKUP($A23,'Return Data'!$B$7:$R$2292,4,0)</f>
        <v>1148.9795999999999</v>
      </c>
      <c r="D23" s="60">
        <f>VLOOKUP($A23,'Return Data'!$B$7:$R$2292,5,0)</f>
        <v>6.5610999999999997</v>
      </c>
      <c r="E23" s="61">
        <f t="shared" si="0"/>
        <v>11</v>
      </c>
      <c r="F23" s="60">
        <f>VLOOKUP($A23,'Return Data'!$B$7:$R$2292,6,0)</f>
        <v>6.0712999999999999</v>
      </c>
      <c r="G23" s="61">
        <f t="shared" si="1"/>
        <v>6</v>
      </c>
      <c r="H23" s="60">
        <f>VLOOKUP($A23,'Return Data'!$B$7:$R$2292,7,0)</f>
        <v>6.3042999999999996</v>
      </c>
      <c r="I23" s="61">
        <f t="shared" si="2"/>
        <v>8</v>
      </c>
      <c r="J23" s="60">
        <f>VLOOKUP($A23,'Return Data'!$B$7:$R$2292,8,0)</f>
        <v>6.7447999999999997</v>
      </c>
      <c r="K23" s="61">
        <f t="shared" si="3"/>
        <v>12</v>
      </c>
      <c r="L23" s="60">
        <f>VLOOKUP($A23,'Return Data'!$B$7:$R$2292,9,0)</f>
        <v>6.6616999999999997</v>
      </c>
      <c r="M23" s="61">
        <f t="shared" si="4"/>
        <v>9</v>
      </c>
      <c r="N23" s="60">
        <f>VLOOKUP($A23,'Return Data'!$B$7:$R$2292,10,0)</f>
        <v>5.1971999999999996</v>
      </c>
      <c r="O23" s="61">
        <f t="shared" si="5"/>
        <v>5</v>
      </c>
      <c r="P23" s="60">
        <f>VLOOKUP($A23,'Return Data'!$B$7:$R$2292,11,0)</f>
        <v>5.1262999999999996</v>
      </c>
      <c r="Q23" s="61">
        <f t="shared" si="6"/>
        <v>5</v>
      </c>
      <c r="R23" s="60">
        <f>VLOOKUP($A23,'Return Data'!$B$7:$R$2292,12,0)</f>
        <v>4.2320000000000002</v>
      </c>
      <c r="S23" s="61">
        <f t="shared" si="7"/>
        <v>10</v>
      </c>
      <c r="T23" s="60">
        <f>VLOOKUP($A23,'Return Data'!$B$7:$R$2292,13,0)</f>
        <v>4.0495999999999999</v>
      </c>
      <c r="U23" s="61">
        <f t="shared" si="8"/>
        <v>12</v>
      </c>
      <c r="V23" s="60">
        <f>VLOOKUP($A23,'Return Data'!$B$7:$R$2292,17,0)</f>
        <v>3.6373000000000002</v>
      </c>
      <c r="W23" s="61">
        <f t="shared" si="9"/>
        <v>14</v>
      </c>
      <c r="X23" s="60"/>
      <c r="Y23" s="61"/>
      <c r="Z23" s="60">
        <f>VLOOKUP($A23,'Return Data'!$B$7:$R$2292,16,0)</f>
        <v>4.5754999999999999</v>
      </c>
      <c r="AA23" s="62">
        <f t="shared" si="11"/>
        <v>19</v>
      </c>
    </row>
    <row r="24" spans="1:27" x14ac:dyDescent="0.3">
      <c r="A24" s="58" t="s">
        <v>1433</v>
      </c>
      <c r="B24" s="59">
        <f>VLOOKUP($A24,'Return Data'!$B$7:$R$2292,3,0)</f>
        <v>44888</v>
      </c>
      <c r="C24" s="60">
        <f>VLOOKUP($A24,'Return Data'!$B$7:$R$2292,4,0)</f>
        <v>14.203099999999999</v>
      </c>
      <c r="D24" s="60">
        <f>VLOOKUP($A24,'Return Data'!$B$7:$R$2292,5,0)</f>
        <v>4.1121999999999996</v>
      </c>
      <c r="E24" s="61">
        <f t="shared" si="0"/>
        <v>24</v>
      </c>
      <c r="F24" s="60">
        <f>VLOOKUP($A24,'Return Data'!$B$7:$R$2292,6,0)</f>
        <v>4.7831000000000001</v>
      </c>
      <c r="G24" s="61">
        <f t="shared" si="1"/>
        <v>24</v>
      </c>
      <c r="H24" s="60">
        <f>VLOOKUP($A24,'Return Data'!$B$7:$R$2292,7,0)</f>
        <v>5.4023000000000003</v>
      </c>
      <c r="I24" s="61">
        <f t="shared" si="2"/>
        <v>23</v>
      </c>
      <c r="J24" s="60">
        <f>VLOOKUP($A24,'Return Data'!$B$7:$R$2292,8,0)</f>
        <v>5.9794</v>
      </c>
      <c r="K24" s="61">
        <f t="shared" si="3"/>
        <v>23</v>
      </c>
      <c r="L24" s="60">
        <f>VLOOKUP($A24,'Return Data'!$B$7:$R$2292,9,0)</f>
        <v>5.5332999999999997</v>
      </c>
      <c r="M24" s="61">
        <f t="shared" si="4"/>
        <v>24</v>
      </c>
      <c r="N24" s="60">
        <f>VLOOKUP($A24,'Return Data'!$B$7:$R$2292,10,0)</f>
        <v>4.5460000000000003</v>
      </c>
      <c r="O24" s="61">
        <f t="shared" si="5"/>
        <v>23</v>
      </c>
      <c r="P24" s="60">
        <f>VLOOKUP($A24,'Return Data'!$B$7:$R$2292,11,0)</f>
        <v>4.2702</v>
      </c>
      <c r="Q24" s="61">
        <f t="shared" si="6"/>
        <v>23</v>
      </c>
      <c r="R24" s="60">
        <f>VLOOKUP($A24,'Return Data'!$B$7:$R$2292,12,0)</f>
        <v>3.5474000000000001</v>
      </c>
      <c r="S24" s="61">
        <f t="shared" si="7"/>
        <v>24</v>
      </c>
      <c r="T24" s="60">
        <f>VLOOKUP($A24,'Return Data'!$B$7:$R$2292,13,0)</f>
        <v>3.2892999999999999</v>
      </c>
      <c r="U24" s="61">
        <f t="shared" si="8"/>
        <v>24</v>
      </c>
      <c r="V24" s="60">
        <f>VLOOKUP($A24,'Return Data'!$B$7:$R$2292,17,0)</f>
        <v>2.8727999999999998</v>
      </c>
      <c r="W24" s="61">
        <f t="shared" si="9"/>
        <v>24</v>
      </c>
      <c r="X24" s="60">
        <f>VLOOKUP($A24,'Return Data'!$B$7:$R$2292,14,0)</f>
        <v>3.4230999999999998</v>
      </c>
      <c r="Y24" s="61">
        <f t="shared" si="10"/>
        <v>20</v>
      </c>
      <c r="Z24" s="60">
        <f>VLOOKUP($A24,'Return Data'!$B$7:$R$2292,16,0)</f>
        <v>3.8793000000000002</v>
      </c>
      <c r="AA24" s="62">
        <f t="shared" si="11"/>
        <v>22</v>
      </c>
    </row>
    <row r="25" spans="1:27" x14ac:dyDescent="0.3">
      <c r="A25" s="58" t="s">
        <v>1434</v>
      </c>
      <c r="B25" s="59">
        <f>VLOOKUP($A25,'Return Data'!$B$7:$R$2292,3,0)</f>
        <v>44888</v>
      </c>
      <c r="C25" s="60">
        <f>VLOOKUP($A25,'Return Data'!$B$7:$R$2292,4,0)</f>
        <v>3374.1006000000002</v>
      </c>
      <c r="D25" s="60">
        <f>VLOOKUP($A25,'Return Data'!$B$7:$R$2292,5,0)</f>
        <v>6.7309000000000001</v>
      </c>
      <c r="E25" s="61">
        <f t="shared" si="0"/>
        <v>9</v>
      </c>
      <c r="F25" s="60">
        <f>VLOOKUP($A25,'Return Data'!$B$7:$R$2292,6,0)</f>
        <v>5.9977</v>
      </c>
      <c r="G25" s="61">
        <f t="shared" si="1"/>
        <v>10</v>
      </c>
      <c r="H25" s="60">
        <f>VLOOKUP($A25,'Return Data'!$B$7:$R$2292,7,0)</f>
        <v>6.6478999999999999</v>
      </c>
      <c r="I25" s="61">
        <f t="shared" si="2"/>
        <v>1</v>
      </c>
      <c r="J25" s="60">
        <f>VLOOKUP($A25,'Return Data'!$B$7:$R$2292,8,0)</f>
        <v>7.0472999999999999</v>
      </c>
      <c r="K25" s="61">
        <f t="shared" si="3"/>
        <v>5</v>
      </c>
      <c r="L25" s="60">
        <f>VLOOKUP($A25,'Return Data'!$B$7:$R$2292,9,0)</f>
        <v>6.6893000000000002</v>
      </c>
      <c r="M25" s="61">
        <f t="shared" si="4"/>
        <v>8</v>
      </c>
      <c r="N25" s="60">
        <f>VLOOKUP($A25,'Return Data'!$B$7:$R$2292,10,0)</f>
        <v>4.9364999999999997</v>
      </c>
      <c r="O25" s="61">
        <f t="shared" si="5"/>
        <v>14</v>
      </c>
      <c r="P25" s="60">
        <f>VLOOKUP($A25,'Return Data'!$B$7:$R$2292,11,0)</f>
        <v>5.0930999999999997</v>
      </c>
      <c r="Q25" s="61">
        <f t="shared" si="6"/>
        <v>10</v>
      </c>
      <c r="R25" s="60">
        <f>VLOOKUP($A25,'Return Data'!$B$7:$R$2292,12,0)</f>
        <v>4.3659999999999997</v>
      </c>
      <c r="S25" s="61">
        <f t="shared" si="7"/>
        <v>5</v>
      </c>
      <c r="T25" s="60">
        <f>VLOOKUP($A25,'Return Data'!$B$7:$R$2292,13,0)</f>
        <v>4.3269000000000002</v>
      </c>
      <c r="U25" s="61">
        <f t="shared" si="8"/>
        <v>3</v>
      </c>
      <c r="V25" s="60">
        <f>VLOOKUP($A25,'Return Data'!$B$7:$R$2292,17,0)</f>
        <v>6.0978000000000003</v>
      </c>
      <c r="W25" s="61">
        <f t="shared" si="9"/>
        <v>1</v>
      </c>
      <c r="X25" s="60">
        <f>VLOOKUP($A25,'Return Data'!$B$7:$R$2292,14,0)</f>
        <v>5.7698999999999998</v>
      </c>
      <c r="Y25" s="61">
        <f t="shared" si="10"/>
        <v>1</v>
      </c>
      <c r="Z25" s="60">
        <f>VLOOKUP($A25,'Return Data'!$B$7:$R$2292,16,0)</f>
        <v>5.9684999999999997</v>
      </c>
      <c r="AA25" s="62">
        <f t="shared" si="11"/>
        <v>12</v>
      </c>
    </row>
    <row r="26" spans="1:27" x14ac:dyDescent="0.3">
      <c r="A26" s="58" t="s">
        <v>1942</v>
      </c>
      <c r="B26" s="59">
        <f>VLOOKUP($A26,'Return Data'!$B$7:$R$2292,3,0)</f>
        <v>44888</v>
      </c>
      <c r="C26" s="60">
        <f>VLOOKUP($A26,'Return Data'!$B$7:$R$2292,4,0)</f>
        <v>28.7286</v>
      </c>
      <c r="D26" s="60">
        <f>VLOOKUP($A26,'Return Data'!$B$7:$R$2292,5,0)</f>
        <v>5.9724000000000004</v>
      </c>
      <c r="E26" s="61">
        <f t="shared" si="0"/>
        <v>17</v>
      </c>
      <c r="F26" s="60">
        <f>VLOOKUP($A26,'Return Data'!$B$7:$R$2292,6,0)</f>
        <v>5.8235999999999999</v>
      </c>
      <c r="G26" s="61">
        <f t="shared" si="1"/>
        <v>13</v>
      </c>
      <c r="H26" s="60">
        <f>VLOOKUP($A26,'Return Data'!$B$7:$R$2292,7,0)</f>
        <v>6.1966000000000001</v>
      </c>
      <c r="I26" s="61">
        <f t="shared" si="2"/>
        <v>12</v>
      </c>
      <c r="J26" s="60">
        <f>VLOOKUP($A26,'Return Data'!$B$7:$R$2292,8,0)</f>
        <v>6.2222</v>
      </c>
      <c r="K26" s="61">
        <f t="shared" si="3"/>
        <v>22</v>
      </c>
      <c r="L26" s="60">
        <f>VLOOKUP($A26,'Return Data'!$B$7:$R$2292,9,0)</f>
        <v>6.2451999999999996</v>
      </c>
      <c r="M26" s="61">
        <f t="shared" si="4"/>
        <v>19</v>
      </c>
      <c r="N26" s="60">
        <f>VLOOKUP($A26,'Return Data'!$B$7:$R$2292,10,0)</f>
        <v>4.9539</v>
      </c>
      <c r="O26" s="61">
        <f t="shared" si="5"/>
        <v>12</v>
      </c>
      <c r="P26" s="60">
        <f>VLOOKUP($A26,'Return Data'!$B$7:$R$2292,11,0)</f>
        <v>4.9034000000000004</v>
      </c>
      <c r="Q26" s="61">
        <f t="shared" si="6"/>
        <v>15</v>
      </c>
      <c r="R26" s="60">
        <f>VLOOKUP($A26,'Return Data'!$B$7:$R$2292,12,0)</f>
        <v>4.1496000000000004</v>
      </c>
      <c r="S26" s="61">
        <f t="shared" si="7"/>
        <v>15</v>
      </c>
      <c r="T26" s="60">
        <f>VLOOKUP($A26,'Return Data'!$B$7:$R$2292,13,0)</f>
        <v>3.972</v>
      </c>
      <c r="U26" s="61">
        <f t="shared" si="8"/>
        <v>14</v>
      </c>
      <c r="V26" s="60">
        <f>VLOOKUP($A26,'Return Data'!$B$7:$R$2292,17,0)</f>
        <v>3.6082999999999998</v>
      </c>
      <c r="W26" s="61">
        <f t="shared" si="9"/>
        <v>15</v>
      </c>
      <c r="X26" s="60">
        <f>VLOOKUP($A26,'Return Data'!$B$7:$R$2292,14,0)</f>
        <v>4.3554000000000004</v>
      </c>
      <c r="Y26" s="61">
        <f t="shared" si="10"/>
        <v>12</v>
      </c>
      <c r="Z26" s="60">
        <f>VLOOKUP($A26,'Return Data'!$B$7:$R$2292,16,0)</f>
        <v>7.6052</v>
      </c>
      <c r="AA26" s="62">
        <f t="shared" si="11"/>
        <v>1</v>
      </c>
    </row>
    <row r="27" spans="1:27" x14ac:dyDescent="0.3">
      <c r="A27" s="58" t="s">
        <v>1439</v>
      </c>
      <c r="B27" s="59">
        <f>VLOOKUP($A27,'Return Data'!$B$7:$R$2292,3,0)</f>
        <v>44888</v>
      </c>
      <c r="C27" s="60">
        <f>VLOOKUP($A27,'Return Data'!$B$7:$R$2292,4,0)</f>
        <v>4976.4146000000001</v>
      </c>
      <c r="D27" s="60">
        <f>VLOOKUP($A27,'Return Data'!$B$7:$R$2292,5,0)</f>
        <v>6.6609999999999996</v>
      </c>
      <c r="E27" s="61">
        <f t="shared" si="0"/>
        <v>10</v>
      </c>
      <c r="F27" s="60">
        <f>VLOOKUP($A27,'Return Data'!$B$7:$R$2292,6,0)</f>
        <v>6.1081000000000003</v>
      </c>
      <c r="G27" s="61">
        <f t="shared" si="1"/>
        <v>4</v>
      </c>
      <c r="H27" s="60">
        <f>VLOOKUP($A27,'Return Data'!$B$7:$R$2292,7,0)</f>
        <v>6.3506</v>
      </c>
      <c r="I27" s="61">
        <f t="shared" si="2"/>
        <v>6</v>
      </c>
      <c r="J27" s="60">
        <f>VLOOKUP($A27,'Return Data'!$B$7:$R$2292,8,0)</f>
        <v>7.1153000000000004</v>
      </c>
      <c r="K27" s="61">
        <f t="shared" si="3"/>
        <v>3</v>
      </c>
      <c r="L27" s="60">
        <f>VLOOKUP($A27,'Return Data'!$B$7:$R$2292,9,0)</f>
        <v>6.9260000000000002</v>
      </c>
      <c r="M27" s="61">
        <f t="shared" si="4"/>
        <v>4</v>
      </c>
      <c r="N27" s="60">
        <f>VLOOKUP($A27,'Return Data'!$B$7:$R$2292,10,0)</f>
        <v>5.0781999999999998</v>
      </c>
      <c r="O27" s="61">
        <f t="shared" si="5"/>
        <v>9</v>
      </c>
      <c r="P27" s="60">
        <f>VLOOKUP($A27,'Return Data'!$B$7:$R$2292,11,0)</f>
        <v>5.1178999999999997</v>
      </c>
      <c r="Q27" s="61">
        <f t="shared" si="6"/>
        <v>9</v>
      </c>
      <c r="R27" s="60">
        <f>VLOOKUP($A27,'Return Data'!$B$7:$R$2292,12,0)</f>
        <v>4.2061999999999999</v>
      </c>
      <c r="S27" s="61">
        <f t="shared" si="7"/>
        <v>11</v>
      </c>
      <c r="T27" s="60">
        <f>VLOOKUP($A27,'Return Data'!$B$7:$R$2292,13,0)</f>
        <v>4.0881999999999996</v>
      </c>
      <c r="U27" s="61">
        <f t="shared" si="8"/>
        <v>10</v>
      </c>
      <c r="V27" s="60">
        <f>VLOOKUP($A27,'Return Data'!$B$7:$R$2292,17,0)</f>
        <v>3.7187999999999999</v>
      </c>
      <c r="W27" s="61">
        <f t="shared" si="9"/>
        <v>11</v>
      </c>
      <c r="X27" s="60">
        <f>VLOOKUP($A27,'Return Data'!$B$7:$R$2292,14,0)</f>
        <v>4.5118999999999998</v>
      </c>
      <c r="Y27" s="61">
        <f t="shared" si="10"/>
        <v>7</v>
      </c>
      <c r="Z27" s="60">
        <f>VLOOKUP($A27,'Return Data'!$B$7:$R$2292,16,0)</f>
        <v>7.0572999999999997</v>
      </c>
      <c r="AA27" s="62">
        <f t="shared" si="11"/>
        <v>8</v>
      </c>
    </row>
    <row r="28" spans="1:27" x14ac:dyDescent="0.3">
      <c r="A28" s="58" t="s">
        <v>1920</v>
      </c>
      <c r="B28" s="59">
        <f>VLOOKUP($A28,'Return Data'!$B$7:$R$2292,3,0)</f>
        <v>44888</v>
      </c>
      <c r="C28" s="60">
        <f>VLOOKUP($A28,'Return Data'!$B$7:$R$2292,4,0)</f>
        <v>2288.8471</v>
      </c>
      <c r="D28" s="60">
        <f>VLOOKUP($A28,'Return Data'!$B$7:$R$2292,5,0)</f>
        <v>5.7849000000000004</v>
      </c>
      <c r="E28" s="61">
        <f t="shared" si="0"/>
        <v>19</v>
      </c>
      <c r="F28" s="60">
        <f>VLOOKUP($A28,'Return Data'!$B$7:$R$2292,6,0)</f>
        <v>4.8169000000000004</v>
      </c>
      <c r="G28" s="61">
        <f t="shared" si="1"/>
        <v>23</v>
      </c>
      <c r="H28" s="60">
        <f>VLOOKUP($A28,'Return Data'!$B$7:$R$2292,7,0)</f>
        <v>5.1852</v>
      </c>
      <c r="I28" s="61">
        <f t="shared" si="2"/>
        <v>24</v>
      </c>
      <c r="J28" s="60">
        <f>VLOOKUP($A28,'Return Data'!$B$7:$R$2292,8,0)</f>
        <v>5.6687000000000003</v>
      </c>
      <c r="K28" s="61">
        <f t="shared" si="3"/>
        <v>24</v>
      </c>
      <c r="L28" s="60">
        <f>VLOOKUP($A28,'Return Data'!$B$7:$R$2292,9,0)</f>
        <v>5.6662999999999997</v>
      </c>
      <c r="M28" s="61">
        <f t="shared" si="4"/>
        <v>23</v>
      </c>
      <c r="N28" s="60">
        <f>VLOOKUP($A28,'Return Data'!$B$7:$R$2292,10,0)</f>
        <v>4.3996000000000004</v>
      </c>
      <c r="O28" s="61">
        <f t="shared" si="5"/>
        <v>24</v>
      </c>
      <c r="P28" s="60">
        <f>VLOOKUP($A28,'Return Data'!$B$7:$R$2292,11,0)</f>
        <v>4.2558999999999996</v>
      </c>
      <c r="Q28" s="61">
        <f t="shared" si="6"/>
        <v>24</v>
      </c>
      <c r="R28" s="60">
        <f>VLOOKUP($A28,'Return Data'!$B$7:$R$2292,12,0)</f>
        <v>3.5525000000000002</v>
      </c>
      <c r="S28" s="61">
        <f t="shared" si="7"/>
        <v>23</v>
      </c>
      <c r="T28" s="60">
        <f>VLOOKUP($A28,'Return Data'!$B$7:$R$2292,13,0)</f>
        <v>3.3408000000000002</v>
      </c>
      <c r="U28" s="61">
        <f t="shared" si="8"/>
        <v>23</v>
      </c>
      <c r="V28" s="60">
        <f>VLOOKUP($A28,'Return Data'!$B$7:$R$2292,17,0)</f>
        <v>2.9984000000000002</v>
      </c>
      <c r="W28" s="61">
        <f t="shared" si="9"/>
        <v>23</v>
      </c>
      <c r="X28" s="60">
        <f>VLOOKUP($A28,'Return Data'!$B$7:$R$2292,14,0)</f>
        <v>3.4098000000000002</v>
      </c>
      <c r="Y28" s="61">
        <f t="shared" si="10"/>
        <v>21</v>
      </c>
      <c r="Z28" s="60">
        <f>VLOOKUP($A28,'Return Data'!$B$7:$R$2292,16,0)</f>
        <v>5.7088000000000001</v>
      </c>
      <c r="AA28" s="62">
        <f t="shared" si="11"/>
        <v>14</v>
      </c>
    </row>
    <row r="29" spans="1:27" x14ac:dyDescent="0.3">
      <c r="A29" s="58" t="s">
        <v>1443</v>
      </c>
      <c r="B29" s="59">
        <f>VLOOKUP($A29,'Return Data'!$B$7:$R$2292,3,0)</f>
        <v>44888</v>
      </c>
      <c r="C29" s="60">
        <f>VLOOKUP($A29,'Return Data'!$B$7:$R$2292,4,0)</f>
        <v>11.9352</v>
      </c>
      <c r="D29" s="60">
        <f>VLOOKUP($A29,'Return Data'!$B$7:$R$2292,5,0)</f>
        <v>5.8114999999999997</v>
      </c>
      <c r="E29" s="61">
        <f t="shared" si="0"/>
        <v>18</v>
      </c>
      <c r="F29" s="60">
        <f>VLOOKUP($A29,'Return Data'!$B$7:$R$2292,6,0)</f>
        <v>5.3864000000000001</v>
      </c>
      <c r="G29" s="61">
        <f t="shared" si="1"/>
        <v>19</v>
      </c>
      <c r="H29" s="60">
        <f>VLOOKUP($A29,'Return Data'!$B$7:$R$2292,7,0)</f>
        <v>5.8170000000000002</v>
      </c>
      <c r="I29" s="61">
        <f t="shared" si="2"/>
        <v>19</v>
      </c>
      <c r="J29" s="60">
        <f>VLOOKUP($A29,'Return Data'!$B$7:$R$2292,8,0)</f>
        <v>6.5038999999999998</v>
      </c>
      <c r="K29" s="61">
        <f t="shared" si="3"/>
        <v>16</v>
      </c>
      <c r="L29" s="60">
        <f>VLOOKUP($A29,'Return Data'!$B$7:$R$2292,9,0)</f>
        <v>6.3472</v>
      </c>
      <c r="M29" s="61">
        <f t="shared" si="4"/>
        <v>16</v>
      </c>
      <c r="N29" s="60">
        <f>VLOOKUP($A29,'Return Data'!$B$7:$R$2292,10,0)</f>
        <v>4.7770999999999999</v>
      </c>
      <c r="O29" s="61">
        <f t="shared" si="5"/>
        <v>17</v>
      </c>
      <c r="P29" s="60">
        <f>VLOOKUP($A29,'Return Data'!$B$7:$R$2292,11,0)</f>
        <v>4.7098000000000004</v>
      </c>
      <c r="Q29" s="61">
        <f t="shared" si="6"/>
        <v>19</v>
      </c>
      <c r="R29" s="60">
        <f>VLOOKUP($A29,'Return Data'!$B$7:$R$2292,12,0)</f>
        <v>3.9085000000000001</v>
      </c>
      <c r="S29" s="61">
        <f t="shared" si="7"/>
        <v>18</v>
      </c>
      <c r="T29" s="60">
        <f>VLOOKUP($A29,'Return Data'!$B$7:$R$2292,13,0)</f>
        <v>3.8033000000000001</v>
      </c>
      <c r="U29" s="61">
        <f t="shared" si="8"/>
        <v>18</v>
      </c>
      <c r="V29" s="60">
        <f>VLOOKUP($A29,'Return Data'!$B$7:$R$2292,17,0)</f>
        <v>3.419</v>
      </c>
      <c r="W29" s="61">
        <f t="shared" si="9"/>
        <v>19</v>
      </c>
      <c r="X29" s="60">
        <f>VLOOKUP($A29,'Return Data'!$B$7:$R$2292,14,0)</f>
        <v>3.9845999999999999</v>
      </c>
      <c r="Y29" s="61">
        <f t="shared" si="10"/>
        <v>16</v>
      </c>
      <c r="Z29" s="60">
        <f>VLOOKUP($A29,'Return Data'!$B$7:$R$2292,16,0)</f>
        <v>4.7168000000000001</v>
      </c>
      <c r="AA29" s="62">
        <f t="shared" si="11"/>
        <v>18</v>
      </c>
    </row>
    <row r="30" spans="1:27" x14ac:dyDescent="0.3">
      <c r="A30" s="58" t="s">
        <v>1445</v>
      </c>
      <c r="B30" s="59">
        <f>VLOOKUP($A30,'Return Data'!$B$7:$R$2292,3,0)</f>
        <v>44888</v>
      </c>
      <c r="C30" s="60">
        <f>VLOOKUP($A30,'Return Data'!$B$7:$R$2292,4,0)</f>
        <v>3551.4983000000002</v>
      </c>
      <c r="D30" s="60">
        <f>VLOOKUP($A30,'Return Data'!$B$7:$R$2292,5,0)</f>
        <v>7.0095000000000001</v>
      </c>
      <c r="E30" s="61">
        <f t="shared" si="0"/>
        <v>5</v>
      </c>
      <c r="F30" s="60">
        <f>VLOOKUP($A30,'Return Data'!$B$7:$R$2292,6,0)</f>
        <v>6.2714999999999996</v>
      </c>
      <c r="G30" s="61">
        <f t="shared" si="1"/>
        <v>2</v>
      </c>
      <c r="H30" s="60">
        <f>VLOOKUP($A30,'Return Data'!$B$7:$R$2292,7,0)</f>
        <v>6.3310000000000004</v>
      </c>
      <c r="I30" s="61">
        <f t="shared" si="2"/>
        <v>7</v>
      </c>
      <c r="J30" s="60">
        <f>VLOOKUP($A30,'Return Data'!$B$7:$R$2292,8,0)</f>
        <v>6.7644000000000002</v>
      </c>
      <c r="K30" s="61">
        <f t="shared" si="3"/>
        <v>11</v>
      </c>
      <c r="L30" s="60">
        <f>VLOOKUP($A30,'Return Data'!$B$7:$R$2292,9,0)</f>
        <v>6.4789000000000003</v>
      </c>
      <c r="M30" s="61">
        <f t="shared" si="4"/>
        <v>13</v>
      </c>
      <c r="N30" s="60">
        <f>VLOOKUP($A30,'Return Data'!$B$7:$R$2292,10,0)</f>
        <v>4.8369</v>
      </c>
      <c r="O30" s="61">
        <f t="shared" si="5"/>
        <v>16</v>
      </c>
      <c r="P30" s="60">
        <f>VLOOKUP($A30,'Return Data'!$B$7:$R$2292,11,0)</f>
        <v>4.8796999999999997</v>
      </c>
      <c r="Q30" s="61">
        <f t="shared" si="6"/>
        <v>16</v>
      </c>
      <c r="R30" s="60">
        <f>VLOOKUP($A30,'Return Data'!$B$7:$R$2292,12,0)</f>
        <v>4.0494000000000003</v>
      </c>
      <c r="S30" s="61">
        <f t="shared" si="7"/>
        <v>16</v>
      </c>
      <c r="T30" s="60">
        <f>VLOOKUP($A30,'Return Data'!$B$7:$R$2292,13,0)</f>
        <v>3.8662000000000001</v>
      </c>
      <c r="U30" s="61">
        <f t="shared" si="8"/>
        <v>16</v>
      </c>
      <c r="V30" s="60">
        <f>VLOOKUP($A30,'Return Data'!$B$7:$R$2292,17,0)</f>
        <v>5.0183999999999997</v>
      </c>
      <c r="W30" s="61">
        <f t="shared" si="9"/>
        <v>2</v>
      </c>
      <c r="X30" s="60">
        <f>VLOOKUP($A30,'Return Data'!$B$7:$R$2292,14,0)</f>
        <v>5.1677999999999997</v>
      </c>
      <c r="Y30" s="61">
        <f t="shared" si="10"/>
        <v>3</v>
      </c>
      <c r="Z30" s="60">
        <f>VLOOKUP($A30,'Return Data'!$B$7:$R$2292,16,0)</f>
        <v>6.8056000000000001</v>
      </c>
      <c r="AA30" s="62">
        <f t="shared" si="11"/>
        <v>10</v>
      </c>
    </row>
    <row r="31" spans="1:27" x14ac:dyDescent="0.3">
      <c r="A31" s="58" t="s">
        <v>1935</v>
      </c>
      <c r="B31" s="59">
        <f>VLOOKUP($A31,'Return Data'!$B$7:$R$2292,3,0)</f>
        <v>44888</v>
      </c>
      <c r="C31" s="60">
        <f>VLOOKUP($A31,'Return Data'!$B$7:$R$2292,4,0)</f>
        <v>1149.5769</v>
      </c>
      <c r="D31" s="60">
        <f>VLOOKUP($A31,'Return Data'!$B$7:$R$2292,5,0)</f>
        <v>6.0368000000000004</v>
      </c>
      <c r="E31" s="61">
        <f t="shared" si="0"/>
        <v>16</v>
      </c>
      <c r="F31" s="60">
        <f>VLOOKUP($A31,'Return Data'!$B$7:$R$2292,6,0)</f>
        <v>5.1993999999999998</v>
      </c>
      <c r="G31" s="61">
        <f t="shared" si="1"/>
        <v>21</v>
      </c>
      <c r="H31" s="60">
        <f>VLOOKUP($A31,'Return Data'!$B$7:$R$2292,7,0)</f>
        <v>5.8010000000000002</v>
      </c>
      <c r="I31" s="61">
        <f t="shared" si="2"/>
        <v>20</v>
      </c>
      <c r="J31" s="60">
        <f>VLOOKUP($A31,'Return Data'!$B$7:$R$2292,8,0)</f>
        <v>6.2232000000000003</v>
      </c>
      <c r="K31" s="61">
        <f t="shared" si="3"/>
        <v>21</v>
      </c>
      <c r="L31" s="60">
        <f>VLOOKUP($A31,'Return Data'!$B$7:$R$2292,9,0)</f>
        <v>5.8985000000000003</v>
      </c>
      <c r="M31" s="61">
        <f t="shared" si="4"/>
        <v>22</v>
      </c>
      <c r="N31" s="60">
        <f>VLOOKUP($A31,'Return Data'!$B$7:$R$2292,10,0)</f>
        <v>4.6417000000000002</v>
      </c>
      <c r="O31" s="61">
        <f t="shared" si="5"/>
        <v>20</v>
      </c>
      <c r="P31" s="60">
        <f>VLOOKUP($A31,'Return Data'!$B$7:$R$2292,11,0)</f>
        <v>4.3785999999999996</v>
      </c>
      <c r="Q31" s="61">
        <f t="shared" si="6"/>
        <v>22</v>
      </c>
      <c r="R31" s="60">
        <f>VLOOKUP($A31,'Return Data'!$B$7:$R$2292,12,0)</f>
        <v>3.7479</v>
      </c>
      <c r="S31" s="61">
        <f t="shared" si="7"/>
        <v>22</v>
      </c>
      <c r="T31" s="60">
        <f>VLOOKUP($A31,'Return Data'!$B$7:$R$2292,13,0)</f>
        <v>3.5143</v>
      </c>
      <c r="U31" s="61">
        <f t="shared" si="8"/>
        <v>22</v>
      </c>
      <c r="V31" s="60">
        <f>VLOOKUP($A31,'Return Data'!$B$7:$R$2292,17,0)</f>
        <v>3.7355999999999998</v>
      </c>
      <c r="W31" s="61">
        <f t="shared" si="9"/>
        <v>10</v>
      </c>
      <c r="X31" s="60">
        <f>VLOOKUP($A31,'Return Data'!$B$7:$R$2292,14,0)</f>
        <v>3.7519999999999998</v>
      </c>
      <c r="Y31" s="61">
        <f t="shared" si="10"/>
        <v>18</v>
      </c>
      <c r="Z31" s="60">
        <f>VLOOKUP($A31,'Return Data'!$B$7:$R$2292,16,0)</f>
        <v>4.1006999999999998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6.1895083333333325</v>
      </c>
      <c r="E33" s="69"/>
      <c r="F33" s="70">
        <f>AVERAGE(F8:F31)</f>
        <v>5.7333083333333335</v>
      </c>
      <c r="G33" s="69"/>
      <c r="H33" s="70">
        <f>AVERAGE(H8:H31)</f>
        <v>6.1075875000000002</v>
      </c>
      <c r="I33" s="69"/>
      <c r="J33" s="70">
        <f>AVERAGE(J8:J31)</f>
        <v>6.6587999999999994</v>
      </c>
      <c r="K33" s="69"/>
      <c r="L33" s="70">
        <f>AVERAGE(L8:L31)</f>
        <v>6.4628416666666668</v>
      </c>
      <c r="M33" s="69"/>
      <c r="N33" s="70">
        <f>AVERAGE(N8:N31)</f>
        <v>4.9663000000000004</v>
      </c>
      <c r="O33" s="69"/>
      <c r="P33" s="70">
        <f>AVERAGE(P8:P31)</f>
        <v>4.9403499999999996</v>
      </c>
      <c r="Q33" s="69"/>
      <c r="R33" s="70">
        <f>AVERAGE(R8:R31)</f>
        <v>4.1324750000000003</v>
      </c>
      <c r="S33" s="69"/>
      <c r="T33" s="70">
        <f>AVERAGE(T8:T31)</f>
        <v>3.9665833333333338</v>
      </c>
      <c r="U33" s="69"/>
      <c r="V33" s="70">
        <f>AVERAGE(V8:V31)</f>
        <v>3.7744750000000007</v>
      </c>
      <c r="W33" s="69"/>
      <c r="X33" s="70">
        <f>AVERAGE(X8:X31)</f>
        <v>4.3457714285714282</v>
      </c>
      <c r="Y33" s="69"/>
      <c r="Z33" s="70">
        <f>AVERAGE(Z8:Z31)</f>
        <v>5.899941666666666</v>
      </c>
      <c r="AA33" s="71"/>
    </row>
    <row r="34" spans="1:27" x14ac:dyDescent="0.3">
      <c r="A34" s="68" t="s">
        <v>28</v>
      </c>
      <c r="B34" s="69"/>
      <c r="C34" s="69"/>
      <c r="D34" s="70">
        <f>MIN(D8:D31)</f>
        <v>4.1121999999999996</v>
      </c>
      <c r="E34" s="69"/>
      <c r="F34" s="70">
        <f>MIN(F8:F31)</f>
        <v>4.7831000000000001</v>
      </c>
      <c r="G34" s="69"/>
      <c r="H34" s="70">
        <f>MIN(H8:H31)</f>
        <v>5.1852</v>
      </c>
      <c r="I34" s="69"/>
      <c r="J34" s="70">
        <f>MIN(J8:J31)</f>
        <v>5.6687000000000003</v>
      </c>
      <c r="K34" s="69"/>
      <c r="L34" s="70">
        <f>MIN(L8:L31)</f>
        <v>5.5332999999999997</v>
      </c>
      <c r="M34" s="69"/>
      <c r="N34" s="70">
        <f>MIN(N8:N31)</f>
        <v>4.3996000000000004</v>
      </c>
      <c r="O34" s="69"/>
      <c r="P34" s="70">
        <f>MIN(P8:P31)</f>
        <v>4.2558999999999996</v>
      </c>
      <c r="Q34" s="69"/>
      <c r="R34" s="70">
        <f>MIN(R8:R31)</f>
        <v>3.5474000000000001</v>
      </c>
      <c r="S34" s="69"/>
      <c r="T34" s="70">
        <f>MIN(T8:T31)</f>
        <v>3.2892999999999999</v>
      </c>
      <c r="U34" s="69"/>
      <c r="V34" s="70">
        <f>MIN(V8:V31)</f>
        <v>2.8727999999999998</v>
      </c>
      <c r="W34" s="69"/>
      <c r="X34" s="70">
        <f>MIN(X8:X31)</f>
        <v>3.4098000000000002</v>
      </c>
      <c r="Y34" s="69"/>
      <c r="Z34" s="70">
        <f>MIN(Z8:Z31)</f>
        <v>3.8475000000000001</v>
      </c>
      <c r="AA34" s="71"/>
    </row>
    <row r="35" spans="1:27" ht="15" thickBot="1" x14ac:dyDescent="0.35">
      <c r="A35" s="72" t="s">
        <v>29</v>
      </c>
      <c r="B35" s="73"/>
      <c r="C35" s="73"/>
      <c r="D35" s="74">
        <f>MAX(D8:D31)</f>
        <v>7.2035999999999998</v>
      </c>
      <c r="E35" s="73"/>
      <c r="F35" s="74">
        <f>MAX(F8:F31)</f>
        <v>6.5166000000000004</v>
      </c>
      <c r="G35" s="73"/>
      <c r="H35" s="74">
        <f>MAX(H8:H31)</f>
        <v>6.6478999999999999</v>
      </c>
      <c r="I35" s="73"/>
      <c r="J35" s="74">
        <f>MAX(J8:J31)</f>
        <v>7.3956999999999997</v>
      </c>
      <c r="K35" s="73"/>
      <c r="L35" s="74">
        <f>MAX(L8:L31)</f>
        <v>6.9837999999999996</v>
      </c>
      <c r="M35" s="73"/>
      <c r="N35" s="74">
        <f>MAX(N8:N31)</f>
        <v>5.6959999999999997</v>
      </c>
      <c r="O35" s="73"/>
      <c r="P35" s="74">
        <f>MAX(P8:P31)</f>
        <v>5.7510000000000003</v>
      </c>
      <c r="Q35" s="73"/>
      <c r="R35" s="74">
        <f>MAX(R8:R31)</f>
        <v>4.6883999999999997</v>
      </c>
      <c r="S35" s="73"/>
      <c r="T35" s="74">
        <f>MAX(T8:T31)</f>
        <v>4.5663</v>
      </c>
      <c r="U35" s="73"/>
      <c r="V35" s="74">
        <f>MAX(V8:V31)</f>
        <v>6.0978000000000003</v>
      </c>
      <c r="W35" s="73"/>
      <c r="X35" s="74">
        <f>MAX(X8:X31)</f>
        <v>5.7698999999999998</v>
      </c>
      <c r="Y35" s="73"/>
      <c r="Z35" s="74">
        <f>MAX(Z8:Z31)</f>
        <v>7.6052</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44888</v>
      </c>
      <c r="C8" s="60">
        <f>VLOOKUP($A8,'Return Data'!$B$7:$R$2292,4,0)</f>
        <v>308.11270000000002</v>
      </c>
      <c r="D8" s="60">
        <f>VLOOKUP($A8,'Return Data'!$B$7:$R$2292,5,0)</f>
        <v>6.5522</v>
      </c>
      <c r="E8" s="61">
        <f t="shared" ref="E8:E24" si="0">RANK(D8,D$8:D$24,0)</f>
        <v>10</v>
      </c>
      <c r="F8" s="60">
        <f>VLOOKUP($A8,'Return Data'!$B$7:$R$2292,6,0)</f>
        <v>6.367</v>
      </c>
      <c r="G8" s="61">
        <f t="shared" ref="G8:G24" si="1">RANK(F8,F$8:F$24,0)</f>
        <v>6</v>
      </c>
      <c r="H8" s="60">
        <f>VLOOKUP($A8,'Return Data'!$B$7:$R$2292,7,0)</f>
        <v>6.7069000000000001</v>
      </c>
      <c r="I8" s="61">
        <f t="shared" ref="I8:I24" si="2">RANK(H8,H$8:H$24,0)</f>
        <v>6</v>
      </c>
      <c r="J8" s="60">
        <f>VLOOKUP($A8,'Return Data'!$B$7:$R$2292,8,0)</f>
        <v>7.5918000000000001</v>
      </c>
      <c r="K8" s="61">
        <f t="shared" ref="K8:K24" si="3">RANK(J8,J$8:J$24,0)</f>
        <v>3</v>
      </c>
      <c r="L8" s="60">
        <f>VLOOKUP($A8,'Return Data'!$B$7:$R$2292,9,0)</f>
        <v>7.3362999999999996</v>
      </c>
      <c r="M8" s="61">
        <f t="shared" ref="M8:M24" si="4">RANK(L8,L$8:L$24,0)</f>
        <v>1</v>
      </c>
      <c r="N8" s="60">
        <f>VLOOKUP($A8,'Return Data'!$B$7:$R$2292,10,0)</f>
        <v>5.6020000000000003</v>
      </c>
      <c r="O8" s="61">
        <f t="shared" ref="O8:O24" si="5">RANK(N8,N$8:N$24,0)</f>
        <v>5</v>
      </c>
      <c r="P8" s="60">
        <f>VLOOKUP($A8,'Return Data'!$B$7:$R$2292,11,0)</f>
        <v>5.6883999999999997</v>
      </c>
      <c r="Q8" s="61">
        <f t="shared" ref="Q8:Q24" si="6">RANK(P8,P$8:P$24,0)</f>
        <v>2</v>
      </c>
      <c r="R8" s="60">
        <f>VLOOKUP($A8,'Return Data'!$B$7:$R$2292,12,0)</f>
        <v>4.7549000000000001</v>
      </c>
      <c r="S8" s="61">
        <f t="shared" ref="S8:S24" si="7">RANK(R8,R$8:R$24,0)</f>
        <v>6</v>
      </c>
      <c r="T8" s="60">
        <f>VLOOKUP($A8,'Return Data'!$B$7:$R$2292,13,0)</f>
        <v>4.6276000000000002</v>
      </c>
      <c r="U8" s="61">
        <f t="shared" ref="U8:U19" si="8">RANK(T8,T$8:T$24,0)</f>
        <v>4</v>
      </c>
      <c r="V8" s="60">
        <f>VLOOKUP($A8,'Return Data'!$B$7:$R$2292,17,0)</f>
        <v>4.2630999999999997</v>
      </c>
      <c r="W8" s="61">
        <f>RANK(V8,V$8:V$24,0)</f>
        <v>3</v>
      </c>
      <c r="X8" s="60">
        <f>VLOOKUP($A8,'Return Data'!$B$7:$R$2292,14,0)</f>
        <v>5.1609999999999996</v>
      </c>
      <c r="Y8" s="61">
        <f>RANK(X8,X$8:X$24,0)</f>
        <v>1</v>
      </c>
      <c r="Z8" s="60">
        <f>VLOOKUP($A8,'Return Data'!$B$7:$R$2292,16,0)</f>
        <v>7.3556999999999997</v>
      </c>
      <c r="AA8" s="62">
        <f t="shared" ref="AA8:AA24" si="9">RANK(Z8,Z$8:Z$24,0)</f>
        <v>5</v>
      </c>
    </row>
    <row r="9" spans="1:27" x14ac:dyDescent="0.3">
      <c r="A9" s="58" t="s">
        <v>1130</v>
      </c>
      <c r="B9" s="59">
        <f>VLOOKUP($A9,'Return Data'!$B$7:$R$2292,3,0)</f>
        <v>44888</v>
      </c>
      <c r="C9" s="60">
        <f>VLOOKUP($A9,'Return Data'!$B$7:$R$2292,4,0)</f>
        <v>1186.8964000000001</v>
      </c>
      <c r="D9" s="60">
        <f>VLOOKUP($A9,'Return Data'!$B$7:$R$2292,5,0)</f>
        <v>6.5022000000000002</v>
      </c>
      <c r="E9" s="61">
        <f t="shared" si="0"/>
        <v>12</v>
      </c>
      <c r="F9" s="60">
        <f>VLOOKUP($A9,'Return Data'!$B$7:$R$2292,6,0)</f>
        <v>6.3966000000000003</v>
      </c>
      <c r="G9" s="61">
        <f t="shared" si="1"/>
        <v>4</v>
      </c>
      <c r="H9" s="60">
        <f>VLOOKUP($A9,'Return Data'!$B$7:$R$2292,7,0)</f>
        <v>7.0610999999999997</v>
      </c>
      <c r="I9" s="61">
        <f t="shared" si="2"/>
        <v>1</v>
      </c>
      <c r="J9" s="60">
        <f>VLOOKUP($A9,'Return Data'!$B$7:$R$2292,8,0)</f>
        <v>7.6128</v>
      </c>
      <c r="K9" s="61">
        <f t="shared" si="3"/>
        <v>2</v>
      </c>
      <c r="L9" s="60">
        <f>VLOOKUP($A9,'Return Data'!$B$7:$R$2292,9,0)</f>
        <v>7.3322000000000003</v>
      </c>
      <c r="M9" s="61">
        <f t="shared" si="4"/>
        <v>2</v>
      </c>
      <c r="N9" s="60">
        <f>VLOOKUP($A9,'Return Data'!$B$7:$R$2292,10,0)</f>
        <v>5.4783999999999997</v>
      </c>
      <c r="O9" s="61">
        <f t="shared" si="5"/>
        <v>9</v>
      </c>
      <c r="P9" s="60">
        <f>VLOOKUP($A9,'Return Data'!$B$7:$R$2292,11,0)</f>
        <v>5.5678999999999998</v>
      </c>
      <c r="Q9" s="61">
        <f t="shared" si="6"/>
        <v>4</v>
      </c>
      <c r="R9" s="60">
        <f>VLOOKUP($A9,'Return Data'!$B$7:$R$2292,12,0)</f>
        <v>4.7397</v>
      </c>
      <c r="S9" s="61">
        <f t="shared" si="7"/>
        <v>7</v>
      </c>
      <c r="T9" s="60">
        <f>VLOOKUP($A9,'Return Data'!$B$7:$R$2292,13,0)</f>
        <v>4.5952000000000002</v>
      </c>
      <c r="U9" s="61">
        <f t="shared" si="8"/>
        <v>6</v>
      </c>
      <c r="V9" s="60"/>
      <c r="W9" s="61"/>
      <c r="X9" s="60"/>
      <c r="Y9" s="61"/>
      <c r="Z9" s="60">
        <f>VLOOKUP($A9,'Return Data'!$B$7:$R$2292,16,0)</f>
        <v>5.3270999999999997</v>
      </c>
      <c r="AA9" s="62">
        <f t="shared" si="9"/>
        <v>15</v>
      </c>
    </row>
    <row r="10" spans="1:27" x14ac:dyDescent="0.3">
      <c r="A10" s="58" t="s">
        <v>1977</v>
      </c>
      <c r="B10" s="59">
        <f>VLOOKUP($A10,'Return Data'!$B$7:$R$2292,3,0)</f>
        <v>44888</v>
      </c>
      <c r="C10" s="60">
        <f>VLOOKUP($A10,'Return Data'!$B$7:$R$2292,4,0)</f>
        <v>1158.9147</v>
      </c>
      <c r="D10" s="60">
        <f>VLOOKUP($A10,'Return Data'!$B$7:$R$2292,5,0)</f>
        <v>6.7348999999999997</v>
      </c>
      <c r="E10" s="61">
        <f t="shared" si="0"/>
        <v>6</v>
      </c>
      <c r="F10" s="60">
        <f>VLOOKUP($A10,'Return Data'!$B$7:$R$2292,6,0)</f>
        <v>6.8704999999999998</v>
      </c>
      <c r="G10" s="61">
        <f t="shared" si="1"/>
        <v>1</v>
      </c>
      <c r="H10" s="60">
        <f>VLOOKUP($A10,'Return Data'!$B$7:$R$2292,7,0)</f>
        <v>5.5301</v>
      </c>
      <c r="I10" s="61">
        <f t="shared" si="2"/>
        <v>16</v>
      </c>
      <c r="J10" s="60">
        <f>VLOOKUP($A10,'Return Data'!$B$7:$R$2292,8,0)</f>
        <v>5.7218999999999998</v>
      </c>
      <c r="K10" s="61">
        <f t="shared" si="3"/>
        <v>17</v>
      </c>
      <c r="L10" s="60">
        <f>VLOOKUP($A10,'Return Data'!$B$7:$R$2292,9,0)</f>
        <v>5.7380000000000004</v>
      </c>
      <c r="M10" s="61">
        <f t="shared" si="4"/>
        <v>17</v>
      </c>
      <c r="N10" s="60">
        <f>VLOOKUP($A10,'Return Data'!$B$7:$R$2292,10,0)</f>
        <v>4.8807999999999998</v>
      </c>
      <c r="O10" s="61">
        <f t="shared" si="5"/>
        <v>17</v>
      </c>
      <c r="P10" s="60">
        <f>VLOOKUP($A10,'Return Data'!$B$7:$R$2292,11,0)</f>
        <v>4.7323000000000004</v>
      </c>
      <c r="Q10" s="61">
        <f t="shared" si="6"/>
        <v>17</v>
      </c>
      <c r="R10" s="60">
        <f>VLOOKUP($A10,'Return Data'!$B$7:$R$2292,12,0)</f>
        <v>4.0468000000000002</v>
      </c>
      <c r="S10" s="61">
        <f t="shared" si="7"/>
        <v>15</v>
      </c>
      <c r="T10" s="60">
        <f>VLOOKUP($A10,'Return Data'!$B$7:$R$2292,13,0)</f>
        <v>4.0267999999999997</v>
      </c>
      <c r="U10" s="61">
        <f t="shared" si="8"/>
        <v>14</v>
      </c>
      <c r="V10" s="60"/>
      <c r="W10" s="61"/>
      <c r="X10" s="60"/>
      <c r="Y10" s="61"/>
      <c r="Z10" s="60">
        <f>VLOOKUP($A10,'Return Data'!$B$7:$R$2292,16,0)</f>
        <v>4.3898000000000001</v>
      </c>
      <c r="AA10" s="62">
        <f t="shared" si="9"/>
        <v>17</v>
      </c>
    </row>
    <row r="11" spans="1:27" x14ac:dyDescent="0.3">
      <c r="A11" s="58" t="s">
        <v>1132</v>
      </c>
      <c r="B11" s="59">
        <f>VLOOKUP($A11,'Return Data'!$B$7:$R$2292,3,0)</f>
        <v>44888</v>
      </c>
      <c r="C11" s="60">
        <f>VLOOKUP($A11,'Return Data'!$B$7:$R$2292,4,0)</f>
        <v>44.833599999999997</v>
      </c>
      <c r="D11" s="60">
        <f>VLOOKUP($A11,'Return Data'!$B$7:$R$2292,5,0)</f>
        <v>6.4326999999999996</v>
      </c>
      <c r="E11" s="61">
        <f t="shared" si="0"/>
        <v>13</v>
      </c>
      <c r="F11" s="60">
        <f>VLOOKUP($A11,'Return Data'!$B$7:$R$2292,6,0)</f>
        <v>6.2577999999999996</v>
      </c>
      <c r="G11" s="61">
        <f t="shared" si="1"/>
        <v>10</v>
      </c>
      <c r="H11" s="60">
        <f>VLOOKUP($A11,'Return Data'!$B$7:$R$2292,7,0)</f>
        <v>6.5678000000000001</v>
      </c>
      <c r="I11" s="61">
        <f t="shared" si="2"/>
        <v>10</v>
      </c>
      <c r="J11" s="60">
        <f>VLOOKUP($A11,'Return Data'!$B$7:$R$2292,8,0)</f>
        <v>7.2950999999999997</v>
      </c>
      <c r="K11" s="61">
        <f t="shared" si="3"/>
        <v>9</v>
      </c>
      <c r="L11" s="60">
        <f>VLOOKUP($A11,'Return Data'!$B$7:$R$2292,9,0)</f>
        <v>7.0061</v>
      </c>
      <c r="M11" s="61">
        <f t="shared" si="4"/>
        <v>11</v>
      </c>
      <c r="N11" s="60">
        <f>VLOOKUP($A11,'Return Data'!$B$7:$R$2292,10,0)</f>
        <v>5.2952000000000004</v>
      </c>
      <c r="O11" s="61">
        <f t="shared" si="5"/>
        <v>13</v>
      </c>
      <c r="P11" s="60">
        <f>VLOOKUP($A11,'Return Data'!$B$7:$R$2292,11,0)</f>
        <v>5.3425000000000002</v>
      </c>
      <c r="Q11" s="61">
        <f t="shared" si="6"/>
        <v>12</v>
      </c>
      <c r="R11" s="60">
        <f>VLOOKUP($A11,'Return Data'!$B$7:$R$2292,12,0)</f>
        <v>3.9077999999999999</v>
      </c>
      <c r="S11" s="61">
        <f t="shared" si="7"/>
        <v>17</v>
      </c>
      <c r="T11" s="60">
        <f>VLOOKUP($A11,'Return Data'!$B$7:$R$2292,13,0)</f>
        <v>3.8542999999999998</v>
      </c>
      <c r="U11" s="61">
        <f t="shared" si="8"/>
        <v>16</v>
      </c>
      <c r="V11" s="60">
        <f>VLOOKUP($A11,'Return Data'!$B$7:$R$2292,17,0)</f>
        <v>3.8313999999999999</v>
      </c>
      <c r="W11" s="61">
        <f t="shared" ref="W11:W19" si="10">RANK(V11,V$8:V$24,0)</f>
        <v>13</v>
      </c>
      <c r="X11" s="60">
        <f>VLOOKUP($A11,'Return Data'!$B$7:$R$2292,14,0)</f>
        <v>4.5895999999999999</v>
      </c>
      <c r="Y11" s="61">
        <f t="shared" ref="Y11:Y19" si="11">RANK(X11,X$8:X$24,0)</f>
        <v>12</v>
      </c>
      <c r="Z11" s="60">
        <f>VLOOKUP($A11,'Return Data'!$B$7:$R$2292,16,0)</f>
        <v>6.8937999999999997</v>
      </c>
      <c r="AA11" s="62">
        <f t="shared" si="9"/>
        <v>12</v>
      </c>
    </row>
    <row r="12" spans="1:27" x14ac:dyDescent="0.3">
      <c r="A12" s="58" t="s">
        <v>1135</v>
      </c>
      <c r="B12" s="59">
        <f>VLOOKUP($A12,'Return Data'!$B$7:$R$2292,3,0)</f>
        <v>44888</v>
      </c>
      <c r="C12" s="60">
        <f>VLOOKUP($A12,'Return Data'!$B$7:$R$2292,4,0)</f>
        <v>42.669199999999996</v>
      </c>
      <c r="D12" s="60">
        <f>VLOOKUP($A12,'Return Data'!$B$7:$R$2292,5,0)</f>
        <v>6.9302000000000001</v>
      </c>
      <c r="E12" s="61">
        <f t="shared" si="0"/>
        <v>3</v>
      </c>
      <c r="F12" s="60">
        <f>VLOOKUP($A12,'Return Data'!$B$7:$R$2292,6,0)</f>
        <v>6.3869999999999996</v>
      </c>
      <c r="G12" s="61">
        <f t="shared" si="1"/>
        <v>5</v>
      </c>
      <c r="H12" s="60">
        <f>VLOOKUP($A12,'Return Data'!$B$7:$R$2292,7,0)</f>
        <v>6.7911000000000001</v>
      </c>
      <c r="I12" s="61">
        <f t="shared" si="2"/>
        <v>4</v>
      </c>
      <c r="J12" s="60">
        <f>VLOOKUP($A12,'Return Data'!$B$7:$R$2292,8,0)</f>
        <v>7.7031000000000001</v>
      </c>
      <c r="K12" s="61">
        <f t="shared" si="3"/>
        <v>1</v>
      </c>
      <c r="L12" s="60">
        <f>VLOOKUP($A12,'Return Data'!$B$7:$R$2292,9,0)</f>
        <v>7.2744999999999997</v>
      </c>
      <c r="M12" s="61">
        <f t="shared" si="4"/>
        <v>4</v>
      </c>
      <c r="N12" s="60">
        <f>VLOOKUP($A12,'Return Data'!$B$7:$R$2292,10,0)</f>
        <v>5.1825999999999999</v>
      </c>
      <c r="O12" s="61">
        <f t="shared" si="5"/>
        <v>16</v>
      </c>
      <c r="P12" s="60">
        <f>VLOOKUP($A12,'Return Data'!$B$7:$R$2292,11,0)</f>
        <v>5.2708000000000004</v>
      </c>
      <c r="Q12" s="61">
        <f t="shared" si="6"/>
        <v>14</v>
      </c>
      <c r="R12" s="60">
        <f>VLOOKUP($A12,'Return Data'!$B$7:$R$2292,12,0)</f>
        <v>4.38</v>
      </c>
      <c r="S12" s="61">
        <f t="shared" si="7"/>
        <v>13</v>
      </c>
      <c r="T12" s="60">
        <f>VLOOKUP($A12,'Return Data'!$B$7:$R$2292,13,0)</f>
        <v>4.2408000000000001</v>
      </c>
      <c r="U12" s="61">
        <f t="shared" si="8"/>
        <v>12</v>
      </c>
      <c r="V12" s="60">
        <f>VLOOKUP($A12,'Return Data'!$B$7:$R$2292,17,0)</f>
        <v>3.9699</v>
      </c>
      <c r="W12" s="61">
        <f t="shared" si="10"/>
        <v>10</v>
      </c>
      <c r="X12" s="60">
        <f>VLOOKUP($A12,'Return Data'!$B$7:$R$2292,14,0)</f>
        <v>4.7656000000000001</v>
      </c>
      <c r="Y12" s="61">
        <f t="shared" si="11"/>
        <v>8</v>
      </c>
      <c r="Z12" s="60">
        <f>VLOOKUP($A12,'Return Data'!$B$7:$R$2292,16,0)</f>
        <v>7.4433999999999996</v>
      </c>
      <c r="AA12" s="62">
        <f t="shared" si="9"/>
        <v>3</v>
      </c>
    </row>
    <row r="13" spans="1:27" x14ac:dyDescent="0.3">
      <c r="A13" s="58" t="s">
        <v>1137</v>
      </c>
      <c r="B13" s="59">
        <f>VLOOKUP($A13,'Return Data'!$B$7:$R$2292,3,0)</f>
        <v>44888</v>
      </c>
      <c r="C13" s="60">
        <f>VLOOKUP($A13,'Return Data'!$B$7:$R$2292,4,0)</f>
        <v>4797.0432000000001</v>
      </c>
      <c r="D13" s="60">
        <f>VLOOKUP($A13,'Return Data'!$B$7:$R$2292,5,0)</f>
        <v>6.6216999999999997</v>
      </c>
      <c r="E13" s="61">
        <f t="shared" si="0"/>
        <v>8</v>
      </c>
      <c r="F13" s="60">
        <f>VLOOKUP($A13,'Return Data'!$B$7:$R$2292,6,0)</f>
        <v>6.2652000000000001</v>
      </c>
      <c r="G13" s="61">
        <f t="shared" si="1"/>
        <v>9</v>
      </c>
      <c r="H13" s="60">
        <f>VLOOKUP($A13,'Return Data'!$B$7:$R$2292,7,0)</f>
        <v>6.73</v>
      </c>
      <c r="I13" s="61">
        <f t="shared" si="2"/>
        <v>5</v>
      </c>
      <c r="J13" s="60">
        <f>VLOOKUP($A13,'Return Data'!$B$7:$R$2292,8,0)</f>
        <v>7.2747999999999999</v>
      </c>
      <c r="K13" s="61">
        <f t="shared" si="3"/>
        <v>10</v>
      </c>
      <c r="L13" s="60">
        <f>VLOOKUP($A13,'Return Data'!$B$7:$R$2292,9,0)</f>
        <v>7.1860999999999997</v>
      </c>
      <c r="M13" s="61">
        <f t="shared" si="4"/>
        <v>7</v>
      </c>
      <c r="N13" s="60">
        <f>VLOOKUP($A13,'Return Data'!$B$7:$R$2292,10,0)</f>
        <v>5.5454999999999997</v>
      </c>
      <c r="O13" s="61">
        <f t="shared" si="5"/>
        <v>8</v>
      </c>
      <c r="P13" s="60">
        <f>VLOOKUP($A13,'Return Data'!$B$7:$R$2292,11,0)</f>
        <v>5.5450999999999997</v>
      </c>
      <c r="Q13" s="61">
        <f t="shared" si="6"/>
        <v>6</v>
      </c>
      <c r="R13" s="60">
        <f>VLOOKUP($A13,'Return Data'!$B$7:$R$2292,12,0)</f>
        <v>4.7378</v>
      </c>
      <c r="S13" s="61">
        <f t="shared" si="7"/>
        <v>8</v>
      </c>
      <c r="T13" s="60">
        <f>VLOOKUP($A13,'Return Data'!$B$7:$R$2292,13,0)</f>
        <v>4.5682999999999998</v>
      </c>
      <c r="U13" s="61">
        <f t="shared" si="8"/>
        <v>7</v>
      </c>
      <c r="V13" s="60">
        <f>VLOOKUP($A13,'Return Data'!$B$7:$R$2292,17,0)</f>
        <v>4.2188999999999997</v>
      </c>
      <c r="W13" s="61">
        <f t="shared" si="10"/>
        <v>5</v>
      </c>
      <c r="X13" s="60">
        <f>VLOOKUP($A13,'Return Data'!$B$7:$R$2292,14,0)</f>
        <v>5.1142000000000003</v>
      </c>
      <c r="Y13" s="61">
        <f t="shared" si="11"/>
        <v>3</v>
      </c>
      <c r="Z13" s="60">
        <f>VLOOKUP($A13,'Return Data'!$B$7:$R$2292,16,0)</f>
        <v>7.2483000000000004</v>
      </c>
      <c r="AA13" s="62">
        <f t="shared" si="9"/>
        <v>6</v>
      </c>
    </row>
    <row r="14" spans="1:27" x14ac:dyDescent="0.3">
      <c r="A14" s="58" t="s">
        <v>1139</v>
      </c>
      <c r="B14" s="59">
        <f>VLOOKUP($A14,'Return Data'!$B$7:$R$2292,3,0)</f>
        <v>44888</v>
      </c>
      <c r="C14" s="60">
        <f>VLOOKUP($A14,'Return Data'!$B$7:$R$2292,4,0)</f>
        <v>316.1651</v>
      </c>
      <c r="D14" s="60">
        <f>VLOOKUP($A14,'Return Data'!$B$7:$R$2292,5,0)</f>
        <v>6.5354000000000001</v>
      </c>
      <c r="E14" s="61">
        <f t="shared" si="0"/>
        <v>11</v>
      </c>
      <c r="F14" s="60">
        <f>VLOOKUP($A14,'Return Data'!$B$7:$R$2292,6,0)</f>
        <v>6.2069999999999999</v>
      </c>
      <c r="G14" s="61">
        <f t="shared" si="1"/>
        <v>11</v>
      </c>
      <c r="H14" s="60">
        <f>VLOOKUP($A14,'Return Data'!$B$7:$R$2292,7,0)</f>
        <v>6.3474000000000004</v>
      </c>
      <c r="I14" s="61">
        <f t="shared" si="2"/>
        <v>14</v>
      </c>
      <c r="J14" s="60">
        <f>VLOOKUP($A14,'Return Data'!$B$7:$R$2292,8,0)</f>
        <v>6.9775</v>
      </c>
      <c r="K14" s="61">
        <f t="shared" si="3"/>
        <v>14</v>
      </c>
      <c r="L14" s="60">
        <f>VLOOKUP($A14,'Return Data'!$B$7:$R$2292,9,0)</f>
        <v>6.8737000000000004</v>
      </c>
      <c r="M14" s="61">
        <f t="shared" si="4"/>
        <v>13</v>
      </c>
      <c r="N14" s="60">
        <f>VLOOKUP($A14,'Return Data'!$B$7:$R$2292,10,0)</f>
        <v>5.6375999999999999</v>
      </c>
      <c r="O14" s="61">
        <f t="shared" si="5"/>
        <v>2</v>
      </c>
      <c r="P14" s="60">
        <f>VLOOKUP($A14,'Return Data'!$B$7:$R$2292,11,0)</f>
        <v>5.5345000000000004</v>
      </c>
      <c r="Q14" s="61">
        <f t="shared" si="6"/>
        <v>7</v>
      </c>
      <c r="R14" s="60">
        <f>VLOOKUP($A14,'Return Data'!$B$7:$R$2292,12,0)</f>
        <v>4.7068000000000003</v>
      </c>
      <c r="S14" s="61">
        <f t="shared" si="7"/>
        <v>9</v>
      </c>
      <c r="T14" s="60">
        <f>VLOOKUP($A14,'Return Data'!$B$7:$R$2292,13,0)</f>
        <v>4.4930000000000003</v>
      </c>
      <c r="U14" s="61">
        <f t="shared" si="8"/>
        <v>9</v>
      </c>
      <c r="V14" s="60">
        <f>VLOOKUP($A14,'Return Data'!$B$7:$R$2292,17,0)</f>
        <v>4.1353999999999997</v>
      </c>
      <c r="W14" s="61">
        <f t="shared" si="10"/>
        <v>8</v>
      </c>
      <c r="X14" s="60">
        <f>VLOOKUP($A14,'Return Data'!$B$7:$R$2292,14,0)</f>
        <v>4.9339000000000004</v>
      </c>
      <c r="Y14" s="61">
        <f t="shared" si="11"/>
        <v>6</v>
      </c>
      <c r="Z14" s="60">
        <f>VLOOKUP($A14,'Return Data'!$B$7:$R$2292,16,0)</f>
        <v>7.1962000000000002</v>
      </c>
      <c r="AA14" s="62">
        <f t="shared" si="9"/>
        <v>9</v>
      </c>
    </row>
    <row r="15" spans="1:27" x14ac:dyDescent="0.3">
      <c r="A15" s="58" t="s">
        <v>1140</v>
      </c>
      <c r="B15" s="59">
        <f>VLOOKUP($A15,'Return Data'!$B$7:$R$2292,3,0)</f>
        <v>44888</v>
      </c>
      <c r="C15" s="60">
        <f>VLOOKUP($A15,'Return Data'!$B$7:$R$2292,4,0)</f>
        <v>35.937199999999997</v>
      </c>
      <c r="D15" s="60">
        <f>VLOOKUP($A15,'Return Data'!$B$7:$R$2292,5,0)</f>
        <v>6.8061999999999996</v>
      </c>
      <c r="E15" s="61">
        <f t="shared" si="0"/>
        <v>4</v>
      </c>
      <c r="F15" s="60">
        <f>VLOOKUP($A15,'Return Data'!$B$7:$R$2292,6,0)</f>
        <v>6.1803999999999997</v>
      </c>
      <c r="G15" s="61">
        <f t="shared" si="1"/>
        <v>12</v>
      </c>
      <c r="H15" s="60">
        <f>VLOOKUP($A15,'Return Data'!$B$7:$R$2292,7,0)</f>
        <v>6.5373999999999999</v>
      </c>
      <c r="I15" s="61">
        <f t="shared" si="2"/>
        <v>12</v>
      </c>
      <c r="J15" s="60">
        <f>VLOOKUP($A15,'Return Data'!$B$7:$R$2292,8,0)</f>
        <v>7.1654999999999998</v>
      </c>
      <c r="K15" s="61">
        <f t="shared" si="3"/>
        <v>13</v>
      </c>
      <c r="L15" s="60">
        <f>VLOOKUP($A15,'Return Data'!$B$7:$R$2292,9,0)</f>
        <v>6.9904000000000002</v>
      </c>
      <c r="M15" s="61">
        <f t="shared" si="4"/>
        <v>12</v>
      </c>
      <c r="N15" s="60">
        <f>VLOOKUP($A15,'Return Data'!$B$7:$R$2292,10,0)</f>
        <v>5.2336999999999998</v>
      </c>
      <c r="O15" s="61">
        <f t="shared" si="5"/>
        <v>14</v>
      </c>
      <c r="P15" s="60">
        <f>VLOOKUP($A15,'Return Data'!$B$7:$R$2292,11,0)</f>
        <v>5.3787000000000003</v>
      </c>
      <c r="Q15" s="61">
        <f t="shared" si="6"/>
        <v>11</v>
      </c>
      <c r="R15" s="60">
        <f>VLOOKUP($A15,'Return Data'!$B$7:$R$2292,12,0)</f>
        <v>4.5331000000000001</v>
      </c>
      <c r="S15" s="61">
        <f t="shared" si="7"/>
        <v>12</v>
      </c>
      <c r="T15" s="60">
        <f>VLOOKUP($A15,'Return Data'!$B$7:$R$2292,13,0)</f>
        <v>4.3703000000000003</v>
      </c>
      <c r="U15" s="61">
        <f t="shared" si="8"/>
        <v>11</v>
      </c>
      <c r="V15" s="60">
        <f>VLOOKUP($A15,'Return Data'!$B$7:$R$2292,17,0)</f>
        <v>3.9843999999999999</v>
      </c>
      <c r="W15" s="61">
        <f t="shared" si="10"/>
        <v>9</v>
      </c>
      <c r="X15" s="60">
        <f>VLOOKUP($A15,'Return Data'!$B$7:$R$2292,14,0)</f>
        <v>4.6558000000000002</v>
      </c>
      <c r="Y15" s="61">
        <f t="shared" si="11"/>
        <v>11</v>
      </c>
      <c r="Z15" s="60">
        <f>VLOOKUP($A15,'Return Data'!$B$7:$R$2292,16,0)</f>
        <v>7.1230000000000002</v>
      </c>
      <c r="AA15" s="62">
        <f t="shared" si="9"/>
        <v>11</v>
      </c>
    </row>
    <row r="16" spans="1:27" x14ac:dyDescent="0.3">
      <c r="A16" s="58" t="s">
        <v>1145</v>
      </c>
      <c r="B16" s="59">
        <f>VLOOKUP($A16,'Return Data'!$B$7:$R$2292,3,0)</f>
        <v>44888</v>
      </c>
      <c r="C16" s="60">
        <f>VLOOKUP($A16,'Return Data'!$B$7:$R$2292,4,0)</f>
        <v>2603.0828999999999</v>
      </c>
      <c r="D16" s="60">
        <f>VLOOKUP($A16,'Return Data'!$B$7:$R$2292,5,0)</f>
        <v>5.9588999999999999</v>
      </c>
      <c r="E16" s="61">
        <f t="shared" si="0"/>
        <v>16</v>
      </c>
      <c r="F16" s="60">
        <f>VLOOKUP($A16,'Return Data'!$B$7:$R$2292,6,0)</f>
        <v>6.0511999999999997</v>
      </c>
      <c r="G16" s="61">
        <f t="shared" si="1"/>
        <v>15</v>
      </c>
      <c r="H16" s="60">
        <f>VLOOKUP($A16,'Return Data'!$B$7:$R$2292,7,0)</f>
        <v>6.5707000000000004</v>
      </c>
      <c r="I16" s="61">
        <f t="shared" si="2"/>
        <v>9</v>
      </c>
      <c r="J16" s="60">
        <f>VLOOKUP($A16,'Return Data'!$B$7:$R$2292,8,0)</f>
        <v>7.3372000000000002</v>
      </c>
      <c r="K16" s="61">
        <f t="shared" si="3"/>
        <v>7</v>
      </c>
      <c r="L16" s="60">
        <f>VLOOKUP($A16,'Return Data'!$B$7:$R$2292,9,0)</f>
        <v>7.0469999999999997</v>
      </c>
      <c r="M16" s="61">
        <f t="shared" si="4"/>
        <v>10</v>
      </c>
      <c r="N16" s="60">
        <f>VLOOKUP($A16,'Return Data'!$B$7:$R$2292,10,0)</f>
        <v>5.2150999999999996</v>
      </c>
      <c r="O16" s="61">
        <f t="shared" si="5"/>
        <v>15</v>
      </c>
      <c r="P16" s="60">
        <f>VLOOKUP($A16,'Return Data'!$B$7:$R$2292,11,0)</f>
        <v>5.3158000000000003</v>
      </c>
      <c r="Q16" s="61">
        <f t="shared" si="6"/>
        <v>13</v>
      </c>
      <c r="R16" s="60">
        <f>VLOOKUP($A16,'Return Data'!$B$7:$R$2292,12,0)</f>
        <v>3.9123999999999999</v>
      </c>
      <c r="S16" s="61">
        <f t="shared" si="7"/>
        <v>16</v>
      </c>
      <c r="T16" s="60">
        <f>VLOOKUP($A16,'Return Data'!$B$7:$R$2292,13,0)</f>
        <v>3.8902000000000001</v>
      </c>
      <c r="U16" s="61">
        <f t="shared" si="8"/>
        <v>15</v>
      </c>
      <c r="V16" s="60">
        <f>VLOOKUP($A16,'Return Data'!$B$7:$R$2292,17,0)</f>
        <v>3.8645999999999998</v>
      </c>
      <c r="W16" s="61">
        <f t="shared" si="10"/>
        <v>12</v>
      </c>
      <c r="X16" s="60">
        <f>VLOOKUP($A16,'Return Data'!$B$7:$R$2292,14,0)</f>
        <v>4.6726999999999999</v>
      </c>
      <c r="Y16" s="61">
        <f t="shared" si="11"/>
        <v>10</v>
      </c>
      <c r="Z16" s="60">
        <f>VLOOKUP($A16,'Return Data'!$B$7:$R$2292,16,0)</f>
        <v>7.4901</v>
      </c>
      <c r="AA16" s="62">
        <f t="shared" si="9"/>
        <v>2</v>
      </c>
    </row>
    <row r="17" spans="1:27" x14ac:dyDescent="0.3">
      <c r="A17" s="58" t="s">
        <v>1149</v>
      </c>
      <c r="B17" s="59">
        <f>VLOOKUP($A17,'Return Data'!$B$7:$R$2292,3,0)</f>
        <v>44888</v>
      </c>
      <c r="C17" s="60">
        <f>VLOOKUP($A17,'Return Data'!$B$7:$R$2292,4,0)</f>
        <v>3732.5578</v>
      </c>
      <c r="D17" s="60">
        <f>VLOOKUP($A17,'Return Data'!$B$7:$R$2292,5,0)</f>
        <v>7.1829999999999998</v>
      </c>
      <c r="E17" s="61">
        <f t="shared" si="0"/>
        <v>1</v>
      </c>
      <c r="F17" s="60">
        <f>VLOOKUP($A17,'Return Data'!$B$7:$R$2292,6,0)</f>
        <v>6.2896999999999998</v>
      </c>
      <c r="G17" s="61">
        <f t="shared" si="1"/>
        <v>8</v>
      </c>
      <c r="H17" s="60">
        <f>VLOOKUP($A17,'Return Data'!$B$7:$R$2292,7,0)</f>
        <v>6.6235999999999997</v>
      </c>
      <c r="I17" s="61">
        <f t="shared" si="2"/>
        <v>7</v>
      </c>
      <c r="J17" s="60">
        <f>VLOOKUP($A17,'Return Data'!$B$7:$R$2292,8,0)</f>
        <v>7.2956000000000003</v>
      </c>
      <c r="K17" s="61">
        <f t="shared" si="3"/>
        <v>8</v>
      </c>
      <c r="L17" s="60">
        <f>VLOOKUP($A17,'Return Data'!$B$7:$R$2292,9,0)</f>
        <v>7.0495999999999999</v>
      </c>
      <c r="M17" s="61">
        <f t="shared" si="4"/>
        <v>9</v>
      </c>
      <c r="N17" s="60">
        <f>VLOOKUP($A17,'Return Data'!$B$7:$R$2292,10,0)</f>
        <v>5.4264999999999999</v>
      </c>
      <c r="O17" s="61">
        <f t="shared" si="5"/>
        <v>11</v>
      </c>
      <c r="P17" s="60">
        <f>VLOOKUP($A17,'Return Data'!$B$7:$R$2292,11,0)</f>
        <v>5.4958999999999998</v>
      </c>
      <c r="Q17" s="61">
        <f t="shared" si="6"/>
        <v>8</v>
      </c>
      <c r="R17" s="60">
        <f>VLOOKUP($A17,'Return Data'!$B$7:$R$2292,12,0)</f>
        <v>4.7842000000000002</v>
      </c>
      <c r="S17" s="61">
        <f t="shared" si="7"/>
        <v>5</v>
      </c>
      <c r="T17" s="60">
        <f>VLOOKUP($A17,'Return Data'!$B$7:$R$2292,13,0)</f>
        <v>4.6060999999999996</v>
      </c>
      <c r="U17" s="61">
        <f t="shared" si="8"/>
        <v>5</v>
      </c>
      <c r="V17" s="60">
        <f>VLOOKUP($A17,'Return Data'!$B$7:$R$2292,17,0)</f>
        <v>4.1612</v>
      </c>
      <c r="W17" s="61">
        <f t="shared" si="10"/>
        <v>7</v>
      </c>
      <c r="X17" s="60">
        <f>VLOOKUP($A17,'Return Data'!$B$7:$R$2292,14,0)</f>
        <v>4.7568999999999999</v>
      </c>
      <c r="Y17" s="61">
        <f t="shared" si="11"/>
        <v>9</v>
      </c>
      <c r="Z17" s="60">
        <f>VLOOKUP($A17,'Return Data'!$B$7:$R$2292,16,0)</f>
        <v>7.1626000000000003</v>
      </c>
      <c r="AA17" s="62">
        <f t="shared" si="9"/>
        <v>10</v>
      </c>
    </row>
    <row r="18" spans="1:27" x14ac:dyDescent="0.3">
      <c r="A18" s="58" t="s">
        <v>1150</v>
      </c>
      <c r="B18" s="59">
        <f>VLOOKUP($A18,'Return Data'!$B$7:$R$2292,3,0)</f>
        <v>44888</v>
      </c>
      <c r="C18" s="60">
        <f>VLOOKUP($A18,'Return Data'!$B$7:$R$2292,4,0)</f>
        <v>34.278686065696697</v>
      </c>
      <c r="D18" s="60">
        <f>VLOOKUP($A18,'Return Data'!$B$7:$R$2292,5,0)</f>
        <v>6.7091000000000003</v>
      </c>
      <c r="E18" s="61">
        <f t="shared" si="0"/>
        <v>7</v>
      </c>
      <c r="F18" s="60">
        <f>VLOOKUP($A18,'Return Data'!$B$7:$R$2292,6,0)</f>
        <v>6.0101000000000004</v>
      </c>
      <c r="G18" s="61">
        <f t="shared" si="1"/>
        <v>16</v>
      </c>
      <c r="H18" s="60">
        <f>VLOOKUP($A18,'Return Data'!$B$7:$R$2292,7,0)</f>
        <v>6.282</v>
      </c>
      <c r="I18" s="61">
        <f t="shared" si="2"/>
        <v>15</v>
      </c>
      <c r="J18" s="60">
        <f>VLOOKUP($A18,'Return Data'!$B$7:$R$2292,8,0)</f>
        <v>6.8742999999999999</v>
      </c>
      <c r="K18" s="61">
        <f t="shared" si="3"/>
        <v>15</v>
      </c>
      <c r="L18" s="60">
        <f>VLOOKUP($A18,'Return Data'!$B$7:$R$2292,9,0)</f>
        <v>6.6215000000000002</v>
      </c>
      <c r="M18" s="61">
        <f t="shared" si="4"/>
        <v>15</v>
      </c>
      <c r="N18" s="60">
        <f>VLOOKUP($A18,'Return Data'!$B$7:$R$2292,10,0)</f>
        <v>5.3182999999999998</v>
      </c>
      <c r="O18" s="61">
        <f t="shared" si="5"/>
        <v>12</v>
      </c>
      <c r="P18" s="60">
        <f>VLOOKUP($A18,'Return Data'!$B$7:$R$2292,11,0)</f>
        <v>5.2286000000000001</v>
      </c>
      <c r="Q18" s="61">
        <f t="shared" si="6"/>
        <v>16</v>
      </c>
      <c r="R18" s="60">
        <f>VLOOKUP($A18,'Return Data'!$B$7:$R$2292,12,0)</f>
        <v>4.3198999999999996</v>
      </c>
      <c r="S18" s="61">
        <f t="shared" si="7"/>
        <v>14</v>
      </c>
      <c r="T18" s="60">
        <f>VLOOKUP($A18,'Return Data'!$B$7:$R$2292,13,0)</f>
        <v>4.1931000000000003</v>
      </c>
      <c r="U18" s="61">
        <f t="shared" si="8"/>
        <v>13</v>
      </c>
      <c r="V18" s="60">
        <f>VLOOKUP($A18,'Return Data'!$B$7:$R$2292,17,0)</f>
        <v>3.7583000000000002</v>
      </c>
      <c r="W18" s="61">
        <f t="shared" si="10"/>
        <v>14</v>
      </c>
      <c r="X18" s="60">
        <f>VLOOKUP($A18,'Return Data'!$B$7:$R$2292,14,0)</f>
        <v>4.5155000000000003</v>
      </c>
      <c r="Y18" s="61">
        <f t="shared" si="11"/>
        <v>13</v>
      </c>
      <c r="Z18" s="60">
        <f>VLOOKUP($A18,'Return Data'!$B$7:$R$2292,16,0)</f>
        <v>7.4424999999999999</v>
      </c>
      <c r="AA18" s="62">
        <f t="shared" si="9"/>
        <v>4</v>
      </c>
    </row>
    <row r="19" spans="1:27" x14ac:dyDescent="0.3">
      <c r="A19" s="58" t="s">
        <v>1153</v>
      </c>
      <c r="B19" s="59">
        <f>VLOOKUP($A19,'Return Data'!$B$7:$R$2292,3,0)</f>
        <v>44888</v>
      </c>
      <c r="C19" s="60">
        <f>VLOOKUP($A19,'Return Data'!$B$7:$R$2292,4,0)</f>
        <v>3457.1383000000001</v>
      </c>
      <c r="D19" s="60">
        <f>VLOOKUP($A19,'Return Data'!$B$7:$R$2292,5,0)</f>
        <v>6.5597000000000003</v>
      </c>
      <c r="E19" s="61">
        <f t="shared" si="0"/>
        <v>9</v>
      </c>
      <c r="F19" s="60">
        <f>VLOOKUP($A19,'Return Data'!$B$7:$R$2292,6,0)</f>
        <v>6.1787999999999998</v>
      </c>
      <c r="G19" s="61">
        <f t="shared" si="1"/>
        <v>13</v>
      </c>
      <c r="H19" s="60">
        <f>VLOOKUP($A19,'Return Data'!$B$7:$R$2292,7,0)</f>
        <v>6.9001999999999999</v>
      </c>
      <c r="I19" s="61">
        <f t="shared" si="2"/>
        <v>2</v>
      </c>
      <c r="J19" s="60">
        <f>VLOOKUP($A19,'Return Data'!$B$7:$R$2292,8,0)</f>
        <v>7.4557000000000002</v>
      </c>
      <c r="K19" s="61">
        <f t="shared" si="3"/>
        <v>5</v>
      </c>
      <c r="L19" s="60">
        <f>VLOOKUP($A19,'Return Data'!$B$7:$R$2292,9,0)</f>
        <v>7.2085999999999997</v>
      </c>
      <c r="M19" s="61">
        <f t="shared" si="4"/>
        <v>5</v>
      </c>
      <c r="N19" s="60">
        <f>VLOOKUP($A19,'Return Data'!$B$7:$R$2292,10,0)</f>
        <v>5.6322999999999999</v>
      </c>
      <c r="O19" s="61">
        <f t="shared" si="5"/>
        <v>3</v>
      </c>
      <c r="P19" s="60">
        <f>VLOOKUP($A19,'Return Data'!$B$7:$R$2292,11,0)</f>
        <v>5.6725000000000003</v>
      </c>
      <c r="Q19" s="61">
        <f t="shared" si="6"/>
        <v>3</v>
      </c>
      <c r="R19" s="60">
        <f>VLOOKUP($A19,'Return Data'!$B$7:$R$2292,12,0)</f>
        <v>4.9176000000000002</v>
      </c>
      <c r="S19" s="61">
        <f t="shared" si="7"/>
        <v>1</v>
      </c>
      <c r="T19" s="60">
        <f>VLOOKUP($A19,'Return Data'!$B$7:$R$2292,13,0)</f>
        <v>4.7573999999999996</v>
      </c>
      <c r="U19" s="61">
        <f t="shared" si="8"/>
        <v>1</v>
      </c>
      <c r="V19" s="60">
        <f>VLOOKUP($A19,'Return Data'!$B$7:$R$2292,17,0)</f>
        <v>4.3018000000000001</v>
      </c>
      <c r="W19" s="61">
        <f t="shared" si="10"/>
        <v>2</v>
      </c>
      <c r="X19" s="60">
        <f>VLOOKUP($A19,'Return Data'!$B$7:$R$2292,14,0)</f>
        <v>4.9585999999999997</v>
      </c>
      <c r="Y19" s="61">
        <f t="shared" si="11"/>
        <v>4</v>
      </c>
      <c r="Z19" s="60">
        <f>VLOOKUP($A19,'Return Data'!$B$7:$R$2292,16,0)</f>
        <v>7.2431000000000001</v>
      </c>
      <c r="AA19" s="62">
        <f t="shared" si="9"/>
        <v>7</v>
      </c>
    </row>
    <row r="20" spans="1:27" x14ac:dyDescent="0.3">
      <c r="A20" s="58" t="s">
        <v>1154</v>
      </c>
      <c r="B20" s="59">
        <f>VLOOKUP($A20,'Return Data'!$B$7:$R$2292,3,0)</f>
        <v>44888</v>
      </c>
      <c r="C20" s="60">
        <f>VLOOKUP($A20,'Return Data'!$B$7:$R$2292,4,0)</f>
        <v>1128.6397999999999</v>
      </c>
      <c r="D20" s="60">
        <f>VLOOKUP($A20,'Return Data'!$B$7:$R$2292,5,0)</f>
        <v>6.2911999999999999</v>
      </c>
      <c r="E20" s="61">
        <f t="shared" si="0"/>
        <v>15</v>
      </c>
      <c r="F20" s="60">
        <f>VLOOKUP($A20,'Return Data'!$B$7:$R$2292,6,0)</f>
        <v>6.1322000000000001</v>
      </c>
      <c r="G20" s="61">
        <f t="shared" si="1"/>
        <v>14</v>
      </c>
      <c r="H20" s="60">
        <f>VLOOKUP($A20,'Return Data'!$B$7:$R$2292,7,0)</f>
        <v>6.5000999999999998</v>
      </c>
      <c r="I20" s="61">
        <f t="shared" si="2"/>
        <v>13</v>
      </c>
      <c r="J20" s="60">
        <f>VLOOKUP($A20,'Return Data'!$B$7:$R$2292,8,0)</f>
        <v>7.1741999999999999</v>
      </c>
      <c r="K20" s="61">
        <f t="shared" si="3"/>
        <v>12</v>
      </c>
      <c r="L20" s="60">
        <f>VLOOKUP($A20,'Return Data'!$B$7:$R$2292,9,0)</f>
        <v>6.7694000000000001</v>
      </c>
      <c r="M20" s="61">
        <f t="shared" si="4"/>
        <v>14</v>
      </c>
      <c r="N20" s="60">
        <f>VLOOKUP($A20,'Return Data'!$B$7:$R$2292,10,0)</f>
        <v>5.5772000000000004</v>
      </c>
      <c r="O20" s="61">
        <f t="shared" si="5"/>
        <v>6</v>
      </c>
      <c r="P20" s="60">
        <f>VLOOKUP($A20,'Return Data'!$B$7:$R$2292,11,0)</f>
        <v>5.3815999999999997</v>
      </c>
      <c r="Q20" s="61">
        <f t="shared" si="6"/>
        <v>10</v>
      </c>
      <c r="R20" s="60">
        <f>VLOOKUP($A20,'Return Data'!$B$7:$R$2292,12,0)</f>
        <v>4.8284000000000002</v>
      </c>
      <c r="S20" s="61">
        <f t="shared" si="7"/>
        <v>3</v>
      </c>
      <c r="T20" s="60"/>
      <c r="U20" s="61"/>
      <c r="V20" s="60"/>
      <c r="W20" s="61"/>
      <c r="X20" s="60"/>
      <c r="Y20" s="61"/>
      <c r="Z20" s="60">
        <f>VLOOKUP($A20,'Return Data'!$B$7:$R$2292,16,0)</f>
        <v>4.5532000000000004</v>
      </c>
      <c r="AA20" s="62">
        <f t="shared" si="9"/>
        <v>16</v>
      </c>
    </row>
    <row r="21" spans="1:27" x14ac:dyDescent="0.3">
      <c r="A21" s="58" t="s">
        <v>1158</v>
      </c>
      <c r="B21" s="59">
        <f>VLOOKUP($A21,'Return Data'!$B$7:$R$2292,3,0)</f>
        <v>44888</v>
      </c>
      <c r="C21" s="60">
        <f>VLOOKUP($A21,'Return Data'!$B$7:$R$2292,4,0)</f>
        <v>36.6233</v>
      </c>
      <c r="D21" s="60">
        <f>VLOOKUP($A21,'Return Data'!$B$7:$R$2292,5,0)</f>
        <v>6.7784000000000004</v>
      </c>
      <c r="E21" s="61">
        <f t="shared" si="0"/>
        <v>5</v>
      </c>
      <c r="F21" s="60">
        <f>VLOOKUP($A21,'Return Data'!$B$7:$R$2292,6,0)</f>
        <v>6.4638999999999998</v>
      </c>
      <c r="G21" s="61">
        <f t="shared" si="1"/>
        <v>3</v>
      </c>
      <c r="H21" s="60">
        <f>VLOOKUP($A21,'Return Data'!$B$7:$R$2292,7,0)</f>
        <v>6.5575000000000001</v>
      </c>
      <c r="I21" s="61">
        <f t="shared" si="2"/>
        <v>11</v>
      </c>
      <c r="J21" s="60">
        <f>VLOOKUP($A21,'Return Data'!$B$7:$R$2292,8,0)</f>
        <v>7.3601999999999999</v>
      </c>
      <c r="K21" s="61">
        <f t="shared" si="3"/>
        <v>6</v>
      </c>
      <c r="L21" s="60">
        <f>VLOOKUP($A21,'Return Data'!$B$7:$R$2292,9,0)</f>
        <v>7.1951000000000001</v>
      </c>
      <c r="M21" s="61">
        <f t="shared" si="4"/>
        <v>6</v>
      </c>
      <c r="N21" s="60">
        <f>VLOOKUP($A21,'Return Data'!$B$7:$R$2292,10,0)</f>
        <v>5.4748000000000001</v>
      </c>
      <c r="O21" s="61">
        <f t="shared" si="5"/>
        <v>10</v>
      </c>
      <c r="P21" s="60">
        <f>VLOOKUP($A21,'Return Data'!$B$7:$R$2292,11,0)</f>
        <v>5.4958999999999998</v>
      </c>
      <c r="Q21" s="61">
        <f t="shared" si="6"/>
        <v>8</v>
      </c>
      <c r="R21" s="60">
        <f>VLOOKUP($A21,'Return Data'!$B$7:$R$2292,12,0)</f>
        <v>4.6382000000000003</v>
      </c>
      <c r="S21" s="61">
        <f t="shared" si="7"/>
        <v>11</v>
      </c>
      <c r="T21" s="60">
        <f>VLOOKUP($A21,'Return Data'!$B$7:$R$2292,13,0)</f>
        <v>4.5030000000000001</v>
      </c>
      <c r="U21" s="61">
        <f>RANK(T21,T$8:T$24,0)</f>
        <v>8</v>
      </c>
      <c r="V21" s="60">
        <f>VLOOKUP($A21,'Return Data'!$B$7:$R$2292,17,0)</f>
        <v>4.1673</v>
      </c>
      <c r="W21" s="61">
        <f>RANK(V21,V$8:V$24,0)</f>
        <v>6</v>
      </c>
      <c r="X21" s="60">
        <f>VLOOKUP($A21,'Return Data'!$B$7:$R$2292,14,0)</f>
        <v>4.9370000000000003</v>
      </c>
      <c r="Y21" s="61">
        <f>RANK(X21,X$8:X$24,0)</f>
        <v>5</v>
      </c>
      <c r="Z21" s="60">
        <f>VLOOKUP($A21,'Return Data'!$B$7:$R$2292,16,0)</f>
        <v>7.5213000000000001</v>
      </c>
      <c r="AA21" s="62">
        <f t="shared" si="9"/>
        <v>1</v>
      </c>
    </row>
    <row r="22" spans="1:27" x14ac:dyDescent="0.3">
      <c r="A22" s="58" t="s">
        <v>1160</v>
      </c>
      <c r="B22" s="59">
        <f>VLOOKUP($A22,'Return Data'!$B$7:$R$2292,3,0)</f>
        <v>44888</v>
      </c>
      <c r="C22" s="60">
        <f>VLOOKUP($A22,'Return Data'!$B$7:$R$2292,4,0)</f>
        <v>12.4978</v>
      </c>
      <c r="D22" s="60">
        <f>VLOOKUP($A22,'Return Data'!$B$7:$R$2292,5,0)</f>
        <v>1.4602999999999999</v>
      </c>
      <c r="E22" s="61">
        <f t="shared" si="0"/>
        <v>17</v>
      </c>
      <c r="F22" s="60">
        <f>VLOOKUP($A22,'Return Data'!$B$7:$R$2292,6,0)</f>
        <v>4.9683000000000002</v>
      </c>
      <c r="G22" s="61">
        <f t="shared" si="1"/>
        <v>17</v>
      </c>
      <c r="H22" s="60">
        <f>VLOOKUP($A22,'Return Data'!$B$7:$R$2292,7,0)</f>
        <v>5.4295</v>
      </c>
      <c r="I22" s="61">
        <f t="shared" si="2"/>
        <v>17</v>
      </c>
      <c r="J22" s="60">
        <f>VLOOKUP($A22,'Return Data'!$B$7:$R$2292,8,0)</f>
        <v>6.5248999999999997</v>
      </c>
      <c r="K22" s="61">
        <f t="shared" si="3"/>
        <v>16</v>
      </c>
      <c r="L22" s="60">
        <f>VLOOKUP($A22,'Return Data'!$B$7:$R$2292,9,0)</f>
        <v>6.2119999999999997</v>
      </c>
      <c r="M22" s="61">
        <f t="shared" si="4"/>
        <v>16</v>
      </c>
      <c r="N22" s="60">
        <f>VLOOKUP($A22,'Return Data'!$B$7:$R$2292,10,0)</f>
        <v>5.5656999999999996</v>
      </c>
      <c r="O22" s="61">
        <f t="shared" si="5"/>
        <v>7</v>
      </c>
      <c r="P22" s="60">
        <f>VLOOKUP($A22,'Return Data'!$B$7:$R$2292,11,0)</f>
        <v>5.2359999999999998</v>
      </c>
      <c r="Q22" s="61">
        <f t="shared" si="6"/>
        <v>15</v>
      </c>
      <c r="R22" s="60">
        <f>VLOOKUP($A22,'Return Data'!$B$7:$R$2292,12,0)</f>
        <v>4.6779999999999999</v>
      </c>
      <c r="S22" s="61">
        <f t="shared" si="7"/>
        <v>10</v>
      </c>
      <c r="T22" s="60">
        <f>VLOOKUP($A22,'Return Data'!$B$7:$R$2292,13,0)</f>
        <v>4.3867000000000003</v>
      </c>
      <c r="U22" s="61">
        <f>RANK(T22,T$8:T$24,0)</f>
        <v>10</v>
      </c>
      <c r="V22" s="60">
        <f>VLOOKUP($A22,'Return Data'!$B$7:$R$2292,17,0)</f>
        <v>3.9159999999999999</v>
      </c>
      <c r="W22" s="61">
        <f>RANK(V22,V$8:V$24,0)</f>
        <v>11</v>
      </c>
      <c r="X22" s="60"/>
      <c r="Y22" s="61"/>
      <c r="Z22" s="60">
        <f>VLOOKUP($A22,'Return Data'!$B$7:$R$2292,16,0)</f>
        <v>5.5038</v>
      </c>
      <c r="AA22" s="62">
        <f t="shared" si="9"/>
        <v>14</v>
      </c>
    </row>
    <row r="23" spans="1:27" x14ac:dyDescent="0.3">
      <c r="A23" s="58" t="s">
        <v>1162</v>
      </c>
      <c r="B23" s="59">
        <f>VLOOKUP($A23,'Return Data'!$B$7:$R$2292,3,0)</f>
        <v>44888</v>
      </c>
      <c r="C23" s="60">
        <f>VLOOKUP($A23,'Return Data'!$B$7:$R$2292,4,0)</f>
        <v>3943.6068</v>
      </c>
      <c r="D23" s="60">
        <f>VLOOKUP($A23,'Return Data'!$B$7:$R$2292,5,0)</f>
        <v>7.1715999999999998</v>
      </c>
      <c r="E23" s="61">
        <f t="shared" si="0"/>
        <v>2</v>
      </c>
      <c r="F23" s="60">
        <f>VLOOKUP($A23,'Return Data'!$B$7:$R$2292,6,0)</f>
        <v>6.8042999999999996</v>
      </c>
      <c r="G23" s="61">
        <f t="shared" si="1"/>
        <v>2</v>
      </c>
      <c r="H23" s="60">
        <f>VLOOKUP($A23,'Return Data'!$B$7:$R$2292,7,0)</f>
        <v>6.8810000000000002</v>
      </c>
      <c r="I23" s="61">
        <f t="shared" si="2"/>
        <v>3</v>
      </c>
      <c r="J23" s="60">
        <f>VLOOKUP($A23,'Return Data'!$B$7:$R$2292,8,0)</f>
        <v>7.5658000000000003</v>
      </c>
      <c r="K23" s="61">
        <f t="shared" si="3"/>
        <v>4</v>
      </c>
      <c r="L23" s="60">
        <f>VLOOKUP($A23,'Return Data'!$B$7:$R$2292,9,0)</f>
        <v>7.2851999999999997</v>
      </c>
      <c r="M23" s="61">
        <f t="shared" si="4"/>
        <v>3</v>
      </c>
      <c r="N23" s="60">
        <f>VLOOKUP($A23,'Return Data'!$B$7:$R$2292,10,0)</f>
        <v>5.7088999999999999</v>
      </c>
      <c r="O23" s="61">
        <f t="shared" si="5"/>
        <v>1</v>
      </c>
      <c r="P23" s="60">
        <f>VLOOKUP($A23,'Return Data'!$B$7:$R$2292,11,0)</f>
        <v>5.7180999999999997</v>
      </c>
      <c r="Q23" s="61">
        <f t="shared" si="6"/>
        <v>1</v>
      </c>
      <c r="R23" s="60">
        <f>VLOOKUP($A23,'Return Data'!$B$7:$R$2292,12,0)</f>
        <v>4.8463000000000003</v>
      </c>
      <c r="S23" s="61">
        <f t="shared" si="7"/>
        <v>2</v>
      </c>
      <c r="T23" s="60">
        <f>VLOOKUP($A23,'Return Data'!$B$7:$R$2292,13,0)</f>
        <v>4.7126999999999999</v>
      </c>
      <c r="U23" s="61">
        <f>RANK(T23,T$8:T$24,0)</f>
        <v>2</v>
      </c>
      <c r="V23" s="60">
        <f>VLOOKUP($A23,'Return Data'!$B$7:$R$2292,17,0)</f>
        <v>4.3882000000000003</v>
      </c>
      <c r="W23" s="61">
        <f>RANK(V23,V$8:V$24,0)</f>
        <v>1</v>
      </c>
      <c r="X23" s="60">
        <f>VLOOKUP($A23,'Return Data'!$B$7:$R$2292,14,0)</f>
        <v>5.1487999999999996</v>
      </c>
      <c r="Y23" s="61">
        <f>RANK(X23,X$8:X$24,0)</f>
        <v>2</v>
      </c>
      <c r="Z23" s="60">
        <f>VLOOKUP($A23,'Return Data'!$B$7:$R$2292,16,0)</f>
        <v>6.4654999999999996</v>
      </c>
      <c r="AA23" s="62">
        <f t="shared" si="9"/>
        <v>13</v>
      </c>
    </row>
    <row r="24" spans="1:27" x14ac:dyDescent="0.3">
      <c r="A24" s="58" t="s">
        <v>1164</v>
      </c>
      <c r="B24" s="59">
        <f>VLOOKUP($A24,'Return Data'!$B$7:$R$2292,3,0)</f>
        <v>44888</v>
      </c>
      <c r="C24" s="60">
        <f>VLOOKUP($A24,'Return Data'!$B$7:$R$2292,4,0)</f>
        <v>2568.0302000000001</v>
      </c>
      <c r="D24" s="60">
        <f>VLOOKUP($A24,'Return Data'!$B$7:$R$2292,5,0)</f>
        <v>6.4042000000000003</v>
      </c>
      <c r="E24" s="61">
        <f t="shared" si="0"/>
        <v>14</v>
      </c>
      <c r="F24" s="60">
        <f>VLOOKUP($A24,'Return Data'!$B$7:$R$2292,6,0)</f>
        <v>6.3377999999999997</v>
      </c>
      <c r="G24" s="61">
        <f t="shared" si="1"/>
        <v>7</v>
      </c>
      <c r="H24" s="60">
        <f>VLOOKUP($A24,'Return Data'!$B$7:$R$2292,7,0)</f>
        <v>6.5766</v>
      </c>
      <c r="I24" s="61">
        <f t="shared" si="2"/>
        <v>8</v>
      </c>
      <c r="J24" s="60">
        <f>VLOOKUP($A24,'Return Data'!$B$7:$R$2292,8,0)</f>
        <v>7.2603</v>
      </c>
      <c r="K24" s="61">
        <f t="shared" si="3"/>
        <v>11</v>
      </c>
      <c r="L24" s="60">
        <f>VLOOKUP($A24,'Return Data'!$B$7:$R$2292,9,0)</f>
        <v>7.1551</v>
      </c>
      <c r="M24" s="61">
        <f t="shared" si="4"/>
        <v>8</v>
      </c>
      <c r="N24" s="60">
        <f>VLOOKUP($A24,'Return Data'!$B$7:$R$2292,10,0)</f>
        <v>5.6315999999999997</v>
      </c>
      <c r="O24" s="61">
        <f t="shared" si="5"/>
        <v>4</v>
      </c>
      <c r="P24" s="60">
        <f>VLOOKUP($A24,'Return Data'!$B$7:$R$2292,11,0)</f>
        <v>5.5618999999999996</v>
      </c>
      <c r="Q24" s="61">
        <f t="shared" si="6"/>
        <v>5</v>
      </c>
      <c r="R24" s="60">
        <f>VLOOKUP($A24,'Return Data'!$B$7:$R$2292,12,0)</f>
        <v>4.8114999999999997</v>
      </c>
      <c r="S24" s="61">
        <f t="shared" si="7"/>
        <v>4</v>
      </c>
      <c r="T24" s="60">
        <f>VLOOKUP($A24,'Return Data'!$B$7:$R$2292,13,0)</f>
        <v>4.6441999999999997</v>
      </c>
      <c r="U24" s="61">
        <f>RANK(T24,T$8:T$24,0)</f>
        <v>3</v>
      </c>
      <c r="V24" s="60">
        <f>VLOOKUP($A24,'Return Data'!$B$7:$R$2292,17,0)</f>
        <v>4.2202999999999999</v>
      </c>
      <c r="W24" s="61">
        <f>RANK(V24,V$8:V$24,0)</f>
        <v>4</v>
      </c>
      <c r="X24" s="60">
        <f>VLOOKUP($A24,'Return Data'!$B$7:$R$2292,14,0)</f>
        <v>4.9240000000000004</v>
      </c>
      <c r="Y24" s="61">
        <f>RANK(X24,X$8:X$24,0)</f>
        <v>7</v>
      </c>
      <c r="Z24" s="60">
        <f>VLOOKUP($A24,'Return Data'!$B$7:$R$2292,16,0)</f>
        <v>7.2317999999999998</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6.3312882352941182</v>
      </c>
      <c r="E26" s="69"/>
      <c r="F26" s="70">
        <f>AVERAGE(F8:F24)</f>
        <v>6.2451647058823525</v>
      </c>
      <c r="G26" s="69"/>
      <c r="H26" s="70">
        <f>AVERAGE(H8:H24)</f>
        <v>6.5054705882352941</v>
      </c>
      <c r="I26" s="69"/>
      <c r="J26" s="70">
        <f>AVERAGE(J8:J24)</f>
        <v>7.1876882352941189</v>
      </c>
      <c r="K26" s="69"/>
      <c r="L26" s="70">
        <f>AVERAGE(L8:L24)</f>
        <v>6.9576941176470593</v>
      </c>
      <c r="M26" s="69"/>
      <c r="N26" s="70">
        <f>AVERAGE(N8:N24)</f>
        <v>5.4356588235294119</v>
      </c>
      <c r="O26" s="69"/>
      <c r="P26" s="70">
        <f>AVERAGE(P8:P24)</f>
        <v>5.4215588235294137</v>
      </c>
      <c r="Q26" s="69"/>
      <c r="R26" s="70">
        <f>AVERAGE(R8:R24)</f>
        <v>4.5613764705882351</v>
      </c>
      <c r="S26" s="69"/>
      <c r="T26" s="70">
        <f>AVERAGE(T8:T24)</f>
        <v>4.4043562499999993</v>
      </c>
      <c r="U26" s="69"/>
      <c r="V26" s="70">
        <f>AVERAGE(V8:V24)</f>
        <v>4.0843428571428566</v>
      </c>
      <c r="W26" s="69"/>
      <c r="X26" s="70">
        <f>AVERAGE(X8:X24)</f>
        <v>4.8564307692307693</v>
      </c>
      <c r="Y26" s="69"/>
      <c r="Z26" s="70">
        <f>AVERAGE(Z8:Z24)</f>
        <v>6.6818352941176462</v>
      </c>
      <c r="AA26" s="71"/>
    </row>
    <row r="27" spans="1:27" x14ac:dyDescent="0.3">
      <c r="A27" s="68" t="s">
        <v>28</v>
      </c>
      <c r="B27" s="69"/>
      <c r="C27" s="69"/>
      <c r="D27" s="70">
        <f>MIN(D8:D24)</f>
        <v>1.4602999999999999</v>
      </c>
      <c r="E27" s="69"/>
      <c r="F27" s="70">
        <f>MIN(F8:F24)</f>
        <v>4.9683000000000002</v>
      </c>
      <c r="G27" s="69"/>
      <c r="H27" s="70">
        <f>MIN(H8:H24)</f>
        <v>5.4295</v>
      </c>
      <c r="I27" s="69"/>
      <c r="J27" s="70">
        <f>MIN(J8:J24)</f>
        <v>5.7218999999999998</v>
      </c>
      <c r="K27" s="69"/>
      <c r="L27" s="70">
        <f>MIN(L8:L24)</f>
        <v>5.7380000000000004</v>
      </c>
      <c r="M27" s="69"/>
      <c r="N27" s="70">
        <f>MIN(N8:N24)</f>
        <v>4.8807999999999998</v>
      </c>
      <c r="O27" s="69"/>
      <c r="P27" s="70">
        <f>MIN(P8:P24)</f>
        <v>4.7323000000000004</v>
      </c>
      <c r="Q27" s="69"/>
      <c r="R27" s="70">
        <f>MIN(R8:R24)</f>
        <v>3.9077999999999999</v>
      </c>
      <c r="S27" s="69"/>
      <c r="T27" s="70">
        <f>MIN(T8:T24)</f>
        <v>3.8542999999999998</v>
      </c>
      <c r="U27" s="69"/>
      <c r="V27" s="70">
        <f>MIN(V8:V24)</f>
        <v>3.7583000000000002</v>
      </c>
      <c r="W27" s="69"/>
      <c r="X27" s="70">
        <f>MIN(X8:X24)</f>
        <v>4.5155000000000003</v>
      </c>
      <c r="Y27" s="69"/>
      <c r="Z27" s="70">
        <f>MIN(Z8:Z24)</f>
        <v>4.3898000000000001</v>
      </c>
      <c r="AA27" s="71"/>
    </row>
    <row r="28" spans="1:27" ht="15" thickBot="1" x14ac:dyDescent="0.35">
      <c r="A28" s="72" t="s">
        <v>29</v>
      </c>
      <c r="B28" s="73"/>
      <c r="C28" s="73"/>
      <c r="D28" s="74">
        <f>MAX(D8:D24)</f>
        <v>7.1829999999999998</v>
      </c>
      <c r="E28" s="73"/>
      <c r="F28" s="74">
        <f>MAX(F8:F24)</f>
        <v>6.8704999999999998</v>
      </c>
      <c r="G28" s="73"/>
      <c r="H28" s="74">
        <f>MAX(H8:H24)</f>
        <v>7.0610999999999997</v>
      </c>
      <c r="I28" s="73"/>
      <c r="J28" s="74">
        <f>MAX(J8:J24)</f>
        <v>7.7031000000000001</v>
      </c>
      <c r="K28" s="73"/>
      <c r="L28" s="74">
        <f>MAX(L8:L24)</f>
        <v>7.3362999999999996</v>
      </c>
      <c r="M28" s="73"/>
      <c r="N28" s="74">
        <f>MAX(N8:N24)</f>
        <v>5.7088999999999999</v>
      </c>
      <c r="O28" s="73"/>
      <c r="P28" s="74">
        <f>MAX(P8:P24)</f>
        <v>5.7180999999999997</v>
      </c>
      <c r="Q28" s="73"/>
      <c r="R28" s="74">
        <f>MAX(R8:R24)</f>
        <v>4.9176000000000002</v>
      </c>
      <c r="S28" s="73"/>
      <c r="T28" s="74">
        <f>MAX(T8:T24)</f>
        <v>4.7573999999999996</v>
      </c>
      <c r="U28" s="73"/>
      <c r="V28" s="74">
        <f>MAX(V8:V24)</f>
        <v>4.3882000000000003</v>
      </c>
      <c r="W28" s="73"/>
      <c r="X28" s="74">
        <f>MAX(X8:X24)</f>
        <v>5.1609999999999996</v>
      </c>
      <c r="Y28" s="73"/>
      <c r="Z28" s="74">
        <f>MAX(Z8:Z24)</f>
        <v>7.5213000000000001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44888</v>
      </c>
      <c r="C8" s="60">
        <f>VLOOKUP($A8,'Return Data'!$B$7:$R$2292,4,0)</f>
        <v>305.15839999999997</v>
      </c>
      <c r="D8" s="60">
        <f>VLOOKUP($A8,'Return Data'!$B$7:$R$2292,5,0)</f>
        <v>6.4362000000000004</v>
      </c>
      <c r="E8" s="61">
        <f t="shared" ref="E8:E24" si="0">RANK(D8,D$8:D$24,0)</f>
        <v>5</v>
      </c>
      <c r="F8" s="60">
        <f>VLOOKUP($A8,'Return Data'!$B$7:$R$2292,6,0)</f>
        <v>6.2489999999999997</v>
      </c>
      <c r="G8" s="61">
        <f t="shared" ref="G8:G24" si="1">RANK(F8,F$8:F$24,0)</f>
        <v>4</v>
      </c>
      <c r="H8" s="60">
        <f>VLOOKUP($A8,'Return Data'!$B$7:$R$2292,7,0)</f>
        <v>6.5885999999999996</v>
      </c>
      <c r="I8" s="61">
        <f t="shared" ref="I8:I24" si="2">RANK(H8,H$8:H$24,0)</f>
        <v>5</v>
      </c>
      <c r="J8" s="60">
        <f>VLOOKUP($A8,'Return Data'!$B$7:$R$2292,8,0)</f>
        <v>7.4705000000000004</v>
      </c>
      <c r="K8" s="61">
        <f t="shared" ref="K8:K24" si="3">RANK(J8,J$8:J$24,0)</f>
        <v>2</v>
      </c>
      <c r="L8" s="60">
        <f>VLOOKUP($A8,'Return Data'!$B$7:$R$2292,9,0)</f>
        <v>7.2146999999999997</v>
      </c>
      <c r="M8" s="61">
        <f t="shared" ref="M8:M24" si="4">RANK(L8,L$8:L$24,0)</f>
        <v>1</v>
      </c>
      <c r="N8" s="60">
        <f>VLOOKUP($A8,'Return Data'!$B$7:$R$2292,10,0)</f>
        <v>5.4797000000000002</v>
      </c>
      <c r="O8" s="61">
        <f t="shared" ref="O8:O24" si="5">RANK(N8,N$8:N$24,0)</f>
        <v>4</v>
      </c>
      <c r="P8" s="60">
        <f>VLOOKUP($A8,'Return Data'!$B$7:$R$2292,11,0)</f>
        <v>5.5640000000000001</v>
      </c>
      <c r="Q8" s="61">
        <f t="shared" ref="Q8:Q24" si="6">RANK(P8,P$8:P$24,0)</f>
        <v>1</v>
      </c>
      <c r="R8" s="60">
        <f>VLOOKUP($A8,'Return Data'!$B$7:$R$2292,12,0)</f>
        <v>4.6294000000000004</v>
      </c>
      <c r="S8" s="61">
        <f t="shared" ref="S8:S24" si="7">RANK(R8,R$8:R$24,0)</f>
        <v>4</v>
      </c>
      <c r="T8" s="60">
        <f>VLOOKUP($A8,'Return Data'!$B$7:$R$2292,13,0)</f>
        <v>4.5011000000000001</v>
      </c>
      <c r="U8" s="61">
        <f t="shared" ref="U8:U19" si="8">RANK(T8,T$8:T$24,0)</f>
        <v>4</v>
      </c>
      <c r="V8" s="60">
        <f>VLOOKUP($A8,'Return Data'!$B$7:$R$2292,17,0)</f>
        <v>4.1433999999999997</v>
      </c>
      <c r="W8" s="61">
        <f>RANK(V8,V$8:V$24,0)</f>
        <v>3</v>
      </c>
      <c r="X8" s="60">
        <f>VLOOKUP($A8,'Return Data'!$B$7:$R$2292,14,0)</f>
        <v>5.0381</v>
      </c>
      <c r="Y8" s="61">
        <f>RANK(X8,X$8:X$24,0)</f>
        <v>1</v>
      </c>
      <c r="Z8" s="60">
        <f>VLOOKUP($A8,'Return Data'!$B$7:$R$2292,16,0)</f>
        <v>6.7314999999999996</v>
      </c>
      <c r="AA8" s="62">
        <f t="shared" ref="AA8:AA24" si="9">RANK(Z8,Z$8:Z$24,0)</f>
        <v>10</v>
      </c>
    </row>
    <row r="9" spans="1:27" x14ac:dyDescent="0.3">
      <c r="A9" s="58" t="s">
        <v>1131</v>
      </c>
      <c r="B9" s="59">
        <f>VLOOKUP($A9,'Return Data'!$B$7:$R$2292,3,0)</f>
        <v>44888</v>
      </c>
      <c r="C9" s="60">
        <f>VLOOKUP($A9,'Return Data'!$B$7:$R$2292,4,0)</f>
        <v>1181.0427999999999</v>
      </c>
      <c r="D9" s="60">
        <f>VLOOKUP($A9,'Return Data'!$B$7:$R$2292,5,0)</f>
        <v>6.3490000000000002</v>
      </c>
      <c r="E9" s="61">
        <f t="shared" si="0"/>
        <v>9</v>
      </c>
      <c r="F9" s="60">
        <f>VLOOKUP($A9,'Return Data'!$B$7:$R$2292,6,0)</f>
        <v>6.2426000000000004</v>
      </c>
      <c r="G9" s="61">
        <f t="shared" si="1"/>
        <v>5</v>
      </c>
      <c r="H9" s="60">
        <f>VLOOKUP($A9,'Return Data'!$B$7:$R$2292,7,0)</f>
        <v>6.9070999999999998</v>
      </c>
      <c r="I9" s="61">
        <f t="shared" si="2"/>
        <v>1</v>
      </c>
      <c r="J9" s="60">
        <f>VLOOKUP($A9,'Return Data'!$B$7:$R$2292,8,0)</f>
        <v>7.4584999999999999</v>
      </c>
      <c r="K9" s="61">
        <f t="shared" si="3"/>
        <v>3</v>
      </c>
      <c r="L9" s="60">
        <f>VLOOKUP($A9,'Return Data'!$B$7:$R$2292,9,0)</f>
        <v>7.1772999999999998</v>
      </c>
      <c r="M9" s="61">
        <f t="shared" si="4"/>
        <v>2</v>
      </c>
      <c r="N9" s="60">
        <f>VLOOKUP($A9,'Return Data'!$B$7:$R$2292,10,0)</f>
        <v>5.3224</v>
      </c>
      <c r="O9" s="61">
        <f t="shared" si="5"/>
        <v>8</v>
      </c>
      <c r="P9" s="60">
        <f>VLOOKUP($A9,'Return Data'!$B$7:$R$2292,11,0)</f>
        <v>5.4097999999999997</v>
      </c>
      <c r="Q9" s="61">
        <f t="shared" si="6"/>
        <v>6</v>
      </c>
      <c r="R9" s="60">
        <f>VLOOKUP($A9,'Return Data'!$B$7:$R$2292,12,0)</f>
        <v>4.5796999999999999</v>
      </c>
      <c r="S9" s="61">
        <f t="shared" si="7"/>
        <v>8</v>
      </c>
      <c r="T9" s="60">
        <f>VLOOKUP($A9,'Return Data'!$B$7:$R$2292,13,0)</f>
        <v>4.4344000000000001</v>
      </c>
      <c r="U9" s="61">
        <f t="shared" si="8"/>
        <v>6</v>
      </c>
      <c r="V9" s="60"/>
      <c r="W9" s="61"/>
      <c r="X9" s="60"/>
      <c r="Y9" s="61"/>
      <c r="Z9" s="60">
        <f>VLOOKUP($A9,'Return Data'!$B$7:$R$2292,16,0)</f>
        <v>5.1694000000000004</v>
      </c>
      <c r="AA9" s="62">
        <f t="shared" si="9"/>
        <v>15</v>
      </c>
    </row>
    <row r="10" spans="1:27" x14ac:dyDescent="0.3">
      <c r="A10" s="58" t="s">
        <v>1978</v>
      </c>
      <c r="B10" s="59">
        <f>VLOOKUP($A10,'Return Data'!$B$7:$R$2292,3,0)</f>
        <v>44888</v>
      </c>
      <c r="C10" s="60">
        <f>VLOOKUP($A10,'Return Data'!$B$7:$R$2292,4,0)</f>
        <v>1148.0085999999999</v>
      </c>
      <c r="D10" s="60">
        <f>VLOOKUP($A10,'Return Data'!$B$7:$R$2292,5,0)</f>
        <v>6.5476000000000001</v>
      </c>
      <c r="E10" s="61">
        <f t="shared" si="0"/>
        <v>4</v>
      </c>
      <c r="F10" s="60">
        <f>VLOOKUP($A10,'Return Data'!$B$7:$R$2292,6,0)</f>
        <v>6.681</v>
      </c>
      <c r="G10" s="61">
        <f t="shared" si="1"/>
        <v>1</v>
      </c>
      <c r="H10" s="60">
        <f>VLOOKUP($A10,'Return Data'!$B$7:$R$2292,7,0)</f>
        <v>5.3404999999999996</v>
      </c>
      <c r="I10" s="61">
        <f t="shared" si="2"/>
        <v>16</v>
      </c>
      <c r="J10" s="60">
        <f>VLOOKUP($A10,'Return Data'!$B$7:$R$2292,8,0)</f>
        <v>5.5320999999999998</v>
      </c>
      <c r="K10" s="61">
        <f t="shared" si="3"/>
        <v>17</v>
      </c>
      <c r="L10" s="60">
        <f>VLOOKUP($A10,'Return Data'!$B$7:$R$2292,9,0)</f>
        <v>5.5487000000000002</v>
      </c>
      <c r="M10" s="61">
        <f t="shared" si="4"/>
        <v>17</v>
      </c>
      <c r="N10" s="60">
        <f>VLOOKUP($A10,'Return Data'!$B$7:$R$2292,10,0)</f>
        <v>4.6878000000000002</v>
      </c>
      <c r="O10" s="61">
        <f t="shared" si="5"/>
        <v>16</v>
      </c>
      <c r="P10" s="60">
        <f>VLOOKUP($A10,'Return Data'!$B$7:$R$2292,11,0)</f>
        <v>4.5355999999999996</v>
      </c>
      <c r="Q10" s="61">
        <f t="shared" si="6"/>
        <v>17</v>
      </c>
      <c r="R10" s="60">
        <f>VLOOKUP($A10,'Return Data'!$B$7:$R$2292,12,0)</f>
        <v>3.8273000000000001</v>
      </c>
      <c r="S10" s="61">
        <f t="shared" si="7"/>
        <v>14</v>
      </c>
      <c r="T10" s="60">
        <f>VLOOKUP($A10,'Return Data'!$B$7:$R$2292,13,0)</f>
        <v>3.8062</v>
      </c>
      <c r="U10" s="61">
        <f t="shared" si="8"/>
        <v>12</v>
      </c>
      <c r="V10" s="60"/>
      <c r="W10" s="61"/>
      <c r="X10" s="60"/>
      <c r="Y10" s="61"/>
      <c r="Z10" s="60">
        <f>VLOOKUP($A10,'Return Data'!$B$7:$R$2292,16,0)</f>
        <v>4.1026999999999996</v>
      </c>
      <c r="AA10" s="62">
        <f t="shared" si="9"/>
        <v>16</v>
      </c>
    </row>
    <row r="11" spans="1:27" x14ac:dyDescent="0.3">
      <c r="A11" s="58" t="s">
        <v>1133</v>
      </c>
      <c r="B11" s="59">
        <f>VLOOKUP($A11,'Return Data'!$B$7:$R$2292,3,0)</f>
        <v>44888</v>
      </c>
      <c r="C11" s="60">
        <f>VLOOKUP($A11,'Return Data'!$B$7:$R$2292,4,0)</f>
        <v>43.775199999999998</v>
      </c>
      <c r="D11" s="60">
        <f>VLOOKUP($A11,'Return Data'!$B$7:$R$2292,5,0)</f>
        <v>6.2545999999999999</v>
      </c>
      <c r="E11" s="61">
        <f t="shared" si="0"/>
        <v>13</v>
      </c>
      <c r="F11" s="60">
        <f>VLOOKUP($A11,'Return Data'!$B$7:$R$2292,6,0)</f>
        <v>6.0416999999999996</v>
      </c>
      <c r="G11" s="61">
        <f t="shared" si="1"/>
        <v>11</v>
      </c>
      <c r="H11" s="60">
        <f>VLOOKUP($A11,'Return Data'!$B$7:$R$2292,7,0)</f>
        <v>6.3566000000000003</v>
      </c>
      <c r="I11" s="61">
        <f t="shared" si="2"/>
        <v>9</v>
      </c>
      <c r="J11" s="60">
        <f>VLOOKUP($A11,'Return Data'!$B$7:$R$2292,8,0)</f>
        <v>7.0766999999999998</v>
      </c>
      <c r="K11" s="61">
        <f t="shared" si="3"/>
        <v>8</v>
      </c>
      <c r="L11" s="60">
        <f>VLOOKUP($A11,'Return Data'!$B$7:$R$2292,9,0)</f>
        <v>6.78</v>
      </c>
      <c r="M11" s="61">
        <f t="shared" si="4"/>
        <v>9</v>
      </c>
      <c r="N11" s="60">
        <f>VLOOKUP($A11,'Return Data'!$B$7:$R$2292,10,0)</f>
        <v>5.0518999999999998</v>
      </c>
      <c r="O11" s="61">
        <f t="shared" si="5"/>
        <v>11</v>
      </c>
      <c r="P11" s="60">
        <f>VLOOKUP($A11,'Return Data'!$B$7:$R$2292,11,0)</f>
        <v>5.0860000000000003</v>
      </c>
      <c r="Q11" s="61">
        <f t="shared" si="6"/>
        <v>11</v>
      </c>
      <c r="R11" s="60">
        <f>VLOOKUP($A11,'Return Data'!$B$7:$R$2292,12,0)</f>
        <v>3.6541999999999999</v>
      </c>
      <c r="S11" s="61">
        <f t="shared" si="7"/>
        <v>16</v>
      </c>
      <c r="T11" s="60">
        <f>VLOOKUP($A11,'Return Data'!$B$7:$R$2292,13,0)</f>
        <v>3.6004</v>
      </c>
      <c r="U11" s="61">
        <f t="shared" si="8"/>
        <v>15</v>
      </c>
      <c r="V11" s="60">
        <f>VLOOKUP($A11,'Return Data'!$B$7:$R$2292,17,0)</f>
        <v>3.5874000000000001</v>
      </c>
      <c r="W11" s="61">
        <f t="shared" ref="W11:W19" si="10">RANK(V11,V$8:V$24,0)</f>
        <v>11</v>
      </c>
      <c r="X11" s="60">
        <f>VLOOKUP($A11,'Return Data'!$B$7:$R$2292,14,0)</f>
        <v>4.3521999999999998</v>
      </c>
      <c r="Y11" s="61">
        <f t="shared" ref="Y11:Y19" si="11">RANK(X11,X$8:X$24,0)</f>
        <v>10</v>
      </c>
      <c r="Z11" s="60">
        <f>VLOOKUP($A11,'Return Data'!$B$7:$R$2292,16,0)</f>
        <v>6.5815000000000001</v>
      </c>
      <c r="AA11" s="62">
        <f t="shared" si="9"/>
        <v>12</v>
      </c>
    </row>
    <row r="12" spans="1:27" x14ac:dyDescent="0.3">
      <c r="A12" s="58" t="s">
        <v>1134</v>
      </c>
      <c r="B12" s="59">
        <f>VLOOKUP($A12,'Return Data'!$B$7:$R$2292,3,0)</f>
        <v>44888</v>
      </c>
      <c r="C12" s="60">
        <f>VLOOKUP($A12,'Return Data'!$B$7:$R$2292,4,0)</f>
        <v>41.466999999999999</v>
      </c>
      <c r="D12" s="60">
        <f>VLOOKUP($A12,'Return Data'!$B$7:$R$2292,5,0)</f>
        <v>6.7789000000000001</v>
      </c>
      <c r="E12" s="61">
        <f t="shared" si="0"/>
        <v>3</v>
      </c>
      <c r="F12" s="60">
        <f>VLOOKUP($A12,'Return Data'!$B$7:$R$2292,6,0)</f>
        <v>6.2195999999999998</v>
      </c>
      <c r="G12" s="61">
        <f t="shared" si="1"/>
        <v>6</v>
      </c>
      <c r="H12" s="60">
        <f>VLOOKUP($A12,'Return Data'!$B$7:$R$2292,7,0)</f>
        <v>6.6352000000000002</v>
      </c>
      <c r="I12" s="61">
        <f t="shared" si="2"/>
        <v>3</v>
      </c>
      <c r="J12" s="60">
        <f>VLOOKUP($A12,'Return Data'!$B$7:$R$2292,8,0)</f>
        <v>7.5350000000000001</v>
      </c>
      <c r="K12" s="61">
        <f t="shared" si="3"/>
        <v>1</v>
      </c>
      <c r="L12" s="60">
        <f>VLOOKUP($A12,'Return Data'!$B$7:$R$2292,9,0)</f>
        <v>7.1085000000000003</v>
      </c>
      <c r="M12" s="61">
        <f t="shared" si="4"/>
        <v>3</v>
      </c>
      <c r="N12" s="60">
        <f>VLOOKUP($A12,'Return Data'!$B$7:$R$2292,10,0)</f>
        <v>5.0148000000000001</v>
      </c>
      <c r="O12" s="61">
        <f t="shared" si="5"/>
        <v>12</v>
      </c>
      <c r="P12" s="60">
        <f>VLOOKUP($A12,'Return Data'!$B$7:$R$2292,11,0)</f>
        <v>5.1006</v>
      </c>
      <c r="Q12" s="61">
        <f t="shared" si="6"/>
        <v>10</v>
      </c>
      <c r="R12" s="60">
        <f>VLOOKUP($A12,'Return Data'!$B$7:$R$2292,12,0)</f>
        <v>4.2100999999999997</v>
      </c>
      <c r="S12" s="61">
        <f t="shared" si="7"/>
        <v>11</v>
      </c>
      <c r="T12" s="60">
        <f>VLOOKUP($A12,'Return Data'!$B$7:$R$2292,13,0)</f>
        <v>4.07</v>
      </c>
      <c r="U12" s="61">
        <f t="shared" si="8"/>
        <v>10</v>
      </c>
      <c r="V12" s="60">
        <f>VLOOKUP($A12,'Return Data'!$B$7:$R$2292,17,0)</f>
        <v>3.802</v>
      </c>
      <c r="W12" s="61">
        <f t="shared" si="10"/>
        <v>9</v>
      </c>
      <c r="X12" s="60">
        <f>VLOOKUP($A12,'Return Data'!$B$7:$R$2292,14,0)</f>
        <v>4.5990000000000002</v>
      </c>
      <c r="Y12" s="61">
        <f t="shared" si="11"/>
        <v>8</v>
      </c>
      <c r="Z12" s="60">
        <f>VLOOKUP($A12,'Return Data'!$B$7:$R$2292,16,0)</f>
        <v>7.0792000000000002</v>
      </c>
      <c r="AA12" s="62">
        <f t="shared" si="9"/>
        <v>5</v>
      </c>
    </row>
    <row r="13" spans="1:27" x14ac:dyDescent="0.3">
      <c r="A13" s="58" t="s">
        <v>1136</v>
      </c>
      <c r="B13" s="59">
        <f>VLOOKUP($A13,'Return Data'!$B$7:$R$2292,3,0)</f>
        <v>44888</v>
      </c>
      <c r="C13" s="60">
        <f>VLOOKUP($A13,'Return Data'!$B$7:$R$2292,4,0)</f>
        <v>4724.8351000000002</v>
      </c>
      <c r="D13" s="60">
        <f>VLOOKUP($A13,'Return Data'!$B$7:$R$2292,5,0)</f>
        <v>6.4222999999999999</v>
      </c>
      <c r="E13" s="61">
        <f t="shared" si="0"/>
        <v>7</v>
      </c>
      <c r="F13" s="60">
        <f>VLOOKUP($A13,'Return Data'!$B$7:$R$2292,6,0)</f>
        <v>6.0644999999999998</v>
      </c>
      <c r="G13" s="61">
        <f t="shared" si="1"/>
        <v>9</v>
      </c>
      <c r="H13" s="60">
        <f>VLOOKUP($A13,'Return Data'!$B$7:$R$2292,7,0)</f>
        <v>6.5297999999999998</v>
      </c>
      <c r="I13" s="61">
        <f t="shared" si="2"/>
        <v>6</v>
      </c>
      <c r="J13" s="60">
        <f>VLOOKUP($A13,'Return Data'!$B$7:$R$2292,8,0)</f>
        <v>7.0742000000000003</v>
      </c>
      <c r="K13" s="61">
        <f t="shared" si="3"/>
        <v>9</v>
      </c>
      <c r="L13" s="60">
        <f>VLOOKUP($A13,'Return Data'!$B$7:$R$2292,9,0)</f>
        <v>6.99</v>
      </c>
      <c r="M13" s="61">
        <f t="shared" si="4"/>
        <v>7</v>
      </c>
      <c r="N13" s="60">
        <f>VLOOKUP($A13,'Return Data'!$B$7:$R$2292,10,0)</f>
        <v>5.3457999999999997</v>
      </c>
      <c r="O13" s="61">
        <f t="shared" si="5"/>
        <v>7</v>
      </c>
      <c r="P13" s="60">
        <f>VLOOKUP($A13,'Return Data'!$B$7:$R$2292,11,0)</f>
        <v>5.343</v>
      </c>
      <c r="Q13" s="61">
        <f t="shared" si="6"/>
        <v>8</v>
      </c>
      <c r="R13" s="60">
        <f>VLOOKUP($A13,'Return Data'!$B$7:$R$2292,12,0)</f>
        <v>4.5343999999999998</v>
      </c>
      <c r="S13" s="61">
        <f t="shared" si="7"/>
        <v>9</v>
      </c>
      <c r="T13" s="60">
        <f>VLOOKUP($A13,'Return Data'!$B$7:$R$2292,13,0)</f>
        <v>4.3779000000000003</v>
      </c>
      <c r="U13" s="61">
        <f t="shared" si="8"/>
        <v>7</v>
      </c>
      <c r="V13" s="60">
        <f>VLOOKUP($A13,'Return Data'!$B$7:$R$2292,17,0)</f>
        <v>4.0510999999999999</v>
      </c>
      <c r="W13" s="61">
        <f t="shared" si="10"/>
        <v>6</v>
      </c>
      <c r="X13" s="60">
        <f>VLOOKUP($A13,'Return Data'!$B$7:$R$2292,14,0)</f>
        <v>4.9406999999999996</v>
      </c>
      <c r="Y13" s="61">
        <f t="shared" si="11"/>
        <v>3</v>
      </c>
      <c r="Z13" s="60">
        <f>VLOOKUP($A13,'Return Data'!$B$7:$R$2292,16,0)</f>
        <v>6.9622000000000002</v>
      </c>
      <c r="AA13" s="62">
        <f t="shared" si="9"/>
        <v>9</v>
      </c>
    </row>
    <row r="14" spans="1:27" x14ac:dyDescent="0.3">
      <c r="A14" s="58" t="s">
        <v>1138</v>
      </c>
      <c r="B14" s="59">
        <f>VLOOKUP($A14,'Return Data'!$B$7:$R$2292,3,0)</f>
        <v>44888</v>
      </c>
      <c r="C14" s="60">
        <f>VLOOKUP($A14,'Return Data'!$B$7:$R$2292,4,0)</f>
        <v>313.18180000000001</v>
      </c>
      <c r="D14" s="60">
        <f>VLOOKUP($A14,'Return Data'!$B$7:$R$2292,5,0)</f>
        <v>6.4111000000000002</v>
      </c>
      <c r="E14" s="61">
        <f t="shared" si="0"/>
        <v>8</v>
      </c>
      <c r="F14" s="60">
        <f>VLOOKUP($A14,'Return Data'!$B$7:$R$2292,6,0)</f>
        <v>6.0864000000000003</v>
      </c>
      <c r="G14" s="61">
        <f t="shared" si="1"/>
        <v>8</v>
      </c>
      <c r="H14" s="60">
        <f>VLOOKUP($A14,'Return Data'!$B$7:$R$2292,7,0)</f>
        <v>6.226</v>
      </c>
      <c r="I14" s="61">
        <f t="shared" si="2"/>
        <v>11</v>
      </c>
      <c r="J14" s="60">
        <f>VLOOKUP($A14,'Return Data'!$B$7:$R$2292,8,0)</f>
        <v>6.8567</v>
      </c>
      <c r="K14" s="61">
        <f t="shared" si="3"/>
        <v>11</v>
      </c>
      <c r="L14" s="60">
        <f>VLOOKUP($A14,'Return Data'!$B$7:$R$2292,9,0)</f>
        <v>6.7530000000000001</v>
      </c>
      <c r="M14" s="61">
        <f t="shared" si="4"/>
        <v>10</v>
      </c>
      <c r="N14" s="60">
        <f>VLOOKUP($A14,'Return Data'!$B$7:$R$2292,10,0)</f>
        <v>5.5157999999999996</v>
      </c>
      <c r="O14" s="61">
        <f t="shared" si="5"/>
        <v>2</v>
      </c>
      <c r="P14" s="60">
        <f>VLOOKUP($A14,'Return Data'!$B$7:$R$2292,11,0)</f>
        <v>5.4112</v>
      </c>
      <c r="Q14" s="61">
        <f t="shared" si="6"/>
        <v>5</v>
      </c>
      <c r="R14" s="60">
        <f>VLOOKUP($A14,'Return Data'!$B$7:$R$2292,12,0)</f>
        <v>4.5827</v>
      </c>
      <c r="S14" s="61">
        <f t="shared" si="7"/>
        <v>7</v>
      </c>
      <c r="T14" s="60">
        <f>VLOOKUP($A14,'Return Data'!$B$7:$R$2292,13,0)</f>
        <v>4.3677000000000001</v>
      </c>
      <c r="U14" s="61">
        <f t="shared" si="8"/>
        <v>8</v>
      </c>
      <c r="V14" s="60">
        <f>VLOOKUP($A14,'Return Data'!$B$7:$R$2292,17,0)</f>
        <v>4.0106000000000002</v>
      </c>
      <c r="W14" s="61">
        <f t="shared" si="10"/>
        <v>7</v>
      </c>
      <c r="X14" s="60">
        <f>VLOOKUP($A14,'Return Data'!$B$7:$R$2292,14,0)</f>
        <v>4.8087</v>
      </c>
      <c r="Y14" s="61">
        <f t="shared" si="11"/>
        <v>6</v>
      </c>
      <c r="Z14" s="60">
        <f>VLOOKUP($A14,'Return Data'!$B$7:$R$2292,16,0)</f>
        <v>7.0648999999999997</v>
      </c>
      <c r="AA14" s="62">
        <f t="shared" si="9"/>
        <v>6</v>
      </c>
    </row>
    <row r="15" spans="1:27" x14ac:dyDescent="0.3">
      <c r="A15" s="58" t="s">
        <v>1141</v>
      </c>
      <c r="B15" s="59">
        <f>VLOOKUP($A15,'Return Data'!$B$7:$R$2292,3,0)</f>
        <v>44888</v>
      </c>
      <c r="C15" s="60">
        <f>VLOOKUP($A15,'Return Data'!$B$7:$R$2292,4,0)</f>
        <v>33.693800000000003</v>
      </c>
      <c r="D15" s="60">
        <f>VLOOKUP($A15,'Return Data'!$B$7:$R$2292,5,0)</f>
        <v>6.1757999999999997</v>
      </c>
      <c r="E15" s="61">
        <f t="shared" si="0"/>
        <v>14</v>
      </c>
      <c r="F15" s="60">
        <f>VLOOKUP($A15,'Return Data'!$B$7:$R$2292,6,0)</f>
        <v>5.4638</v>
      </c>
      <c r="G15" s="61">
        <f t="shared" si="1"/>
        <v>16</v>
      </c>
      <c r="H15" s="60">
        <f>VLOOKUP($A15,'Return Data'!$B$7:$R$2292,7,0)</f>
        <v>5.8407999999999998</v>
      </c>
      <c r="I15" s="61">
        <f t="shared" si="2"/>
        <v>14</v>
      </c>
      <c r="J15" s="60">
        <f>VLOOKUP($A15,'Return Data'!$B$7:$R$2292,8,0)</f>
        <v>6.4537000000000004</v>
      </c>
      <c r="K15" s="61">
        <f t="shared" si="3"/>
        <v>14</v>
      </c>
      <c r="L15" s="60">
        <f>VLOOKUP($A15,'Return Data'!$B$7:$R$2292,9,0)</f>
        <v>6.2657999999999996</v>
      </c>
      <c r="M15" s="61">
        <f t="shared" si="4"/>
        <v>14</v>
      </c>
      <c r="N15" s="60">
        <f>VLOOKUP($A15,'Return Data'!$B$7:$R$2292,10,0)</f>
        <v>4.5098000000000003</v>
      </c>
      <c r="O15" s="61">
        <f t="shared" si="5"/>
        <v>17</v>
      </c>
      <c r="P15" s="60">
        <f>VLOOKUP($A15,'Return Data'!$B$7:$R$2292,11,0)</f>
        <v>4.6634000000000002</v>
      </c>
      <c r="Q15" s="61">
        <f t="shared" si="6"/>
        <v>16</v>
      </c>
      <c r="R15" s="60">
        <f>VLOOKUP($A15,'Return Data'!$B$7:$R$2292,12,0)</f>
        <v>3.8249</v>
      </c>
      <c r="S15" s="61">
        <f t="shared" si="7"/>
        <v>15</v>
      </c>
      <c r="T15" s="60">
        <f>VLOOKUP($A15,'Return Data'!$B$7:$R$2292,13,0)</f>
        <v>3.6614</v>
      </c>
      <c r="U15" s="61">
        <f t="shared" si="8"/>
        <v>14</v>
      </c>
      <c r="V15" s="60">
        <f>VLOOKUP($A15,'Return Data'!$B$7:$R$2292,17,0)</f>
        <v>3.2759</v>
      </c>
      <c r="W15" s="61">
        <f t="shared" si="10"/>
        <v>13</v>
      </c>
      <c r="X15" s="60">
        <f>VLOOKUP($A15,'Return Data'!$B$7:$R$2292,14,0)</f>
        <v>3.9113000000000002</v>
      </c>
      <c r="Y15" s="61">
        <f t="shared" si="11"/>
        <v>13</v>
      </c>
      <c r="Z15" s="60">
        <f>VLOOKUP($A15,'Return Data'!$B$7:$R$2292,16,0)</f>
        <v>6.3352000000000004</v>
      </c>
      <c r="AA15" s="62">
        <f t="shared" si="9"/>
        <v>13</v>
      </c>
    </row>
    <row r="16" spans="1:27" x14ac:dyDescent="0.3">
      <c r="A16" s="58" t="s">
        <v>1144</v>
      </c>
      <c r="B16" s="59">
        <f>VLOOKUP($A16,'Return Data'!$B$7:$R$2292,3,0)</f>
        <v>44888</v>
      </c>
      <c r="C16" s="60">
        <f>VLOOKUP($A16,'Return Data'!$B$7:$R$2292,4,0)</f>
        <v>2532.5297</v>
      </c>
      <c r="D16" s="60">
        <f>VLOOKUP($A16,'Return Data'!$B$7:$R$2292,5,0)</f>
        <v>5.6288999999999998</v>
      </c>
      <c r="E16" s="61">
        <f t="shared" si="0"/>
        <v>16</v>
      </c>
      <c r="F16" s="60">
        <f>VLOOKUP($A16,'Return Data'!$B$7:$R$2292,6,0)</f>
        <v>5.7207999999999997</v>
      </c>
      <c r="G16" s="61">
        <f t="shared" si="1"/>
        <v>14</v>
      </c>
      <c r="H16" s="60">
        <f>VLOOKUP($A16,'Return Data'!$B$7:$R$2292,7,0)</f>
        <v>6.2401999999999997</v>
      </c>
      <c r="I16" s="61">
        <f t="shared" si="2"/>
        <v>10</v>
      </c>
      <c r="J16" s="60">
        <f>VLOOKUP($A16,'Return Data'!$B$7:$R$2292,8,0)</f>
        <v>7.0202999999999998</v>
      </c>
      <c r="K16" s="61">
        <f t="shared" si="3"/>
        <v>10</v>
      </c>
      <c r="L16" s="60">
        <f>VLOOKUP($A16,'Return Data'!$B$7:$R$2292,9,0)</f>
        <v>6.7127999999999997</v>
      </c>
      <c r="M16" s="61">
        <f t="shared" si="4"/>
        <v>11</v>
      </c>
      <c r="N16" s="60">
        <f>VLOOKUP($A16,'Return Data'!$B$7:$R$2292,10,0)</f>
        <v>4.8799000000000001</v>
      </c>
      <c r="O16" s="61">
        <f t="shared" si="5"/>
        <v>14</v>
      </c>
      <c r="P16" s="60">
        <f>VLOOKUP($A16,'Return Data'!$B$7:$R$2292,11,0)</f>
        <v>4.9779</v>
      </c>
      <c r="Q16" s="61">
        <f t="shared" si="6"/>
        <v>12</v>
      </c>
      <c r="R16" s="60">
        <f>VLOOKUP($A16,'Return Data'!$B$7:$R$2292,12,0)</f>
        <v>3.5720999999999998</v>
      </c>
      <c r="S16" s="61">
        <f t="shared" si="7"/>
        <v>17</v>
      </c>
      <c r="T16" s="60">
        <f>VLOOKUP($A16,'Return Data'!$B$7:$R$2292,13,0)</f>
        <v>3.5419</v>
      </c>
      <c r="U16" s="61">
        <f t="shared" si="8"/>
        <v>16</v>
      </c>
      <c r="V16" s="60">
        <f>VLOOKUP($A16,'Return Data'!$B$7:$R$2292,17,0)</f>
        <v>3.5093000000000001</v>
      </c>
      <c r="W16" s="61">
        <f t="shared" si="10"/>
        <v>12</v>
      </c>
      <c r="X16" s="60">
        <f>VLOOKUP($A16,'Return Data'!$B$7:$R$2292,14,0)</f>
        <v>4.3217999999999996</v>
      </c>
      <c r="Y16" s="61">
        <f t="shared" si="11"/>
        <v>11</v>
      </c>
      <c r="Z16" s="60">
        <f>VLOOKUP($A16,'Return Data'!$B$7:$R$2292,16,0)</f>
        <v>7.2667000000000002</v>
      </c>
      <c r="AA16" s="62">
        <f t="shared" si="9"/>
        <v>2</v>
      </c>
    </row>
    <row r="17" spans="1:27" x14ac:dyDescent="0.3">
      <c r="A17" s="58" t="s">
        <v>1148</v>
      </c>
      <c r="B17" s="59">
        <f>VLOOKUP($A17,'Return Data'!$B$7:$R$2292,3,0)</f>
        <v>44888</v>
      </c>
      <c r="C17" s="60">
        <f>VLOOKUP($A17,'Return Data'!$B$7:$R$2292,4,0)</f>
        <v>3709.4985999999999</v>
      </c>
      <c r="D17" s="60">
        <f>VLOOKUP($A17,'Return Data'!$B$7:$R$2292,5,0)</f>
        <v>7.0789999999999997</v>
      </c>
      <c r="E17" s="61">
        <f t="shared" si="0"/>
        <v>1</v>
      </c>
      <c r="F17" s="60">
        <f>VLOOKUP($A17,'Return Data'!$B$7:$R$2292,6,0)</f>
        <v>6.1860999999999997</v>
      </c>
      <c r="G17" s="61">
        <f t="shared" si="1"/>
        <v>7</v>
      </c>
      <c r="H17" s="60">
        <f>VLOOKUP($A17,'Return Data'!$B$7:$R$2292,7,0)</f>
        <v>6.5202999999999998</v>
      </c>
      <c r="I17" s="61">
        <f t="shared" si="2"/>
        <v>7</v>
      </c>
      <c r="J17" s="60">
        <f>VLOOKUP($A17,'Return Data'!$B$7:$R$2292,8,0)</f>
        <v>7.1919000000000004</v>
      </c>
      <c r="K17" s="61">
        <f t="shared" si="3"/>
        <v>6</v>
      </c>
      <c r="L17" s="60">
        <f>VLOOKUP($A17,'Return Data'!$B$7:$R$2292,9,0)</f>
        <v>6.9443000000000001</v>
      </c>
      <c r="M17" s="61">
        <f t="shared" si="4"/>
        <v>8</v>
      </c>
      <c r="N17" s="60">
        <f>VLOOKUP($A17,'Return Data'!$B$7:$R$2292,10,0)</f>
        <v>5.3213999999999997</v>
      </c>
      <c r="O17" s="61">
        <f t="shared" si="5"/>
        <v>9</v>
      </c>
      <c r="P17" s="60">
        <f>VLOOKUP($A17,'Return Data'!$B$7:$R$2292,11,0)</f>
        <v>5.3958000000000004</v>
      </c>
      <c r="Q17" s="61">
        <f t="shared" si="6"/>
        <v>7</v>
      </c>
      <c r="R17" s="60">
        <f>VLOOKUP($A17,'Return Data'!$B$7:$R$2292,12,0)</f>
        <v>4.6913</v>
      </c>
      <c r="S17" s="61">
        <f t="shared" si="7"/>
        <v>3</v>
      </c>
      <c r="T17" s="60">
        <f>VLOOKUP($A17,'Return Data'!$B$7:$R$2292,13,0)</f>
        <v>4.5166000000000004</v>
      </c>
      <c r="U17" s="61">
        <f t="shared" si="8"/>
        <v>3</v>
      </c>
      <c r="V17" s="60">
        <f>VLOOKUP($A17,'Return Data'!$B$7:$R$2292,17,0)</f>
        <v>4.0720999999999998</v>
      </c>
      <c r="W17" s="61">
        <f t="shared" si="10"/>
        <v>5</v>
      </c>
      <c r="X17" s="60">
        <f>VLOOKUP($A17,'Return Data'!$B$7:$R$2292,14,0)</f>
        <v>4.6641000000000004</v>
      </c>
      <c r="Y17" s="61">
        <f t="shared" si="11"/>
        <v>7</v>
      </c>
      <c r="Z17" s="60">
        <f>VLOOKUP($A17,'Return Data'!$B$7:$R$2292,16,0)</f>
        <v>6.9999000000000002</v>
      </c>
      <c r="AA17" s="62">
        <f t="shared" si="9"/>
        <v>7</v>
      </c>
    </row>
    <row r="18" spans="1:27" x14ac:dyDescent="0.3">
      <c r="A18" s="58" t="s">
        <v>1151</v>
      </c>
      <c r="B18" s="59">
        <f>VLOOKUP($A18,'Return Data'!$B$7:$R$2292,3,0)</f>
        <v>44888</v>
      </c>
      <c r="C18" s="60">
        <f>VLOOKUP($A18,'Return Data'!$B$7:$R$2292,4,0)</f>
        <v>32.922753862306898</v>
      </c>
      <c r="D18" s="60">
        <f>VLOOKUP($A18,'Return Data'!$B$7:$R$2292,5,0)</f>
        <v>6.3201000000000001</v>
      </c>
      <c r="E18" s="61">
        <f t="shared" si="0"/>
        <v>12</v>
      </c>
      <c r="F18" s="60">
        <f>VLOOKUP($A18,'Return Data'!$B$7:$R$2292,6,0)</f>
        <v>5.5583</v>
      </c>
      <c r="G18" s="61">
        <f t="shared" si="1"/>
        <v>15</v>
      </c>
      <c r="H18" s="60">
        <f>VLOOKUP($A18,'Return Data'!$B$7:$R$2292,7,0)</f>
        <v>5.8028000000000004</v>
      </c>
      <c r="I18" s="61">
        <f t="shared" si="2"/>
        <v>15</v>
      </c>
      <c r="J18" s="60">
        <f>VLOOKUP($A18,'Return Data'!$B$7:$R$2292,8,0)</f>
        <v>6.3940999999999999</v>
      </c>
      <c r="K18" s="61">
        <f t="shared" si="3"/>
        <v>16</v>
      </c>
      <c r="L18" s="60">
        <f>VLOOKUP($A18,'Return Data'!$B$7:$R$2292,9,0)</f>
        <v>6.1413000000000002</v>
      </c>
      <c r="M18" s="61">
        <f t="shared" si="4"/>
        <v>15</v>
      </c>
      <c r="N18" s="60">
        <f>VLOOKUP($A18,'Return Data'!$B$7:$R$2292,10,0)</f>
        <v>4.8316999999999997</v>
      </c>
      <c r="O18" s="61">
        <f t="shared" si="5"/>
        <v>15</v>
      </c>
      <c r="P18" s="60">
        <f>VLOOKUP($A18,'Return Data'!$B$7:$R$2292,11,0)</f>
        <v>4.7358000000000002</v>
      </c>
      <c r="Q18" s="61">
        <f t="shared" si="6"/>
        <v>15</v>
      </c>
      <c r="R18" s="60">
        <f>VLOOKUP($A18,'Return Data'!$B$7:$R$2292,12,0)</f>
        <v>3.8380000000000001</v>
      </c>
      <c r="S18" s="61">
        <f t="shared" si="7"/>
        <v>13</v>
      </c>
      <c r="T18" s="60">
        <f>VLOOKUP($A18,'Return Data'!$B$7:$R$2292,13,0)</f>
        <v>3.7035999999999998</v>
      </c>
      <c r="U18" s="61">
        <f t="shared" si="8"/>
        <v>13</v>
      </c>
      <c r="V18" s="60">
        <f>VLOOKUP($A18,'Return Data'!$B$7:$R$2292,17,0)</f>
        <v>3.2669000000000001</v>
      </c>
      <c r="W18" s="61">
        <f t="shared" si="10"/>
        <v>14</v>
      </c>
      <c r="X18" s="60">
        <f>VLOOKUP($A18,'Return Data'!$B$7:$R$2292,14,0)</f>
        <v>4.0157999999999996</v>
      </c>
      <c r="Y18" s="61">
        <f t="shared" si="11"/>
        <v>12</v>
      </c>
      <c r="Z18" s="60">
        <f>VLOOKUP($A18,'Return Data'!$B$7:$R$2292,16,0)</f>
        <v>7.1311</v>
      </c>
      <c r="AA18" s="62">
        <f t="shared" si="9"/>
        <v>4</v>
      </c>
    </row>
    <row r="19" spans="1:27" x14ac:dyDescent="0.3">
      <c r="A19" s="58" t="s">
        <v>1152</v>
      </c>
      <c r="B19" s="59">
        <f>VLOOKUP($A19,'Return Data'!$B$7:$R$2292,3,0)</f>
        <v>44888</v>
      </c>
      <c r="C19" s="60">
        <f>VLOOKUP($A19,'Return Data'!$B$7:$R$2292,4,0)</f>
        <v>3424.7026000000001</v>
      </c>
      <c r="D19" s="60">
        <f>VLOOKUP($A19,'Return Data'!$B$7:$R$2292,5,0)</f>
        <v>6.4288999999999996</v>
      </c>
      <c r="E19" s="61">
        <f t="shared" si="0"/>
        <v>6</v>
      </c>
      <c r="F19" s="60">
        <f>VLOOKUP($A19,'Return Data'!$B$7:$R$2292,6,0)</f>
        <v>6.0484</v>
      </c>
      <c r="G19" s="61">
        <f t="shared" si="1"/>
        <v>10</v>
      </c>
      <c r="H19" s="60">
        <f>VLOOKUP($A19,'Return Data'!$B$7:$R$2292,7,0)</f>
        <v>6.7698</v>
      </c>
      <c r="I19" s="61">
        <f t="shared" si="2"/>
        <v>2</v>
      </c>
      <c r="J19" s="60">
        <f>VLOOKUP($A19,'Return Data'!$B$7:$R$2292,8,0)</f>
        <v>7.3251999999999997</v>
      </c>
      <c r="K19" s="61">
        <f t="shared" si="3"/>
        <v>4</v>
      </c>
      <c r="L19" s="60">
        <f>VLOOKUP($A19,'Return Data'!$B$7:$R$2292,9,0)</f>
        <v>7.0776000000000003</v>
      </c>
      <c r="M19" s="61">
        <f t="shared" si="4"/>
        <v>5</v>
      </c>
      <c r="N19" s="60">
        <f>VLOOKUP($A19,'Return Data'!$B$7:$R$2292,10,0)</f>
        <v>5.5095000000000001</v>
      </c>
      <c r="O19" s="61">
        <f t="shared" si="5"/>
        <v>3</v>
      </c>
      <c r="P19" s="60">
        <f>VLOOKUP($A19,'Return Data'!$B$7:$R$2292,11,0)</f>
        <v>5.5589000000000004</v>
      </c>
      <c r="Q19" s="61">
        <f t="shared" si="6"/>
        <v>2</v>
      </c>
      <c r="R19" s="60">
        <f>VLOOKUP($A19,'Return Data'!$B$7:$R$2292,12,0)</f>
        <v>4.8007999999999997</v>
      </c>
      <c r="S19" s="61">
        <f t="shared" si="7"/>
        <v>1</v>
      </c>
      <c r="T19" s="60">
        <f>VLOOKUP($A19,'Return Data'!$B$7:$R$2292,13,0)</f>
        <v>4.6428000000000003</v>
      </c>
      <c r="U19" s="61">
        <f t="shared" si="8"/>
        <v>1</v>
      </c>
      <c r="V19" s="60">
        <f>VLOOKUP($A19,'Return Data'!$B$7:$R$2292,17,0)</f>
        <v>4.1925999999999997</v>
      </c>
      <c r="W19" s="61">
        <f t="shared" si="10"/>
        <v>1</v>
      </c>
      <c r="X19" s="60">
        <f>VLOOKUP($A19,'Return Data'!$B$7:$R$2292,14,0)</f>
        <v>4.8503999999999996</v>
      </c>
      <c r="Y19" s="61">
        <f t="shared" si="11"/>
        <v>4</v>
      </c>
      <c r="Z19" s="60">
        <f>VLOOKUP($A19,'Return Data'!$B$7:$R$2292,16,0)</f>
        <v>7.3083999999999998</v>
      </c>
      <c r="AA19" s="62">
        <f t="shared" si="9"/>
        <v>1</v>
      </c>
    </row>
    <row r="20" spans="1:27" x14ac:dyDescent="0.3">
      <c r="A20" s="58" t="s">
        <v>1155</v>
      </c>
      <c r="B20" s="59">
        <f>VLOOKUP($A20,'Return Data'!$B$7:$R$2292,3,0)</f>
        <v>44888</v>
      </c>
      <c r="C20" s="60">
        <f>VLOOKUP($A20,'Return Data'!$B$7:$R$2292,4,0)</f>
        <v>1104.9055000000001</v>
      </c>
      <c r="D20" s="60">
        <f>VLOOKUP($A20,'Return Data'!$B$7:$R$2292,5,0)</f>
        <v>5.9173999999999998</v>
      </c>
      <c r="E20" s="61">
        <f t="shared" si="0"/>
        <v>15</v>
      </c>
      <c r="F20" s="60">
        <f>VLOOKUP($A20,'Return Data'!$B$7:$R$2292,6,0)</f>
        <v>5.7572000000000001</v>
      </c>
      <c r="G20" s="61">
        <f t="shared" si="1"/>
        <v>13</v>
      </c>
      <c r="H20" s="60">
        <f>VLOOKUP($A20,'Return Data'!$B$7:$R$2292,7,0)</f>
        <v>6.1261000000000001</v>
      </c>
      <c r="I20" s="61">
        <f t="shared" si="2"/>
        <v>12</v>
      </c>
      <c r="J20" s="60">
        <f>VLOOKUP($A20,'Return Data'!$B$7:$R$2292,8,0)</f>
        <v>6.7972999999999999</v>
      </c>
      <c r="K20" s="61">
        <f t="shared" si="3"/>
        <v>13</v>
      </c>
      <c r="L20" s="60">
        <f>VLOOKUP($A20,'Return Data'!$B$7:$R$2292,9,0)</f>
        <v>6.3933</v>
      </c>
      <c r="M20" s="61">
        <f t="shared" si="4"/>
        <v>13</v>
      </c>
      <c r="N20" s="60">
        <f>VLOOKUP($A20,'Return Data'!$B$7:$R$2292,10,0)</f>
        <v>5.1037999999999997</v>
      </c>
      <c r="O20" s="61">
        <f t="shared" si="5"/>
        <v>10</v>
      </c>
      <c r="P20" s="60">
        <f>VLOOKUP($A20,'Return Data'!$B$7:$R$2292,11,0)</f>
        <v>4.8230000000000004</v>
      </c>
      <c r="Q20" s="61">
        <f t="shared" si="6"/>
        <v>14</v>
      </c>
      <c r="R20" s="60">
        <f>VLOOKUP($A20,'Return Data'!$B$7:$R$2292,12,0)</f>
        <v>4.2481</v>
      </c>
      <c r="S20" s="61">
        <f t="shared" si="7"/>
        <v>10</v>
      </c>
      <c r="T20" s="60"/>
      <c r="U20" s="61"/>
      <c r="V20" s="60"/>
      <c r="W20" s="61"/>
      <c r="X20" s="60"/>
      <c r="Y20" s="61"/>
      <c r="Z20" s="60">
        <f>VLOOKUP($A20,'Return Data'!$B$7:$R$2292,16,0)</f>
        <v>3.7387999999999999</v>
      </c>
      <c r="AA20" s="62">
        <f t="shared" si="9"/>
        <v>17</v>
      </c>
    </row>
    <row r="21" spans="1:27" x14ac:dyDescent="0.3">
      <c r="A21" s="58" t="s">
        <v>1159</v>
      </c>
      <c r="B21" s="59">
        <f>VLOOKUP($A21,'Return Data'!$B$7:$R$2292,3,0)</f>
        <v>44888</v>
      </c>
      <c r="C21" s="60">
        <f>VLOOKUP($A21,'Return Data'!$B$7:$R$2292,4,0)</f>
        <v>34.580399999999997</v>
      </c>
      <c r="D21" s="60">
        <f>VLOOKUP($A21,'Return Data'!$B$7:$R$2292,5,0)</f>
        <v>6.3342000000000001</v>
      </c>
      <c r="E21" s="61">
        <f t="shared" si="0"/>
        <v>11</v>
      </c>
      <c r="F21" s="60">
        <f>VLOOKUP($A21,'Return Data'!$B$7:$R$2292,6,0)</f>
        <v>5.9367999999999999</v>
      </c>
      <c r="G21" s="61">
        <f t="shared" si="1"/>
        <v>12</v>
      </c>
      <c r="H21" s="60">
        <f>VLOOKUP($A21,'Return Data'!$B$7:$R$2292,7,0)</f>
        <v>6.0385</v>
      </c>
      <c r="I21" s="61">
        <f t="shared" si="2"/>
        <v>13</v>
      </c>
      <c r="J21" s="60">
        <f>VLOOKUP($A21,'Return Data'!$B$7:$R$2292,8,0)</f>
        <v>6.8334999999999999</v>
      </c>
      <c r="K21" s="61">
        <f t="shared" si="3"/>
        <v>12</v>
      </c>
      <c r="L21" s="60">
        <f>VLOOKUP($A21,'Return Data'!$B$7:$R$2292,9,0)</f>
        <v>6.6639999999999997</v>
      </c>
      <c r="M21" s="61">
        <f t="shared" si="4"/>
        <v>12</v>
      </c>
      <c r="N21" s="60">
        <f>VLOOKUP($A21,'Return Data'!$B$7:$R$2292,10,0)</f>
        <v>4.9379</v>
      </c>
      <c r="O21" s="61">
        <f t="shared" si="5"/>
        <v>13</v>
      </c>
      <c r="P21" s="60">
        <f>VLOOKUP($A21,'Return Data'!$B$7:$R$2292,11,0)</f>
        <v>4.9566999999999997</v>
      </c>
      <c r="Q21" s="61">
        <f t="shared" si="6"/>
        <v>13</v>
      </c>
      <c r="R21" s="60">
        <f>VLOOKUP($A21,'Return Data'!$B$7:$R$2292,12,0)</f>
        <v>4.0942999999999996</v>
      </c>
      <c r="S21" s="61">
        <f t="shared" si="7"/>
        <v>12</v>
      </c>
      <c r="T21" s="60">
        <f>VLOOKUP($A21,'Return Data'!$B$7:$R$2292,13,0)</f>
        <v>3.9531000000000001</v>
      </c>
      <c r="U21" s="61">
        <f>RANK(T21,T$8:T$24,0)</f>
        <v>11</v>
      </c>
      <c r="V21" s="60">
        <f>VLOOKUP($A21,'Return Data'!$B$7:$R$2292,17,0)</f>
        <v>3.6320000000000001</v>
      </c>
      <c r="W21" s="61">
        <f>RANK(V21,V$8:V$24,0)</f>
        <v>10</v>
      </c>
      <c r="X21" s="60">
        <f>VLOOKUP($A21,'Return Data'!$B$7:$R$2292,14,0)</f>
        <v>4.3765000000000001</v>
      </c>
      <c r="Y21" s="61">
        <f>RANK(X21,X$8:X$24,0)</f>
        <v>9</v>
      </c>
      <c r="Z21" s="60">
        <f>VLOOKUP($A21,'Return Data'!$B$7:$R$2292,16,0)</f>
        <v>6.9862000000000002</v>
      </c>
      <c r="AA21" s="62">
        <f t="shared" si="9"/>
        <v>8</v>
      </c>
    </row>
    <row r="22" spans="1:27" x14ac:dyDescent="0.3">
      <c r="A22" s="58" t="s">
        <v>1161</v>
      </c>
      <c r="B22" s="59">
        <f>VLOOKUP($A22,'Return Data'!$B$7:$R$2292,3,0)</f>
        <v>44888</v>
      </c>
      <c r="C22" s="60">
        <f>VLOOKUP($A22,'Return Data'!$B$7:$R$2292,4,0)</f>
        <v>12.45</v>
      </c>
      <c r="D22" s="60">
        <f>VLOOKUP($A22,'Return Data'!$B$7:$R$2292,5,0)</f>
        <v>1.4659</v>
      </c>
      <c r="E22" s="61">
        <f t="shared" si="0"/>
        <v>17</v>
      </c>
      <c r="F22" s="60">
        <f>VLOOKUP($A22,'Return Data'!$B$7:$R$2292,6,0)</f>
        <v>4.9286000000000003</v>
      </c>
      <c r="G22" s="61">
        <f t="shared" si="1"/>
        <v>17</v>
      </c>
      <c r="H22" s="60">
        <f>VLOOKUP($A22,'Return Data'!$B$7:$R$2292,7,0)</f>
        <v>5.3243999999999998</v>
      </c>
      <c r="I22" s="61">
        <f t="shared" si="2"/>
        <v>17</v>
      </c>
      <c r="J22" s="60">
        <f>VLOOKUP($A22,'Return Data'!$B$7:$R$2292,8,0)</f>
        <v>6.4447999999999999</v>
      </c>
      <c r="K22" s="61">
        <f t="shared" si="3"/>
        <v>15</v>
      </c>
      <c r="L22" s="60">
        <f>VLOOKUP($A22,'Return Data'!$B$7:$R$2292,9,0)</f>
        <v>6.1192000000000002</v>
      </c>
      <c r="M22" s="61">
        <f t="shared" si="4"/>
        <v>16</v>
      </c>
      <c r="N22" s="60">
        <f>VLOOKUP($A22,'Return Data'!$B$7:$R$2292,10,0)</f>
        <v>5.4726999999999997</v>
      </c>
      <c r="O22" s="61">
        <f t="shared" si="5"/>
        <v>5</v>
      </c>
      <c r="P22" s="60">
        <f>VLOOKUP($A22,'Return Data'!$B$7:$R$2292,11,0)</f>
        <v>5.1459000000000001</v>
      </c>
      <c r="Q22" s="61">
        <f t="shared" si="6"/>
        <v>9</v>
      </c>
      <c r="R22" s="60">
        <f>VLOOKUP($A22,'Return Data'!$B$7:$R$2292,12,0)</f>
        <v>4.5987999999999998</v>
      </c>
      <c r="S22" s="61">
        <f t="shared" si="7"/>
        <v>5</v>
      </c>
      <c r="T22" s="60">
        <f>VLOOKUP($A22,'Return Data'!$B$7:$R$2292,13,0)</f>
        <v>4.3028000000000004</v>
      </c>
      <c r="U22" s="61">
        <f>RANK(T22,T$8:T$24,0)</f>
        <v>9</v>
      </c>
      <c r="V22" s="60">
        <f>VLOOKUP($A22,'Return Data'!$B$7:$R$2292,17,0)</f>
        <v>3.8325</v>
      </c>
      <c r="W22" s="61">
        <f>RANK(V22,V$8:V$24,0)</f>
        <v>8</v>
      </c>
      <c r="X22" s="60"/>
      <c r="Y22" s="61"/>
      <c r="Z22" s="60">
        <f>VLOOKUP($A22,'Return Data'!$B$7:$R$2292,16,0)</f>
        <v>5.4066999999999998</v>
      </c>
      <c r="AA22" s="62">
        <f t="shared" si="9"/>
        <v>14</v>
      </c>
    </row>
    <row r="23" spans="1:27" x14ac:dyDescent="0.3">
      <c r="A23" s="58" t="s">
        <v>1163</v>
      </c>
      <c r="B23" s="59">
        <f>VLOOKUP($A23,'Return Data'!$B$7:$R$2292,3,0)</f>
        <v>44888</v>
      </c>
      <c r="C23" s="60">
        <f>VLOOKUP($A23,'Return Data'!$B$7:$R$2292,4,0)</f>
        <v>3896.8191999999999</v>
      </c>
      <c r="D23" s="60">
        <f>VLOOKUP($A23,'Return Data'!$B$7:$R$2292,5,0)</f>
        <v>6.9016999999999999</v>
      </c>
      <c r="E23" s="61">
        <f t="shared" si="0"/>
        <v>2</v>
      </c>
      <c r="F23" s="60">
        <f>VLOOKUP($A23,'Return Data'!$B$7:$R$2292,6,0)</f>
        <v>6.5468999999999999</v>
      </c>
      <c r="G23" s="61">
        <f t="shared" si="1"/>
        <v>2</v>
      </c>
      <c r="H23" s="60">
        <f>VLOOKUP($A23,'Return Data'!$B$7:$R$2292,7,0)</f>
        <v>6.6203000000000003</v>
      </c>
      <c r="I23" s="61">
        <f t="shared" si="2"/>
        <v>4</v>
      </c>
      <c r="J23" s="60">
        <f>VLOOKUP($A23,'Return Data'!$B$7:$R$2292,8,0)</f>
        <v>7.2865000000000002</v>
      </c>
      <c r="K23" s="61">
        <f t="shared" si="3"/>
        <v>5</v>
      </c>
      <c r="L23" s="60">
        <f>VLOOKUP($A23,'Return Data'!$B$7:$R$2292,9,0)</f>
        <v>7.0014000000000003</v>
      </c>
      <c r="M23" s="61">
        <f t="shared" si="4"/>
        <v>6</v>
      </c>
      <c r="N23" s="60">
        <f>VLOOKUP($A23,'Return Data'!$B$7:$R$2292,10,0)</f>
        <v>5.4451000000000001</v>
      </c>
      <c r="O23" s="61">
        <f t="shared" si="5"/>
        <v>6</v>
      </c>
      <c r="P23" s="60">
        <f>VLOOKUP($A23,'Return Data'!$B$7:$R$2292,11,0)</f>
        <v>5.4660000000000002</v>
      </c>
      <c r="Q23" s="61">
        <f t="shared" si="6"/>
        <v>4</v>
      </c>
      <c r="R23" s="60">
        <f>VLOOKUP($A23,'Return Data'!$B$7:$R$2292,12,0)</f>
        <v>4.5861000000000001</v>
      </c>
      <c r="S23" s="61">
        <f t="shared" si="7"/>
        <v>6</v>
      </c>
      <c r="T23" s="60">
        <f>VLOOKUP($A23,'Return Data'!$B$7:$R$2292,13,0)</f>
        <v>4.4452999999999996</v>
      </c>
      <c r="U23" s="61">
        <f>RANK(T23,T$8:T$24,0)</f>
        <v>5</v>
      </c>
      <c r="V23" s="60">
        <f>VLOOKUP($A23,'Return Data'!$B$7:$R$2292,17,0)</f>
        <v>4.1544999999999996</v>
      </c>
      <c r="W23" s="61">
        <f>RANK(V23,V$8:V$24,0)</f>
        <v>2</v>
      </c>
      <c r="X23" s="60">
        <f>VLOOKUP($A23,'Return Data'!$B$7:$R$2292,14,0)</f>
        <v>4.9409000000000001</v>
      </c>
      <c r="Y23" s="61">
        <f>RANK(X23,X$8:X$24,0)</f>
        <v>2</v>
      </c>
      <c r="Z23" s="60">
        <f>VLOOKUP($A23,'Return Data'!$B$7:$R$2292,16,0)</f>
        <v>6.6388999999999996</v>
      </c>
      <c r="AA23" s="62">
        <f t="shared" si="9"/>
        <v>11</v>
      </c>
    </row>
    <row r="24" spans="1:27" x14ac:dyDescent="0.3">
      <c r="A24" s="58" t="s">
        <v>1165</v>
      </c>
      <c r="B24" s="59">
        <f>VLOOKUP($A24,'Return Data'!$B$7:$R$2292,3,0)</f>
        <v>44888</v>
      </c>
      <c r="C24" s="60">
        <f>VLOOKUP($A24,'Return Data'!$B$7:$R$2292,4,0)</f>
        <v>2542.636</v>
      </c>
      <c r="D24" s="60">
        <f>VLOOKUP($A24,'Return Data'!$B$7:$R$2292,5,0)</f>
        <v>6.3346</v>
      </c>
      <c r="E24" s="61">
        <f t="shared" si="0"/>
        <v>10</v>
      </c>
      <c r="F24" s="60">
        <f>VLOOKUP($A24,'Return Data'!$B$7:$R$2292,6,0)</f>
        <v>6.2676999999999996</v>
      </c>
      <c r="G24" s="61">
        <f t="shared" si="1"/>
        <v>3</v>
      </c>
      <c r="H24" s="60">
        <f>VLOOKUP($A24,'Return Data'!$B$7:$R$2292,7,0)</f>
        <v>6.5065</v>
      </c>
      <c r="I24" s="61">
        <f t="shared" si="2"/>
        <v>8</v>
      </c>
      <c r="J24" s="60">
        <f>VLOOKUP($A24,'Return Data'!$B$7:$R$2292,8,0)</f>
        <v>7.1901000000000002</v>
      </c>
      <c r="K24" s="61">
        <f t="shared" si="3"/>
        <v>7</v>
      </c>
      <c r="L24" s="60">
        <f>VLOOKUP($A24,'Return Data'!$B$7:$R$2292,9,0)</f>
        <v>7.0846999999999998</v>
      </c>
      <c r="M24" s="61">
        <f t="shared" si="4"/>
        <v>4</v>
      </c>
      <c r="N24" s="60">
        <f>VLOOKUP($A24,'Return Data'!$B$7:$R$2292,10,0)</f>
        <v>5.5606</v>
      </c>
      <c r="O24" s="61">
        <f t="shared" si="5"/>
        <v>1</v>
      </c>
      <c r="P24" s="60">
        <f>VLOOKUP($A24,'Return Data'!$B$7:$R$2292,11,0)</f>
        <v>5.4873000000000003</v>
      </c>
      <c r="Q24" s="61">
        <f t="shared" si="6"/>
        <v>3</v>
      </c>
      <c r="R24" s="60">
        <f>VLOOKUP($A24,'Return Data'!$B$7:$R$2292,12,0)</f>
        <v>4.7302999999999997</v>
      </c>
      <c r="S24" s="61">
        <f t="shared" si="7"/>
        <v>2</v>
      </c>
      <c r="T24" s="60">
        <f>VLOOKUP($A24,'Return Data'!$B$7:$R$2292,13,0)</f>
        <v>4.5590999999999999</v>
      </c>
      <c r="U24" s="61">
        <f>RANK(T24,T$8:T$24,0)</f>
        <v>2</v>
      </c>
      <c r="V24" s="60">
        <f>VLOOKUP($A24,'Return Data'!$B$7:$R$2292,17,0)</f>
        <v>4.1313000000000004</v>
      </c>
      <c r="W24" s="61">
        <f>RANK(V24,V$8:V$24,0)</f>
        <v>4</v>
      </c>
      <c r="X24" s="60">
        <f>VLOOKUP($A24,'Return Data'!$B$7:$R$2292,14,0)</f>
        <v>4.8296999999999999</v>
      </c>
      <c r="Y24" s="61">
        <f>RANK(X24,X$8:X$24,0)</f>
        <v>5</v>
      </c>
      <c r="Z24" s="60">
        <f>VLOOKUP($A24,'Return Data'!$B$7:$R$2292,16,0)</f>
        <v>7.2215999999999996</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6.1050705882352938</v>
      </c>
      <c r="E26" s="69"/>
      <c r="F26" s="70">
        <f>AVERAGE(F8:F24)</f>
        <v>5.9999647058823529</v>
      </c>
      <c r="G26" s="69"/>
      <c r="H26" s="70">
        <f>AVERAGE(H8:H24)</f>
        <v>6.2572647058823527</v>
      </c>
      <c r="I26" s="69"/>
      <c r="J26" s="70">
        <f>AVERAGE(J8:J24)</f>
        <v>6.9377117647058819</v>
      </c>
      <c r="K26" s="69"/>
      <c r="L26" s="70">
        <f>AVERAGE(L8:L24)</f>
        <v>6.704505882352942</v>
      </c>
      <c r="M26" s="69"/>
      <c r="N26" s="70">
        <f>AVERAGE(N8:N24)</f>
        <v>5.1759176470588226</v>
      </c>
      <c r="O26" s="69"/>
      <c r="P26" s="70">
        <f>AVERAGE(P8:P24)</f>
        <v>5.1565235294117642</v>
      </c>
      <c r="Q26" s="69"/>
      <c r="R26" s="70">
        <f>AVERAGE(R8:R24)</f>
        <v>4.2942647058823527</v>
      </c>
      <c r="S26" s="69"/>
      <c r="T26" s="70">
        <f>AVERAGE(T8:T24)</f>
        <v>4.1552687500000003</v>
      </c>
      <c r="U26" s="69"/>
      <c r="V26" s="70">
        <f>AVERAGE(V8:V24)</f>
        <v>3.8329714285714287</v>
      </c>
      <c r="W26" s="69"/>
      <c r="X26" s="70">
        <f>AVERAGE(X8:X24)</f>
        <v>4.5884</v>
      </c>
      <c r="Y26" s="69"/>
      <c r="Z26" s="70">
        <f>AVERAGE(Z8:Z24)</f>
        <v>6.3955823529411759</v>
      </c>
      <c r="AA26" s="71"/>
    </row>
    <row r="27" spans="1:27" x14ac:dyDescent="0.3">
      <c r="A27" s="68" t="s">
        <v>28</v>
      </c>
      <c r="B27" s="69"/>
      <c r="C27" s="69"/>
      <c r="D27" s="70">
        <f>MIN(D8:D24)</f>
        <v>1.4659</v>
      </c>
      <c r="E27" s="69"/>
      <c r="F27" s="70">
        <f>MIN(F8:F24)</f>
        <v>4.9286000000000003</v>
      </c>
      <c r="G27" s="69"/>
      <c r="H27" s="70">
        <f>MIN(H8:H24)</f>
        <v>5.3243999999999998</v>
      </c>
      <c r="I27" s="69"/>
      <c r="J27" s="70">
        <f>MIN(J8:J24)</f>
        <v>5.5320999999999998</v>
      </c>
      <c r="K27" s="69"/>
      <c r="L27" s="70">
        <f>MIN(L8:L24)</f>
        <v>5.5487000000000002</v>
      </c>
      <c r="M27" s="69"/>
      <c r="N27" s="70">
        <f>MIN(N8:N24)</f>
        <v>4.5098000000000003</v>
      </c>
      <c r="O27" s="69"/>
      <c r="P27" s="70">
        <f>MIN(P8:P24)</f>
        <v>4.5355999999999996</v>
      </c>
      <c r="Q27" s="69"/>
      <c r="R27" s="70">
        <f>MIN(R8:R24)</f>
        <v>3.5720999999999998</v>
      </c>
      <c r="S27" s="69"/>
      <c r="T27" s="70">
        <f>MIN(T8:T24)</f>
        <v>3.5419</v>
      </c>
      <c r="U27" s="69"/>
      <c r="V27" s="70">
        <f>MIN(V8:V24)</f>
        <v>3.2669000000000001</v>
      </c>
      <c r="W27" s="69"/>
      <c r="X27" s="70">
        <f>MIN(X8:X24)</f>
        <v>3.9113000000000002</v>
      </c>
      <c r="Y27" s="69"/>
      <c r="Z27" s="70">
        <f>MIN(Z8:Z24)</f>
        <v>3.7387999999999999</v>
      </c>
      <c r="AA27" s="71"/>
    </row>
    <row r="28" spans="1:27" ht="15" thickBot="1" x14ac:dyDescent="0.35">
      <c r="A28" s="72" t="s">
        <v>29</v>
      </c>
      <c r="B28" s="73"/>
      <c r="C28" s="73"/>
      <c r="D28" s="74">
        <f>MAX(D8:D24)</f>
        <v>7.0789999999999997</v>
      </c>
      <c r="E28" s="73"/>
      <c r="F28" s="74">
        <f>MAX(F8:F24)</f>
        <v>6.681</v>
      </c>
      <c r="G28" s="73"/>
      <c r="H28" s="74">
        <f>MAX(H8:H24)</f>
        <v>6.9070999999999998</v>
      </c>
      <c r="I28" s="73"/>
      <c r="J28" s="74">
        <f>MAX(J8:J24)</f>
        <v>7.5350000000000001</v>
      </c>
      <c r="K28" s="73"/>
      <c r="L28" s="74">
        <f>MAX(L8:L24)</f>
        <v>7.2146999999999997</v>
      </c>
      <c r="M28" s="73"/>
      <c r="N28" s="74">
        <f>MAX(N8:N24)</f>
        <v>5.5606</v>
      </c>
      <c r="O28" s="73"/>
      <c r="P28" s="74">
        <f>MAX(P8:P24)</f>
        <v>5.5640000000000001</v>
      </c>
      <c r="Q28" s="73"/>
      <c r="R28" s="74">
        <f>MAX(R8:R24)</f>
        <v>4.8007999999999997</v>
      </c>
      <c r="S28" s="73"/>
      <c r="T28" s="74">
        <f>MAX(T8:T24)</f>
        <v>4.6428000000000003</v>
      </c>
      <c r="U28" s="73"/>
      <c r="V28" s="74">
        <f>MAX(V8:V24)</f>
        <v>4.1925999999999997</v>
      </c>
      <c r="W28" s="73"/>
      <c r="X28" s="74">
        <f>MAX(X8:X24)</f>
        <v>5.0381</v>
      </c>
      <c r="Y28" s="73"/>
      <c r="Z28" s="74">
        <f>MAX(Z8:Z24)</f>
        <v>7.3083999999999998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44888</v>
      </c>
      <c r="C8" s="60">
        <f>VLOOKUP($A8,'Return Data'!$B$7:$R$2292,4,0)</f>
        <v>33.304600000000001</v>
      </c>
      <c r="D8" s="60">
        <f>VLOOKUP($A8,'Return Data'!$B$7:$R$2292,10,0)</f>
        <v>0.22689999999999999</v>
      </c>
      <c r="E8" s="61">
        <f t="shared" ref="E8:E15" si="0">RANK(D8,D$8:D$15,0)</f>
        <v>8</v>
      </c>
      <c r="F8" s="60">
        <f>VLOOKUP($A8,'Return Data'!$B$7:$R$2292,11,0)</f>
        <v>7.7915999999999999</v>
      </c>
      <c r="G8" s="61">
        <f t="shared" ref="G8:G15" si="1">RANK(F8,F$8:F$15,0)</f>
        <v>8</v>
      </c>
      <c r="H8" s="60">
        <f>VLOOKUP($A8,'Return Data'!$B$7:$R$2292,12,0)</f>
        <v>0.71030000000000004</v>
      </c>
      <c r="I8" s="61">
        <f t="shared" ref="I8:I15" si="2">RANK(H8,H$8:H$15,0)</f>
        <v>8</v>
      </c>
      <c r="J8" s="60">
        <f>VLOOKUP($A8,'Return Data'!$B$7:$R$2292,13,0)</f>
        <v>-3.4887000000000001</v>
      </c>
      <c r="K8" s="61">
        <f t="shared" ref="K8:K15" si="3">RANK(J8,J$8:J$15,0)</f>
        <v>8</v>
      </c>
      <c r="L8" s="60">
        <f>VLOOKUP($A8,'Return Data'!$B$7:$R$2292,17,0)</f>
        <v>12.553100000000001</v>
      </c>
      <c r="M8" s="61">
        <f t="shared" ref="M8:M15" si="4">RANK(L8,L$8:L$15,0)</f>
        <v>5</v>
      </c>
      <c r="N8" s="60">
        <f>VLOOKUP($A8,'Return Data'!$B$7:$R$2292,14,0)</f>
        <v>13.771000000000001</v>
      </c>
      <c r="O8" s="61">
        <f t="shared" ref="O8:O13" si="5">RANK(N8,N$8:N$15,0)</f>
        <v>4</v>
      </c>
      <c r="P8" s="60">
        <f>VLOOKUP($A8,'Return Data'!$B$7:$R$2292,15,0)</f>
        <v>11.9185</v>
      </c>
      <c r="Q8" s="61">
        <f t="shared" ref="Q8:Q13" si="6">RANK(P8,P$8:P$15,0)</f>
        <v>3</v>
      </c>
      <c r="R8" s="60">
        <f>VLOOKUP($A8,'Return Data'!$B$7:$R$2292,16,0)</f>
        <v>10.2407</v>
      </c>
      <c r="S8" s="62">
        <f t="shared" ref="S8:S15" si="7">RANK(R8,R$8:R$15,0)</f>
        <v>6</v>
      </c>
    </row>
    <row r="9" spans="1:20" x14ac:dyDescent="0.3">
      <c r="A9" s="58" t="s">
        <v>1171</v>
      </c>
      <c r="B9" s="59">
        <f>VLOOKUP($A9,'Return Data'!$B$7:$R$2292,3,0)</f>
        <v>44888</v>
      </c>
      <c r="C9" s="60">
        <f>VLOOKUP($A9,'Return Data'!$B$7:$R$2292,4,0)</f>
        <v>53.787999999999997</v>
      </c>
      <c r="D9" s="60">
        <f>VLOOKUP($A9,'Return Data'!$B$7:$R$2292,10,0)</f>
        <v>3.0106000000000002</v>
      </c>
      <c r="E9" s="61">
        <f t="shared" si="0"/>
        <v>7</v>
      </c>
      <c r="F9" s="60">
        <f>VLOOKUP($A9,'Return Data'!$B$7:$R$2292,11,0)</f>
        <v>8.9289000000000005</v>
      </c>
      <c r="G9" s="61">
        <f t="shared" si="1"/>
        <v>6</v>
      </c>
      <c r="H9" s="60">
        <f>VLOOKUP($A9,'Return Data'!$B$7:$R$2292,12,0)</f>
        <v>7.5781999999999998</v>
      </c>
      <c r="I9" s="61">
        <f t="shared" si="2"/>
        <v>4</v>
      </c>
      <c r="J9" s="60">
        <f>VLOOKUP($A9,'Return Data'!$B$7:$R$2292,13,0)</f>
        <v>5.2149999999999999</v>
      </c>
      <c r="K9" s="61">
        <f t="shared" si="3"/>
        <v>6</v>
      </c>
      <c r="L9" s="60">
        <f>VLOOKUP($A9,'Return Data'!$B$7:$R$2292,17,0)</f>
        <v>16.561599999999999</v>
      </c>
      <c r="M9" s="61">
        <f t="shared" si="4"/>
        <v>4</v>
      </c>
      <c r="N9" s="60">
        <f>VLOOKUP($A9,'Return Data'!$B$7:$R$2292,14,0)</f>
        <v>16.320900000000002</v>
      </c>
      <c r="O9" s="61">
        <f t="shared" si="5"/>
        <v>3</v>
      </c>
      <c r="P9" s="60">
        <f>VLOOKUP($A9,'Return Data'!$B$7:$R$2292,15,0)</f>
        <v>11.0625</v>
      </c>
      <c r="Q9" s="61">
        <f t="shared" si="6"/>
        <v>4</v>
      </c>
      <c r="R9" s="60">
        <f>VLOOKUP($A9,'Return Data'!$B$7:$R$2292,16,0)</f>
        <v>10.997400000000001</v>
      </c>
      <c r="S9" s="62">
        <f t="shared" si="7"/>
        <v>4</v>
      </c>
    </row>
    <row r="10" spans="1:20" x14ac:dyDescent="0.3">
      <c r="A10" s="58" t="s">
        <v>1173</v>
      </c>
      <c r="B10" s="59">
        <f>VLOOKUP($A10,'Return Data'!$B$7:$R$2292,3,0)</f>
        <v>44888</v>
      </c>
      <c r="C10" s="60">
        <f>VLOOKUP($A10,'Return Data'!$B$7:$R$2292,4,0)</f>
        <v>510.154</v>
      </c>
      <c r="D10" s="60">
        <f>VLOOKUP($A10,'Return Data'!$B$7:$R$2292,10,0)</f>
        <v>5.3552999999999997</v>
      </c>
      <c r="E10" s="61">
        <f t="shared" si="0"/>
        <v>3</v>
      </c>
      <c r="F10" s="60">
        <f>VLOOKUP($A10,'Return Data'!$B$7:$R$2292,11,0)</f>
        <v>11.000400000000001</v>
      </c>
      <c r="G10" s="61">
        <f t="shared" si="1"/>
        <v>3</v>
      </c>
      <c r="H10" s="60">
        <f>VLOOKUP($A10,'Return Data'!$B$7:$R$2292,12,0)</f>
        <v>12.0527</v>
      </c>
      <c r="I10" s="61">
        <f t="shared" si="2"/>
        <v>2</v>
      </c>
      <c r="J10" s="60">
        <f>VLOOKUP($A10,'Return Data'!$B$7:$R$2292,13,0)</f>
        <v>13.678699999999999</v>
      </c>
      <c r="K10" s="61">
        <f t="shared" si="3"/>
        <v>2</v>
      </c>
      <c r="L10" s="60">
        <f>VLOOKUP($A10,'Return Data'!$B$7:$R$2292,17,0)</f>
        <v>30.9712</v>
      </c>
      <c r="M10" s="61">
        <f t="shared" si="4"/>
        <v>2</v>
      </c>
      <c r="N10" s="60">
        <f>VLOOKUP($A10,'Return Data'!$B$7:$R$2292,14,0)</f>
        <v>21.010200000000001</v>
      </c>
      <c r="O10" s="61">
        <f t="shared" si="5"/>
        <v>2</v>
      </c>
      <c r="P10" s="60">
        <f>VLOOKUP($A10,'Return Data'!$B$7:$R$2292,15,0)</f>
        <v>13.6365</v>
      </c>
      <c r="Q10" s="61">
        <f t="shared" si="6"/>
        <v>2</v>
      </c>
      <c r="R10" s="60">
        <f>VLOOKUP($A10,'Return Data'!$B$7:$R$2292,16,0)</f>
        <v>16.032</v>
      </c>
      <c r="S10" s="62">
        <f t="shared" si="7"/>
        <v>2</v>
      </c>
    </row>
    <row r="11" spans="1:20" x14ac:dyDescent="0.3">
      <c r="A11" s="58" t="s">
        <v>1175</v>
      </c>
      <c r="B11" s="59">
        <f>VLOOKUP($A11,'Return Data'!$B$7:$R$2292,3,0)</f>
        <v>44888</v>
      </c>
      <c r="C11" s="60">
        <f>VLOOKUP($A11,'Return Data'!$B$7:$R$2292,4,0)</f>
        <v>89.917000000000002</v>
      </c>
      <c r="D11" s="60">
        <f>VLOOKUP($A11,'Return Data'!$B$7:$R$2292,10,0)</f>
        <v>6.8068999999999997</v>
      </c>
      <c r="E11" s="61">
        <f t="shared" si="0"/>
        <v>2</v>
      </c>
      <c r="F11" s="60">
        <f>VLOOKUP($A11,'Return Data'!$B$7:$R$2292,11,0)</f>
        <v>12.5145</v>
      </c>
      <c r="G11" s="61">
        <f t="shared" si="1"/>
        <v>1</v>
      </c>
      <c r="H11" s="60">
        <f>VLOOKUP($A11,'Return Data'!$B$7:$R$2292,12,0)</f>
        <v>15.608700000000001</v>
      </c>
      <c r="I11" s="61">
        <f t="shared" si="2"/>
        <v>1</v>
      </c>
      <c r="J11" s="60">
        <f>VLOOKUP($A11,'Return Data'!$B$7:$R$2292,13,0)</f>
        <v>14.4788</v>
      </c>
      <c r="K11" s="61">
        <f t="shared" si="3"/>
        <v>1</v>
      </c>
      <c r="L11" s="60">
        <f>VLOOKUP($A11,'Return Data'!$B$7:$R$2292,17,0)</f>
        <v>35.938800000000001</v>
      </c>
      <c r="M11" s="61">
        <f t="shared" si="4"/>
        <v>1</v>
      </c>
      <c r="N11" s="60">
        <f>VLOOKUP($A11,'Return Data'!$B$7:$R$2292,14,0)</f>
        <v>30.459700000000002</v>
      </c>
      <c r="O11" s="61">
        <f t="shared" si="5"/>
        <v>1</v>
      </c>
      <c r="P11" s="60">
        <f>VLOOKUP($A11,'Return Data'!$B$7:$R$2292,15,0)</f>
        <v>20.911999999999999</v>
      </c>
      <c r="Q11" s="61">
        <f t="shared" si="6"/>
        <v>1</v>
      </c>
      <c r="R11" s="60">
        <f>VLOOKUP($A11,'Return Data'!$B$7:$R$2292,16,0)</f>
        <v>14.093400000000001</v>
      </c>
      <c r="S11" s="62">
        <f t="shared" si="7"/>
        <v>3</v>
      </c>
    </row>
    <row r="12" spans="1:20" x14ac:dyDescent="0.3">
      <c r="A12" s="58" t="s">
        <v>733</v>
      </c>
      <c r="B12" s="59">
        <f>VLOOKUP($A12,'Return Data'!$B$7:$R$2292,3,0)</f>
        <v>44888</v>
      </c>
      <c r="C12" s="60">
        <f>VLOOKUP($A12,'Return Data'!$B$7:$R$2292,4,0)</f>
        <v>24.973600000000001</v>
      </c>
      <c r="D12" s="60">
        <f>VLOOKUP($A12,'Return Data'!$B$7:$R$2292,10,0)</f>
        <v>8.8496000000000006</v>
      </c>
      <c r="E12" s="61">
        <f t="shared" si="0"/>
        <v>1</v>
      </c>
      <c r="F12" s="60">
        <f>VLOOKUP($A12,'Return Data'!$B$7:$R$2292,11,0)</f>
        <v>12.3216</v>
      </c>
      <c r="G12" s="61">
        <f t="shared" si="1"/>
        <v>2</v>
      </c>
      <c r="H12" s="60">
        <f>VLOOKUP($A12,'Return Data'!$B$7:$R$2292,12,0)</f>
        <v>7.5542999999999996</v>
      </c>
      <c r="I12" s="61">
        <f t="shared" si="2"/>
        <v>5</v>
      </c>
      <c r="J12" s="60">
        <f>VLOOKUP($A12,'Return Data'!$B$7:$R$2292,13,0)</f>
        <v>5.7302999999999997</v>
      </c>
      <c r="K12" s="61">
        <f t="shared" si="3"/>
        <v>4</v>
      </c>
      <c r="L12" s="60">
        <f>VLOOKUP($A12,'Return Data'!$B$7:$R$2292,17,0)</f>
        <v>8.0708000000000002</v>
      </c>
      <c r="M12" s="61">
        <f t="shared" si="4"/>
        <v>8</v>
      </c>
      <c r="N12" s="60">
        <f>VLOOKUP($A12,'Return Data'!$B$7:$R$2292,14,0)</f>
        <v>9.3894000000000002</v>
      </c>
      <c r="O12" s="61">
        <f t="shared" si="5"/>
        <v>7</v>
      </c>
      <c r="P12" s="60">
        <f>VLOOKUP($A12,'Return Data'!$B$7:$R$2292,15,0)</f>
        <v>8.0016999999999996</v>
      </c>
      <c r="Q12" s="61">
        <f t="shared" si="6"/>
        <v>6</v>
      </c>
      <c r="R12" s="60">
        <f>VLOOKUP($A12,'Return Data'!$B$7:$R$2292,16,0)</f>
        <v>9.2219999999999995</v>
      </c>
      <c r="S12" s="62">
        <f t="shared" si="7"/>
        <v>7</v>
      </c>
    </row>
    <row r="13" spans="1:20" x14ac:dyDescent="0.3">
      <c r="A13" s="58" t="s">
        <v>1176</v>
      </c>
      <c r="B13" s="59">
        <f>VLOOKUP($A13,'Return Data'!$B$7:$R$2292,3,0)</f>
        <v>44888</v>
      </c>
      <c r="C13" s="60">
        <f>VLOOKUP($A13,'Return Data'!$B$7:$R$2292,4,0)</f>
        <v>42.405200000000001</v>
      </c>
      <c r="D13" s="60">
        <f>VLOOKUP($A13,'Return Data'!$B$7:$R$2292,10,0)</f>
        <v>3.4758</v>
      </c>
      <c r="E13" s="61">
        <f t="shared" si="0"/>
        <v>5</v>
      </c>
      <c r="F13" s="60">
        <f>VLOOKUP($A13,'Return Data'!$B$7:$R$2292,11,0)</f>
        <v>8.1837</v>
      </c>
      <c r="G13" s="61">
        <f t="shared" si="1"/>
        <v>7</v>
      </c>
      <c r="H13" s="60">
        <f>VLOOKUP($A13,'Return Data'!$B$7:$R$2292,12,0)</f>
        <v>6.4734999999999996</v>
      </c>
      <c r="I13" s="61">
        <f t="shared" si="2"/>
        <v>6</v>
      </c>
      <c r="J13" s="60">
        <f>VLOOKUP($A13,'Return Data'!$B$7:$R$2292,13,0)</f>
        <v>5.5362</v>
      </c>
      <c r="K13" s="61">
        <f t="shared" si="3"/>
        <v>5</v>
      </c>
      <c r="L13" s="60">
        <f>VLOOKUP($A13,'Return Data'!$B$7:$R$2292,17,0)</f>
        <v>12.2438</v>
      </c>
      <c r="M13" s="61">
        <f t="shared" si="4"/>
        <v>6</v>
      </c>
      <c r="N13" s="60">
        <f>VLOOKUP($A13,'Return Data'!$B$7:$R$2292,14,0)</f>
        <v>11.944100000000001</v>
      </c>
      <c r="O13" s="61">
        <f t="shared" si="5"/>
        <v>5</v>
      </c>
      <c r="P13" s="60">
        <f>VLOOKUP($A13,'Return Data'!$B$7:$R$2292,15,0)</f>
        <v>9.8742000000000001</v>
      </c>
      <c r="Q13" s="61">
        <f t="shared" si="6"/>
        <v>5</v>
      </c>
      <c r="R13" s="60">
        <f>VLOOKUP($A13,'Return Data'!$B$7:$R$2292,16,0)</f>
        <v>10.9206</v>
      </c>
      <c r="S13" s="62">
        <f t="shared" si="7"/>
        <v>5</v>
      </c>
    </row>
    <row r="14" spans="1:20" x14ac:dyDescent="0.3">
      <c r="A14" s="58" t="s">
        <v>1178</v>
      </c>
      <c r="B14" s="59">
        <f>VLOOKUP($A14,'Return Data'!$B$7:$R$2292,3,0)</f>
        <v>44888</v>
      </c>
      <c r="C14" s="60">
        <f>VLOOKUP($A14,'Return Data'!$B$7:$R$2292,4,0)</f>
        <v>17.177299999999999</v>
      </c>
      <c r="D14" s="60">
        <f>VLOOKUP($A14,'Return Data'!$B$7:$R$2292,10,0)</f>
        <v>4.7058</v>
      </c>
      <c r="E14" s="61">
        <f t="shared" si="0"/>
        <v>4</v>
      </c>
      <c r="F14" s="60">
        <f>VLOOKUP($A14,'Return Data'!$B$7:$R$2292,11,0)</f>
        <v>10.764099999999999</v>
      </c>
      <c r="G14" s="61">
        <f t="shared" si="1"/>
        <v>4</v>
      </c>
      <c r="H14" s="60">
        <f>VLOOKUP($A14,'Return Data'!$B$7:$R$2292,12,0)</f>
        <v>8.6044</v>
      </c>
      <c r="I14" s="61">
        <f t="shared" si="2"/>
        <v>3</v>
      </c>
      <c r="J14" s="60">
        <f>VLOOKUP($A14,'Return Data'!$B$7:$R$2292,13,0)</f>
        <v>7.9831000000000003</v>
      </c>
      <c r="K14" s="61">
        <f t="shared" si="3"/>
        <v>3</v>
      </c>
      <c r="L14" s="60">
        <f>VLOOKUP($A14,'Return Data'!$B$7:$R$2292,17,0)</f>
        <v>20.013000000000002</v>
      </c>
      <c r="M14" s="61">
        <f t="shared" si="4"/>
        <v>3</v>
      </c>
      <c r="N14" s="60"/>
      <c r="O14" s="61"/>
      <c r="P14" s="60"/>
      <c r="Q14" s="61"/>
      <c r="R14" s="60">
        <f>VLOOKUP($A14,'Return Data'!$B$7:$R$2292,16,0)</f>
        <v>21.976500000000001</v>
      </c>
      <c r="S14" s="62">
        <f t="shared" si="7"/>
        <v>1</v>
      </c>
    </row>
    <row r="15" spans="1:20" x14ac:dyDescent="0.3">
      <c r="A15" s="58" t="s">
        <v>1180</v>
      </c>
      <c r="B15" s="59">
        <f>VLOOKUP($A15,'Return Data'!$B$7:$R$2292,3,0)</f>
        <v>44888</v>
      </c>
      <c r="C15" s="60">
        <f>VLOOKUP($A15,'Return Data'!$B$7:$R$2292,4,0)</f>
        <v>49.222700000000003</v>
      </c>
      <c r="D15" s="60">
        <f>VLOOKUP($A15,'Return Data'!$B$7:$R$2292,10,0)</f>
        <v>3.0268000000000002</v>
      </c>
      <c r="E15" s="61">
        <f t="shared" si="0"/>
        <v>6</v>
      </c>
      <c r="F15" s="60">
        <f>VLOOKUP($A15,'Return Data'!$B$7:$R$2292,11,0)</f>
        <v>9.8405000000000005</v>
      </c>
      <c r="G15" s="61">
        <f t="shared" si="1"/>
        <v>5</v>
      </c>
      <c r="H15" s="60">
        <f>VLOOKUP($A15,'Return Data'!$B$7:$R$2292,12,0)</f>
        <v>5.9660000000000002</v>
      </c>
      <c r="I15" s="61">
        <f t="shared" si="2"/>
        <v>7</v>
      </c>
      <c r="J15" s="60">
        <f>VLOOKUP($A15,'Return Data'!$B$7:$R$2292,13,0)</f>
        <v>4.3364000000000003</v>
      </c>
      <c r="K15" s="61">
        <f t="shared" si="3"/>
        <v>7</v>
      </c>
      <c r="L15" s="60">
        <f>VLOOKUP($A15,'Return Data'!$B$7:$R$2292,17,0)</f>
        <v>10.395200000000001</v>
      </c>
      <c r="M15" s="61">
        <f t="shared" si="4"/>
        <v>7</v>
      </c>
      <c r="N15" s="60">
        <f>VLOOKUP($A15,'Return Data'!$B$7:$R$2292,14,0)</f>
        <v>10.4725</v>
      </c>
      <c r="O15" s="61">
        <f>RANK(N15,N$8:N$15,0)</f>
        <v>6</v>
      </c>
      <c r="P15" s="60">
        <f>VLOOKUP($A15,'Return Data'!$B$7:$R$2292,15,0)</f>
        <v>7.3514999999999997</v>
      </c>
      <c r="Q15" s="61">
        <f>RANK(P15,P$8:P$15,0)</f>
        <v>7</v>
      </c>
      <c r="R15" s="60">
        <f>VLOOKUP($A15,'Return Data'!$B$7:$R$2292,16,0)</f>
        <v>7.6999000000000004</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4.4322124999999994</v>
      </c>
      <c r="E17" s="69"/>
      <c r="F17" s="70">
        <f>AVERAGE(F8:F15)</f>
        <v>10.168162500000001</v>
      </c>
      <c r="G17" s="69"/>
      <c r="H17" s="70">
        <f>AVERAGE(H8:H15)</f>
        <v>8.0685124999999989</v>
      </c>
      <c r="I17" s="69"/>
      <c r="J17" s="70">
        <f>AVERAGE(J8:J15)</f>
        <v>6.6837249999999999</v>
      </c>
      <c r="K17" s="69"/>
      <c r="L17" s="70">
        <f>AVERAGE(L8:L15)</f>
        <v>18.3434375</v>
      </c>
      <c r="M17" s="69"/>
      <c r="N17" s="70">
        <f>AVERAGE(N8:N15)</f>
        <v>16.195399999999999</v>
      </c>
      <c r="O17" s="69"/>
      <c r="P17" s="70">
        <f>AVERAGE(P8:P15)</f>
        <v>11.822414285714286</v>
      </c>
      <c r="Q17" s="69"/>
      <c r="R17" s="70">
        <f>AVERAGE(R8:R15)</f>
        <v>12.647812500000001</v>
      </c>
      <c r="S17" s="71"/>
    </row>
    <row r="18" spans="1:19" x14ac:dyDescent="0.3">
      <c r="A18" s="68" t="s">
        <v>28</v>
      </c>
      <c r="B18" s="69"/>
      <c r="C18" s="69"/>
      <c r="D18" s="70">
        <f>MIN(D8:D15)</f>
        <v>0.22689999999999999</v>
      </c>
      <c r="E18" s="69"/>
      <c r="F18" s="70">
        <f>MIN(F8:F15)</f>
        <v>7.7915999999999999</v>
      </c>
      <c r="G18" s="69"/>
      <c r="H18" s="70">
        <f>MIN(H8:H15)</f>
        <v>0.71030000000000004</v>
      </c>
      <c r="I18" s="69"/>
      <c r="J18" s="70">
        <f>MIN(J8:J15)</f>
        <v>-3.4887000000000001</v>
      </c>
      <c r="K18" s="69"/>
      <c r="L18" s="70">
        <f>MIN(L8:L15)</f>
        <v>8.0708000000000002</v>
      </c>
      <c r="M18" s="69"/>
      <c r="N18" s="70">
        <f>MIN(N8:N15)</f>
        <v>9.3894000000000002</v>
      </c>
      <c r="O18" s="69"/>
      <c r="P18" s="70">
        <f>MIN(P8:P15)</f>
        <v>7.3514999999999997</v>
      </c>
      <c r="Q18" s="69"/>
      <c r="R18" s="70">
        <f>MIN(R8:R15)</f>
        <v>7.6999000000000004</v>
      </c>
      <c r="S18" s="71"/>
    </row>
    <row r="19" spans="1:19" ht="15" thickBot="1" x14ac:dyDescent="0.35">
      <c r="A19" s="72" t="s">
        <v>29</v>
      </c>
      <c r="B19" s="73"/>
      <c r="C19" s="73"/>
      <c r="D19" s="74">
        <f>MAX(D8:D15)</f>
        <v>8.8496000000000006</v>
      </c>
      <c r="E19" s="73"/>
      <c r="F19" s="74">
        <f>MAX(F8:F15)</f>
        <v>12.5145</v>
      </c>
      <c r="G19" s="73"/>
      <c r="H19" s="74">
        <f>MAX(H8:H15)</f>
        <v>15.608700000000001</v>
      </c>
      <c r="I19" s="73"/>
      <c r="J19" s="74">
        <f>MAX(J8:J15)</f>
        <v>14.4788</v>
      </c>
      <c r="K19" s="73"/>
      <c r="L19" s="74">
        <f>MAX(L8:L15)</f>
        <v>35.938800000000001</v>
      </c>
      <c r="M19" s="73"/>
      <c r="N19" s="74">
        <f>MAX(N8:N15)</f>
        <v>30.459700000000002</v>
      </c>
      <c r="O19" s="73"/>
      <c r="P19" s="74">
        <f>MAX(P8:P15)</f>
        <v>20.911999999999999</v>
      </c>
      <c r="Q19" s="73"/>
      <c r="R19" s="74">
        <f>MAX(R8:R15)</f>
        <v>21.976500000000001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44888</v>
      </c>
      <c r="C8" s="60">
        <f>VLOOKUP($A8,'Return Data'!$B$7:$R$2292,4,0)</f>
        <v>292.12549999999999</v>
      </c>
      <c r="D8" s="60">
        <f>VLOOKUP($A8,'Return Data'!$B$7:$R$2292,5,0)</f>
        <v>4.9984999999999999</v>
      </c>
      <c r="E8" s="61">
        <f>RANK(D8,D$8:D$14,0)</f>
        <v>4</v>
      </c>
      <c r="F8" s="60">
        <f>VLOOKUP($A8,'Return Data'!$B$7:$R$2292,6,0)</f>
        <v>5.3992000000000004</v>
      </c>
      <c r="G8" s="61">
        <f>RANK(F8,F$8:F$14,0)</f>
        <v>3</v>
      </c>
      <c r="H8" s="60">
        <f>VLOOKUP($A8,'Return Data'!$B$7:$R$2292,7,0)</f>
        <v>6.16</v>
      </c>
      <c r="I8" s="61">
        <f>RANK(H8,H$8:H$14,0)</f>
        <v>3</v>
      </c>
      <c r="J8" s="60">
        <f>VLOOKUP($A8,'Return Data'!$B$7:$R$2292,8,0)</f>
        <v>7.5651000000000002</v>
      </c>
      <c r="K8" s="61">
        <f>RANK(J8,J$8:J$14,0)</f>
        <v>4</v>
      </c>
      <c r="L8" s="60">
        <f>VLOOKUP($A8,'Return Data'!$B$7:$R$2292,9,0)</f>
        <v>7.5091999999999999</v>
      </c>
      <c r="M8" s="61">
        <f>RANK(L8,L$8:L$14,0)</f>
        <v>4</v>
      </c>
      <c r="N8" s="60">
        <f>VLOOKUP($A8,'Return Data'!$B$7:$R$2292,10,0)</f>
        <v>5.7990000000000004</v>
      </c>
      <c r="O8" s="61">
        <f>RANK(N8,N$8:N$14,0)</f>
        <v>5</v>
      </c>
      <c r="P8" s="60">
        <f>VLOOKUP($A8,'Return Data'!$B$7:$R$2292,11,0)</f>
        <v>5.7944000000000004</v>
      </c>
      <c r="Q8" s="61">
        <f>RANK(P8,P$8:P$14,0)</f>
        <v>5</v>
      </c>
      <c r="R8" s="60">
        <f>VLOOKUP($A8,'Return Data'!$B$7:$R$2292,12,0)</f>
        <v>4.9551999999999996</v>
      </c>
      <c r="S8" s="61">
        <f>RANK(R8,R$8:R$14,0)</f>
        <v>2</v>
      </c>
      <c r="T8" s="60">
        <f>VLOOKUP($A8,'Return Data'!$B$7:$R$2292,13,0)</f>
        <v>4.5906000000000002</v>
      </c>
      <c r="U8" s="61">
        <f>RANK(T8,T$8:T$14,0)</f>
        <v>1</v>
      </c>
      <c r="V8" s="60">
        <f>VLOOKUP($A8,'Return Data'!$B$7:$R$2292,17,0)</f>
        <v>4.3308999999999997</v>
      </c>
      <c r="W8" s="61">
        <f>RANK(V8,V$8:V$14,0)</f>
        <v>4</v>
      </c>
      <c r="X8" s="60">
        <f>VLOOKUP($A8,'Return Data'!$B$7:$R$2292,14,0)</f>
        <v>5.8102</v>
      </c>
      <c r="Y8" s="61">
        <f>RANK(X8,X$8:X$14,0)</f>
        <v>4</v>
      </c>
      <c r="Z8" s="60">
        <f>VLOOKUP($A8,'Return Data'!$B$7:$R$2292,16,0)</f>
        <v>7.9874000000000001</v>
      </c>
      <c r="AA8" s="62">
        <f>RANK(Z8,Z$8:Z$14,0)</f>
        <v>2</v>
      </c>
    </row>
    <row r="9" spans="1:27" x14ac:dyDescent="0.3">
      <c r="A9" s="58" t="s">
        <v>773</v>
      </c>
      <c r="B9" s="59">
        <f>VLOOKUP($A9,'Return Data'!$B$7:$R$2292,3,0)</f>
        <v>44888</v>
      </c>
      <c r="C9" s="60">
        <f>VLOOKUP($A9,'Return Data'!$B$7:$R$2292,4,0)</f>
        <v>35.714199999999998</v>
      </c>
      <c r="D9" s="60">
        <f>VLOOKUP($A9,'Return Data'!$B$7:$R$2292,5,0)</f>
        <v>5.9286000000000003</v>
      </c>
      <c r="E9" s="61">
        <f t="shared" ref="E9:E14" si="0">RANK(D9,D$8:D$14,0)</f>
        <v>3</v>
      </c>
      <c r="F9" s="60">
        <f>VLOOKUP($A9,'Return Data'!$B$7:$R$2292,6,0)</f>
        <v>3.0264000000000002</v>
      </c>
      <c r="G9" s="61">
        <f t="shared" ref="G9:G14" si="1">RANK(F9,F$8:F$14,0)</f>
        <v>4</v>
      </c>
      <c r="H9" s="60">
        <f>VLOOKUP($A9,'Return Data'!$B$7:$R$2292,7,0)</f>
        <v>4.1351000000000004</v>
      </c>
      <c r="I9" s="61">
        <f t="shared" ref="I9:I14" si="2">RANK(H9,H$8:H$14,0)</f>
        <v>4</v>
      </c>
      <c r="J9" s="60">
        <f>VLOOKUP($A9,'Return Data'!$B$7:$R$2292,8,0)</f>
        <v>9.6865000000000006</v>
      </c>
      <c r="K9" s="61">
        <f t="shared" ref="K9:K14" si="3">RANK(J9,J$8:J$14,0)</f>
        <v>2</v>
      </c>
      <c r="L9" s="60">
        <f>VLOOKUP($A9,'Return Data'!$B$7:$R$2292,9,0)</f>
        <v>7.9791999999999996</v>
      </c>
      <c r="M9" s="61">
        <f t="shared" ref="M9:M14" si="4">RANK(L9,L$8:L$14,0)</f>
        <v>3</v>
      </c>
      <c r="N9" s="60">
        <f>VLOOKUP($A9,'Return Data'!$B$7:$R$2292,10,0)</f>
        <v>6.6216999999999997</v>
      </c>
      <c r="O9" s="61">
        <f t="shared" ref="O9:O14" si="5">RANK(N9,N$8:N$14,0)</f>
        <v>3</v>
      </c>
      <c r="P9" s="60">
        <f>VLOOKUP($A9,'Return Data'!$B$7:$R$2292,11,0)</f>
        <v>5.8874000000000004</v>
      </c>
      <c r="Q9" s="61">
        <f t="shared" ref="Q9:Q14" si="6">RANK(P9,P$8:P$14,0)</f>
        <v>4</v>
      </c>
      <c r="R9" s="60">
        <f>VLOOKUP($A9,'Return Data'!$B$7:$R$2292,12,0)</f>
        <v>4.8348000000000004</v>
      </c>
      <c r="S9" s="61">
        <f t="shared" ref="S9:S14" si="7">RANK(R9,R$8:R$14,0)</f>
        <v>3</v>
      </c>
      <c r="T9" s="60">
        <f>VLOOKUP($A9,'Return Data'!$B$7:$R$2292,13,0)</f>
        <v>4.2576999999999998</v>
      </c>
      <c r="U9" s="61">
        <f t="shared" ref="U9:U14" si="8">RANK(T9,T$8:T$14,0)</f>
        <v>3</v>
      </c>
      <c r="V9" s="60">
        <f>VLOOKUP($A9,'Return Data'!$B$7:$R$2292,17,0)</f>
        <v>4.3775000000000004</v>
      </c>
      <c r="W9" s="61">
        <f t="shared" ref="W9:W13" si="9">RANK(V9,V$8:V$14,0)</f>
        <v>3</v>
      </c>
      <c r="X9" s="60">
        <f>VLOOKUP($A9,'Return Data'!$B$7:$R$2292,14,0)</f>
        <v>5.2037000000000004</v>
      </c>
      <c r="Y9" s="61">
        <f t="shared" ref="Y9:Y13" si="10">RANK(X9,X$8:X$14,0)</f>
        <v>5</v>
      </c>
      <c r="Z9" s="60">
        <f>VLOOKUP($A9,'Return Data'!$B$7:$R$2292,16,0)</f>
        <v>6.7077</v>
      </c>
      <c r="AA9" s="62">
        <f t="shared" ref="AA9:AA14" si="11">RANK(Z9,Z$8:Z$14,0)</f>
        <v>5</v>
      </c>
    </row>
    <row r="10" spans="1:27" x14ac:dyDescent="0.3">
      <c r="A10" s="58" t="s">
        <v>775</v>
      </c>
      <c r="B10" s="59">
        <f>VLOOKUP($A10,'Return Data'!$B$7:$R$2292,3,0)</f>
        <v>44888</v>
      </c>
      <c r="C10" s="60">
        <f>VLOOKUP($A10,'Return Data'!$B$7:$R$2292,4,0)</f>
        <v>41.373899999999999</v>
      </c>
      <c r="D10" s="60">
        <f>VLOOKUP($A10,'Return Data'!$B$7:$R$2292,5,0)</f>
        <v>-4.4987000000000004</v>
      </c>
      <c r="E10" s="61">
        <f t="shared" si="0"/>
        <v>6</v>
      </c>
      <c r="F10" s="60">
        <f>VLOOKUP($A10,'Return Data'!$B$7:$R$2292,6,0)</f>
        <v>1.6413</v>
      </c>
      <c r="G10" s="61">
        <f t="shared" si="1"/>
        <v>6</v>
      </c>
      <c r="H10" s="60">
        <f>VLOOKUP($A10,'Return Data'!$B$7:$R$2292,7,0)</f>
        <v>3.6574</v>
      </c>
      <c r="I10" s="61">
        <f t="shared" si="2"/>
        <v>5</v>
      </c>
      <c r="J10" s="60">
        <f>VLOOKUP($A10,'Return Data'!$B$7:$R$2292,8,0)</f>
        <v>7.0576999999999996</v>
      </c>
      <c r="K10" s="61">
        <f t="shared" si="3"/>
        <v>6</v>
      </c>
      <c r="L10" s="60">
        <f>VLOOKUP($A10,'Return Data'!$B$7:$R$2292,9,0)</f>
        <v>7.2925000000000004</v>
      </c>
      <c r="M10" s="61">
        <f t="shared" si="4"/>
        <v>5</v>
      </c>
      <c r="N10" s="60">
        <f>VLOOKUP($A10,'Return Data'!$B$7:$R$2292,10,0)</f>
        <v>7.0095999999999998</v>
      </c>
      <c r="O10" s="61">
        <f t="shared" si="5"/>
        <v>2</v>
      </c>
      <c r="P10" s="60">
        <f>VLOOKUP($A10,'Return Data'!$B$7:$R$2292,11,0)</f>
        <v>6.3794000000000004</v>
      </c>
      <c r="Q10" s="61">
        <f t="shared" si="6"/>
        <v>2</v>
      </c>
      <c r="R10" s="60">
        <f>VLOOKUP($A10,'Return Data'!$B$7:$R$2292,12,0)</f>
        <v>4.8066000000000004</v>
      </c>
      <c r="S10" s="61">
        <f t="shared" si="7"/>
        <v>4</v>
      </c>
      <c r="T10" s="60">
        <f>VLOOKUP($A10,'Return Data'!$B$7:$R$2292,13,0)</f>
        <v>4.3615000000000004</v>
      </c>
      <c r="U10" s="61">
        <f t="shared" si="8"/>
        <v>2</v>
      </c>
      <c r="V10" s="60">
        <f>VLOOKUP($A10,'Return Data'!$B$7:$R$2292,17,0)</f>
        <v>4.6894999999999998</v>
      </c>
      <c r="W10" s="61">
        <f t="shared" si="9"/>
        <v>2</v>
      </c>
      <c r="X10" s="60">
        <f>VLOOKUP($A10,'Return Data'!$B$7:$R$2292,14,0)</f>
        <v>6.1619999999999999</v>
      </c>
      <c r="Y10" s="61">
        <f t="shared" si="10"/>
        <v>3</v>
      </c>
      <c r="Z10" s="60">
        <f>VLOOKUP($A10,'Return Data'!$B$7:$R$2292,16,0)</f>
        <v>7.8231000000000002</v>
      </c>
      <c r="AA10" s="62">
        <f t="shared" si="11"/>
        <v>4</v>
      </c>
    </row>
    <row r="11" spans="1:27" x14ac:dyDescent="0.3">
      <c r="A11" s="58" t="s">
        <v>777</v>
      </c>
      <c r="B11" s="59">
        <f>VLOOKUP($A11,'Return Data'!$B$7:$R$2292,3,0)</f>
        <v>44888</v>
      </c>
      <c r="C11" s="60">
        <f>VLOOKUP($A11,'Return Data'!$B$7:$R$2292,4,0)</f>
        <v>374.1662</v>
      </c>
      <c r="D11" s="60">
        <f>VLOOKUP($A11,'Return Data'!$B$7:$R$2292,5,0)</f>
        <v>-14.071099999999999</v>
      </c>
      <c r="E11" s="61">
        <f t="shared" si="0"/>
        <v>7</v>
      </c>
      <c r="F11" s="60">
        <f>VLOOKUP($A11,'Return Data'!$B$7:$R$2292,6,0)</f>
        <v>-4.4143999999999997</v>
      </c>
      <c r="G11" s="61">
        <f t="shared" si="1"/>
        <v>7</v>
      </c>
      <c r="H11" s="60">
        <f>VLOOKUP($A11,'Return Data'!$B$7:$R$2292,7,0)</f>
        <v>0.82930000000000004</v>
      </c>
      <c r="I11" s="61">
        <f t="shared" si="2"/>
        <v>7</v>
      </c>
      <c r="J11" s="60">
        <f>VLOOKUP($A11,'Return Data'!$B$7:$R$2292,8,0)</f>
        <v>6.5425000000000004</v>
      </c>
      <c r="K11" s="61">
        <f t="shared" si="3"/>
        <v>7</v>
      </c>
      <c r="L11" s="60">
        <f>VLOOKUP($A11,'Return Data'!$B$7:$R$2292,9,0)</f>
        <v>7.1119000000000003</v>
      </c>
      <c r="M11" s="61">
        <f t="shared" si="4"/>
        <v>6</v>
      </c>
      <c r="N11" s="60">
        <f>VLOOKUP($A11,'Return Data'!$B$7:$R$2292,10,0)</f>
        <v>9.41</v>
      </c>
      <c r="O11" s="61">
        <f t="shared" si="5"/>
        <v>1</v>
      </c>
      <c r="P11" s="60">
        <f>VLOOKUP($A11,'Return Data'!$B$7:$R$2292,11,0)</f>
        <v>7.3990999999999998</v>
      </c>
      <c r="Q11" s="61">
        <f t="shared" si="6"/>
        <v>1</v>
      </c>
      <c r="R11" s="60">
        <f>VLOOKUP($A11,'Return Data'!$B$7:$R$2292,12,0)</f>
        <v>5.7317</v>
      </c>
      <c r="S11" s="61">
        <f t="shared" si="7"/>
        <v>1</v>
      </c>
      <c r="T11" s="60">
        <f>VLOOKUP($A11,'Return Data'!$B$7:$R$2292,13,0)</f>
        <v>4.2565999999999997</v>
      </c>
      <c r="U11" s="61">
        <f t="shared" si="8"/>
        <v>4</v>
      </c>
      <c r="V11" s="60">
        <f>VLOOKUP($A11,'Return Data'!$B$7:$R$2292,17,0)</f>
        <v>5.0355999999999996</v>
      </c>
      <c r="W11" s="61">
        <f t="shared" si="9"/>
        <v>1</v>
      </c>
      <c r="X11" s="60">
        <f>VLOOKUP($A11,'Return Data'!$B$7:$R$2292,14,0)</f>
        <v>6.6135999999999999</v>
      </c>
      <c r="Y11" s="61">
        <f t="shared" si="10"/>
        <v>1</v>
      </c>
      <c r="Z11" s="60">
        <f>VLOOKUP($A11,'Return Data'!$B$7:$R$2292,16,0)</f>
        <v>8.2579999999999991</v>
      </c>
      <c r="AA11" s="62">
        <f t="shared" si="11"/>
        <v>1</v>
      </c>
    </row>
    <row r="12" spans="1:27" x14ac:dyDescent="0.3">
      <c r="A12" s="58" t="s">
        <v>778</v>
      </c>
      <c r="B12" s="59">
        <f>VLOOKUP($A12,'Return Data'!$B$7:$R$2292,3,0)</f>
        <v>44888</v>
      </c>
      <c r="C12" s="60">
        <f>VLOOKUP($A12,'Return Data'!$B$7:$R$2292,4,0)</f>
        <v>1254.8553999999999</v>
      </c>
      <c r="D12" s="60">
        <f>VLOOKUP($A12,'Return Data'!$B$7:$R$2292,5,0)</f>
        <v>-2.1202999999999999</v>
      </c>
      <c r="E12" s="61">
        <f t="shared" si="0"/>
        <v>5</v>
      </c>
      <c r="F12" s="60">
        <f>VLOOKUP($A12,'Return Data'!$B$7:$R$2292,6,0)</f>
        <v>2.2578999999999998</v>
      </c>
      <c r="G12" s="61">
        <f t="shared" si="1"/>
        <v>5</v>
      </c>
      <c r="H12" s="60">
        <f>VLOOKUP($A12,'Return Data'!$B$7:$R$2292,7,0)</f>
        <v>3.6425999999999998</v>
      </c>
      <c r="I12" s="61">
        <f t="shared" si="2"/>
        <v>6</v>
      </c>
      <c r="J12" s="60">
        <f>VLOOKUP($A12,'Return Data'!$B$7:$R$2292,8,0)</f>
        <v>7.7598000000000003</v>
      </c>
      <c r="K12" s="61">
        <f t="shared" si="3"/>
        <v>3</v>
      </c>
      <c r="L12" s="60">
        <f>VLOOKUP($A12,'Return Data'!$B$7:$R$2292,9,0)</f>
        <v>8.4078999999999997</v>
      </c>
      <c r="M12" s="61">
        <f t="shared" si="4"/>
        <v>2</v>
      </c>
      <c r="N12" s="60">
        <f>VLOOKUP($A12,'Return Data'!$B$7:$R$2292,10,0)</f>
        <v>5.9260999999999999</v>
      </c>
      <c r="O12" s="61">
        <f t="shared" si="5"/>
        <v>4</v>
      </c>
      <c r="P12" s="60">
        <f>VLOOKUP($A12,'Return Data'!$B$7:$R$2292,11,0)</f>
        <v>5.9668999999999999</v>
      </c>
      <c r="Q12" s="61">
        <f t="shared" si="6"/>
        <v>3</v>
      </c>
      <c r="R12" s="60">
        <f>VLOOKUP($A12,'Return Data'!$B$7:$R$2292,12,0)</f>
        <v>3.5322</v>
      </c>
      <c r="S12" s="61">
        <f t="shared" si="7"/>
        <v>7</v>
      </c>
      <c r="T12" s="60">
        <f>VLOOKUP($A12,'Return Data'!$B$7:$R$2292,13,0)</f>
        <v>3.5251000000000001</v>
      </c>
      <c r="U12" s="61">
        <f t="shared" si="8"/>
        <v>7</v>
      </c>
      <c r="V12" s="60"/>
      <c r="W12" s="61"/>
      <c r="X12" s="60"/>
      <c r="Y12" s="61"/>
      <c r="Z12" s="60">
        <f>VLOOKUP($A12,'Return Data'!$B$7:$R$2292,16,0)</f>
        <v>6.6395999999999997</v>
      </c>
      <c r="AA12" s="62">
        <f t="shared" si="11"/>
        <v>6</v>
      </c>
    </row>
    <row r="13" spans="1:27" x14ac:dyDescent="0.3">
      <c r="A13" s="58" t="s">
        <v>781</v>
      </c>
      <c r="B13" s="59">
        <f>VLOOKUP($A13,'Return Data'!$B$7:$R$2292,3,0)</f>
        <v>44888</v>
      </c>
      <c r="C13" s="60">
        <f>VLOOKUP($A13,'Return Data'!$B$7:$R$2292,4,0)</f>
        <v>38.650500000000001</v>
      </c>
      <c r="D13" s="60">
        <f>VLOOKUP($A13,'Return Data'!$B$7:$R$2292,5,0)</f>
        <v>12.186299999999999</v>
      </c>
      <c r="E13" s="61">
        <f t="shared" si="0"/>
        <v>1</v>
      </c>
      <c r="F13" s="60">
        <f>VLOOKUP($A13,'Return Data'!$B$7:$R$2292,6,0)</f>
        <v>7.2409999999999997</v>
      </c>
      <c r="G13" s="61">
        <f t="shared" si="1"/>
        <v>1</v>
      </c>
      <c r="H13" s="60">
        <f>VLOOKUP($A13,'Return Data'!$B$7:$R$2292,7,0)</f>
        <v>7.2275999999999998</v>
      </c>
      <c r="I13" s="61">
        <f t="shared" si="2"/>
        <v>1</v>
      </c>
      <c r="J13" s="60">
        <f>VLOOKUP($A13,'Return Data'!$B$7:$R$2292,8,0)</f>
        <v>11.0008</v>
      </c>
      <c r="K13" s="61">
        <f t="shared" si="3"/>
        <v>1</v>
      </c>
      <c r="L13" s="60">
        <f>VLOOKUP($A13,'Return Data'!$B$7:$R$2292,9,0)</f>
        <v>9.5947999999999993</v>
      </c>
      <c r="M13" s="61">
        <f t="shared" si="4"/>
        <v>1</v>
      </c>
      <c r="N13" s="60">
        <f>VLOOKUP($A13,'Return Data'!$B$7:$R$2292,10,0)</f>
        <v>5.1901999999999999</v>
      </c>
      <c r="O13" s="61">
        <f t="shared" si="5"/>
        <v>7</v>
      </c>
      <c r="P13" s="60">
        <f>VLOOKUP($A13,'Return Data'!$B$7:$R$2292,11,0)</f>
        <v>5.4917999999999996</v>
      </c>
      <c r="Q13" s="61">
        <f t="shared" si="6"/>
        <v>6</v>
      </c>
      <c r="R13" s="60">
        <f>VLOOKUP($A13,'Return Data'!$B$7:$R$2292,12,0)</f>
        <v>3.6755</v>
      </c>
      <c r="S13" s="61">
        <f t="shared" si="7"/>
        <v>6</v>
      </c>
      <c r="T13" s="60">
        <f>VLOOKUP($A13,'Return Data'!$B$7:$R$2292,13,0)</f>
        <v>3.7018</v>
      </c>
      <c r="U13" s="61">
        <f t="shared" si="8"/>
        <v>6</v>
      </c>
      <c r="V13" s="60">
        <f>VLOOKUP($A13,'Return Data'!$B$7:$R$2292,17,0)</f>
        <v>4.0763999999999996</v>
      </c>
      <c r="W13" s="61">
        <f t="shared" si="9"/>
        <v>5</v>
      </c>
      <c r="X13" s="60">
        <f>VLOOKUP($A13,'Return Data'!$B$7:$R$2292,14,0)</f>
        <v>6.5968</v>
      </c>
      <c r="Y13" s="61">
        <f t="shared" si="10"/>
        <v>2</v>
      </c>
      <c r="Z13" s="60">
        <f>VLOOKUP($A13,'Return Data'!$B$7:$R$2292,16,0)</f>
        <v>7.9471999999999996</v>
      </c>
      <c r="AA13" s="62">
        <f t="shared" si="11"/>
        <v>3</v>
      </c>
    </row>
    <row r="14" spans="1:27" x14ac:dyDescent="0.3">
      <c r="A14" s="58" t="s">
        <v>782</v>
      </c>
      <c r="B14" s="59">
        <f>VLOOKUP($A14,'Return Data'!$B$7:$R$2292,3,0)</f>
        <v>44888</v>
      </c>
      <c r="C14" s="60">
        <f>VLOOKUP($A14,'Return Data'!$B$7:$R$2292,4,0)</f>
        <v>1293.3231000000001</v>
      </c>
      <c r="D14" s="60">
        <f>VLOOKUP($A14,'Return Data'!$B$7:$R$2292,5,0)</f>
        <v>9.4794</v>
      </c>
      <c r="E14" s="61">
        <f t="shared" si="0"/>
        <v>2</v>
      </c>
      <c r="F14" s="60">
        <f>VLOOKUP($A14,'Return Data'!$B$7:$R$2292,6,0)</f>
        <v>7.1494</v>
      </c>
      <c r="G14" s="61">
        <f t="shared" si="1"/>
        <v>2</v>
      </c>
      <c r="H14" s="60">
        <f>VLOOKUP($A14,'Return Data'!$B$7:$R$2292,7,0)</f>
        <v>7.0354999999999999</v>
      </c>
      <c r="I14" s="61">
        <f t="shared" si="2"/>
        <v>2</v>
      </c>
      <c r="J14" s="60">
        <f>VLOOKUP($A14,'Return Data'!$B$7:$R$2292,8,0)</f>
        <v>7.2826000000000004</v>
      </c>
      <c r="K14" s="61">
        <f t="shared" si="3"/>
        <v>5</v>
      </c>
      <c r="L14" s="60">
        <f>VLOOKUP($A14,'Return Data'!$B$7:$R$2292,9,0)</f>
        <v>6.9393000000000002</v>
      </c>
      <c r="M14" s="61">
        <f t="shared" si="4"/>
        <v>7</v>
      </c>
      <c r="N14" s="60">
        <f>VLOOKUP($A14,'Return Data'!$B$7:$R$2292,10,0)</f>
        <v>5.4287000000000001</v>
      </c>
      <c r="O14" s="61">
        <f t="shared" si="5"/>
        <v>6</v>
      </c>
      <c r="P14" s="60">
        <f>VLOOKUP($A14,'Return Data'!$B$7:$R$2292,11,0)</f>
        <v>5.2370000000000001</v>
      </c>
      <c r="Q14" s="61">
        <f t="shared" si="6"/>
        <v>7</v>
      </c>
      <c r="R14" s="60">
        <f>VLOOKUP($A14,'Return Data'!$B$7:$R$2292,12,0)</f>
        <v>4.3000999999999996</v>
      </c>
      <c r="S14" s="61">
        <f t="shared" si="7"/>
        <v>5</v>
      </c>
      <c r="T14" s="60">
        <f>VLOOKUP($A14,'Return Data'!$B$7:$R$2292,13,0)</f>
        <v>3.746</v>
      </c>
      <c r="U14" s="61">
        <f t="shared" si="8"/>
        <v>5</v>
      </c>
      <c r="V14" s="60">
        <f>VLOOKUP($A14,'Return Data'!$B$7:$R$2292,17,0)</f>
        <v>3.9866000000000001</v>
      </c>
      <c r="W14" s="61">
        <f t="shared" ref="W14" si="12">RANK(V14,V$8:V$14,0)</f>
        <v>6</v>
      </c>
      <c r="X14" s="60"/>
      <c r="Y14" s="61"/>
      <c r="Z14" s="60">
        <f>VLOOKUP($A14,'Return Data'!$B$7:$R$2292,16,0)</f>
        <v>6.5262000000000002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1.7003857142857142</v>
      </c>
      <c r="E16" s="69"/>
      <c r="F16" s="70">
        <f>AVERAGE(F8:F14)</f>
        <v>3.1858285714285719</v>
      </c>
      <c r="G16" s="69"/>
      <c r="H16" s="70">
        <f>AVERAGE(H8:H14)</f>
        <v>4.6696428571428568</v>
      </c>
      <c r="I16" s="69"/>
      <c r="J16" s="70">
        <f>AVERAGE(J8:J14)</f>
        <v>8.1278571428571436</v>
      </c>
      <c r="K16" s="69"/>
      <c r="L16" s="70">
        <f>AVERAGE(L8:L14)</f>
        <v>7.8335428571428576</v>
      </c>
      <c r="M16" s="69"/>
      <c r="N16" s="70">
        <f>AVERAGE(N8:N14)</f>
        <v>6.4836142857142844</v>
      </c>
      <c r="O16" s="69"/>
      <c r="P16" s="70">
        <f>AVERAGE(P8:P14)</f>
        <v>6.0222857142857142</v>
      </c>
      <c r="Q16" s="69"/>
      <c r="R16" s="70">
        <f>AVERAGE(R8:R14)</f>
        <v>4.5480142857142853</v>
      </c>
      <c r="S16" s="69"/>
      <c r="T16" s="70">
        <f>AVERAGE(T8:T14)</f>
        <v>4.0627571428571425</v>
      </c>
      <c r="U16" s="69"/>
      <c r="V16" s="70">
        <f>AVERAGE(V8:V14)</f>
        <v>4.4160833333333329</v>
      </c>
      <c r="W16" s="69"/>
      <c r="X16" s="70">
        <f>AVERAGE(X8:X14)</f>
        <v>6.0772599999999999</v>
      </c>
      <c r="Y16" s="69"/>
      <c r="Z16" s="70">
        <f>AVERAGE(Z8:Z14)</f>
        <v>7.4127428571428577</v>
      </c>
      <c r="AA16" s="71"/>
    </row>
    <row r="17" spans="1:27" x14ac:dyDescent="0.3">
      <c r="A17" s="68" t="s">
        <v>28</v>
      </c>
      <c r="B17" s="69"/>
      <c r="C17" s="69"/>
      <c r="D17" s="70">
        <f>MIN(D8:D14)</f>
        <v>-14.071099999999999</v>
      </c>
      <c r="E17" s="69"/>
      <c r="F17" s="70">
        <f>MIN(F8:F14)</f>
        <v>-4.4143999999999997</v>
      </c>
      <c r="G17" s="69"/>
      <c r="H17" s="70">
        <f>MIN(H8:H14)</f>
        <v>0.82930000000000004</v>
      </c>
      <c r="I17" s="69"/>
      <c r="J17" s="70">
        <f>MIN(J8:J14)</f>
        <v>6.5425000000000004</v>
      </c>
      <c r="K17" s="69"/>
      <c r="L17" s="70">
        <f>MIN(L8:L14)</f>
        <v>6.9393000000000002</v>
      </c>
      <c r="M17" s="69"/>
      <c r="N17" s="70">
        <f>MIN(N8:N14)</f>
        <v>5.1901999999999999</v>
      </c>
      <c r="O17" s="69"/>
      <c r="P17" s="70">
        <f>MIN(P8:P14)</f>
        <v>5.2370000000000001</v>
      </c>
      <c r="Q17" s="69"/>
      <c r="R17" s="70">
        <f>MIN(R8:R14)</f>
        <v>3.5322</v>
      </c>
      <c r="S17" s="69"/>
      <c r="T17" s="70">
        <f>MIN(T8:T14)</f>
        <v>3.5251000000000001</v>
      </c>
      <c r="U17" s="69"/>
      <c r="V17" s="70">
        <f>MIN(V8:V14)</f>
        <v>3.9866000000000001</v>
      </c>
      <c r="W17" s="69"/>
      <c r="X17" s="70">
        <f>MIN(X8:X14)</f>
        <v>5.2037000000000004</v>
      </c>
      <c r="Y17" s="69"/>
      <c r="Z17" s="70">
        <f>MIN(Z8:Z14)</f>
        <v>6.5262000000000002</v>
      </c>
      <c r="AA17" s="71"/>
    </row>
    <row r="18" spans="1:27" ht="15" thickBot="1" x14ac:dyDescent="0.35">
      <c r="A18" s="72" t="s">
        <v>29</v>
      </c>
      <c r="B18" s="73"/>
      <c r="C18" s="73"/>
      <c r="D18" s="74">
        <f>MAX(D8:D14)</f>
        <v>12.186299999999999</v>
      </c>
      <c r="E18" s="73"/>
      <c r="F18" s="74">
        <f>MAX(F8:F14)</f>
        <v>7.2409999999999997</v>
      </c>
      <c r="G18" s="73"/>
      <c r="H18" s="74">
        <f>MAX(H8:H14)</f>
        <v>7.2275999999999998</v>
      </c>
      <c r="I18" s="73"/>
      <c r="J18" s="74">
        <f>MAX(J8:J14)</f>
        <v>11.0008</v>
      </c>
      <c r="K18" s="73"/>
      <c r="L18" s="74">
        <f>MAX(L8:L14)</f>
        <v>9.5947999999999993</v>
      </c>
      <c r="M18" s="73"/>
      <c r="N18" s="74">
        <f>MAX(N8:N14)</f>
        <v>9.41</v>
      </c>
      <c r="O18" s="73"/>
      <c r="P18" s="74">
        <f>MAX(P8:P14)</f>
        <v>7.3990999999999998</v>
      </c>
      <c r="Q18" s="73"/>
      <c r="R18" s="74">
        <f>MAX(R8:R14)</f>
        <v>5.7317</v>
      </c>
      <c r="S18" s="73"/>
      <c r="T18" s="74">
        <f>MAX(T8:T14)</f>
        <v>4.5906000000000002</v>
      </c>
      <c r="U18" s="73"/>
      <c r="V18" s="74">
        <f>MAX(V8:V14)</f>
        <v>5.0355999999999996</v>
      </c>
      <c r="W18" s="73"/>
      <c r="X18" s="74">
        <f>MAX(X8:X14)</f>
        <v>6.6135999999999999</v>
      </c>
      <c r="Y18" s="73"/>
      <c r="Z18" s="74">
        <f>MAX(Z8:Z14)</f>
        <v>8.2579999999999991</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44888</v>
      </c>
      <c r="C8" s="60">
        <f>VLOOKUP($A8,'Return Data'!$B$7:$R$2292,4,0)</f>
        <v>285.87569999999999</v>
      </c>
      <c r="D8" s="60">
        <f>VLOOKUP($A8,'Return Data'!$B$7:$R$2292,5,0)</f>
        <v>4.7758000000000003</v>
      </c>
      <c r="E8" s="61">
        <f>RANK(D8,D$8:D$14,0)</f>
        <v>4</v>
      </c>
      <c r="F8" s="60">
        <f>VLOOKUP($A8,'Return Data'!$B$7:$R$2292,6,0)</f>
        <v>5.1745999999999999</v>
      </c>
      <c r="G8" s="61">
        <f>RANK(F8,F$8:F$14,0)</f>
        <v>3</v>
      </c>
      <c r="H8" s="60">
        <f>VLOOKUP($A8,'Return Data'!$B$7:$R$2292,7,0)</f>
        <v>5.9345999999999997</v>
      </c>
      <c r="I8" s="61">
        <f>RANK(H8,H$8:H$14,0)</f>
        <v>3</v>
      </c>
      <c r="J8" s="60">
        <f>VLOOKUP($A8,'Return Data'!$B$7:$R$2292,8,0)</f>
        <v>7.3402000000000003</v>
      </c>
      <c r="K8" s="61">
        <f>RANK(J8,J$8:J$14,0)</f>
        <v>4</v>
      </c>
      <c r="L8" s="60">
        <f>VLOOKUP($A8,'Return Data'!$B$7:$R$2292,9,0)</f>
        <v>7.2827000000000002</v>
      </c>
      <c r="M8" s="61">
        <f>RANK(L8,L$8:L$14,0)</f>
        <v>3</v>
      </c>
      <c r="N8" s="60">
        <f>VLOOKUP($A8,'Return Data'!$B$7:$R$2292,10,0)</f>
        <v>5.5705999999999998</v>
      </c>
      <c r="O8" s="61">
        <f>RANK(N8,N$8:N$14,0)</f>
        <v>4</v>
      </c>
      <c r="P8" s="60">
        <f>VLOOKUP($A8,'Return Data'!$B$7:$R$2292,11,0)</f>
        <v>5.5534999999999997</v>
      </c>
      <c r="Q8" s="61">
        <f>RANK(P8,P$8:P$14,0)</f>
        <v>4</v>
      </c>
      <c r="R8" s="60">
        <f>VLOOKUP($A8,'Return Data'!$B$7:$R$2292,12,0)</f>
        <v>4.7057000000000002</v>
      </c>
      <c r="S8" s="61">
        <f>RANK(R8,R$8:R$14,0)</f>
        <v>2</v>
      </c>
      <c r="T8" s="60">
        <f>VLOOKUP($A8,'Return Data'!$B$7:$R$2292,13,0)</f>
        <v>4.3425000000000002</v>
      </c>
      <c r="U8" s="61">
        <f>RANK(T8,T$8:T$14,0)</f>
        <v>1</v>
      </c>
      <c r="V8" s="60">
        <f>VLOOKUP($A8,'Return Data'!$B$7:$R$2292,17,0)</f>
        <v>4.1207000000000003</v>
      </c>
      <c r="W8" s="61">
        <f>RANK(V8,V$8:V$14,0)</f>
        <v>3</v>
      </c>
      <c r="X8" s="60">
        <f>VLOOKUP($A8,'Return Data'!$B$7:$R$2292,14,0)</f>
        <v>5.6002999999999998</v>
      </c>
      <c r="Y8" s="61">
        <f>RANK(X8,X$8:X$14,0)</f>
        <v>4</v>
      </c>
      <c r="Z8" s="60">
        <f>VLOOKUP($A8,'Return Data'!$B$7:$R$2292,16,0)</f>
        <v>7.9827000000000004</v>
      </c>
      <c r="AA8" s="62">
        <f>RANK(Z8,Z$8:Z$14,0)</f>
        <v>1</v>
      </c>
    </row>
    <row r="9" spans="1:27" x14ac:dyDescent="0.3">
      <c r="A9" s="58" t="s">
        <v>772</v>
      </c>
      <c r="B9" s="59">
        <f>VLOOKUP($A9,'Return Data'!$B$7:$R$2292,3,0)</f>
        <v>44888</v>
      </c>
      <c r="C9" s="60">
        <f>VLOOKUP($A9,'Return Data'!$B$7:$R$2292,4,0)</f>
        <v>33.340699999999998</v>
      </c>
      <c r="D9" s="60">
        <f>VLOOKUP($A9,'Return Data'!$B$7:$R$2292,5,0)</f>
        <v>5.1460999999999997</v>
      </c>
      <c r="E9" s="61">
        <f t="shared" ref="E9:E14" si="0">RANK(D9,D$8:D$14,0)</f>
        <v>3</v>
      </c>
      <c r="F9" s="60">
        <f>VLOOKUP($A9,'Return Data'!$B$7:$R$2292,6,0)</f>
        <v>2.3216000000000001</v>
      </c>
      <c r="G9" s="61">
        <f t="shared" ref="G9:G14" si="1">RANK(F9,F$8:F$14,0)</f>
        <v>4</v>
      </c>
      <c r="H9" s="60">
        <f>VLOOKUP($A9,'Return Data'!$B$7:$R$2292,7,0)</f>
        <v>3.4272999999999998</v>
      </c>
      <c r="I9" s="61">
        <f t="shared" ref="I9:I14" si="2">RANK(H9,H$8:H$14,0)</f>
        <v>5</v>
      </c>
      <c r="J9" s="60">
        <f>VLOOKUP($A9,'Return Data'!$B$7:$R$2292,8,0)</f>
        <v>8.9764999999999997</v>
      </c>
      <c r="K9" s="61">
        <f t="shared" ref="K9:K14" si="3">RANK(J9,J$8:J$14,0)</f>
        <v>2</v>
      </c>
      <c r="L9" s="60">
        <f>VLOOKUP($A9,'Return Data'!$B$7:$R$2292,9,0)</f>
        <v>7.2695999999999996</v>
      </c>
      <c r="M9" s="61">
        <f t="shared" ref="M9:M14" si="4">RANK(L9,L$8:L$14,0)</f>
        <v>4</v>
      </c>
      <c r="N9" s="60">
        <f>VLOOKUP($A9,'Return Data'!$B$7:$R$2292,10,0)</f>
        <v>5.9104000000000001</v>
      </c>
      <c r="O9" s="61">
        <f t="shared" ref="O9:O14" si="5">RANK(N9,N$8:N$14,0)</f>
        <v>3</v>
      </c>
      <c r="P9" s="60">
        <f>VLOOKUP($A9,'Return Data'!$B$7:$R$2292,11,0)</f>
        <v>5.1702000000000004</v>
      </c>
      <c r="Q9" s="61">
        <f t="shared" ref="Q9:Q14" si="6">RANK(P9,P$8:P$14,0)</f>
        <v>5</v>
      </c>
      <c r="R9" s="60">
        <f>VLOOKUP($A9,'Return Data'!$B$7:$R$2292,12,0)</f>
        <v>4.1182999999999996</v>
      </c>
      <c r="S9" s="61">
        <f t="shared" ref="S9:S14" si="7">RANK(R9,R$8:R$14,0)</f>
        <v>4</v>
      </c>
      <c r="T9" s="60">
        <f>VLOOKUP($A9,'Return Data'!$B$7:$R$2292,13,0)</f>
        <v>3.5470000000000002</v>
      </c>
      <c r="U9" s="61">
        <f t="shared" ref="U9:U14" si="8">RANK(T9,T$8:T$14,0)</f>
        <v>3</v>
      </c>
      <c r="V9" s="60">
        <f>VLOOKUP($A9,'Return Data'!$B$7:$R$2292,17,0)</f>
        <v>3.6861000000000002</v>
      </c>
      <c r="W9" s="61">
        <f t="shared" ref="W9:W11" si="9">RANK(V9,V$8:V$14,0)</f>
        <v>5</v>
      </c>
      <c r="X9" s="60">
        <f>VLOOKUP($A9,'Return Data'!$B$7:$R$2292,14,0)</f>
        <v>4.4927000000000001</v>
      </c>
      <c r="Y9" s="61">
        <f t="shared" ref="Y9:Y11" si="10">RANK(X9,X$8:X$14,0)</f>
        <v>5</v>
      </c>
      <c r="Z9" s="60">
        <f>VLOOKUP($A9,'Return Data'!$B$7:$R$2292,16,0)</f>
        <v>5.7332999999999998</v>
      </c>
      <c r="AA9" s="62">
        <f t="shared" ref="AA9:AA14" si="11">RANK(Z9,Z$8:Z$14,0)</f>
        <v>6</v>
      </c>
    </row>
    <row r="10" spans="1:27" x14ac:dyDescent="0.3">
      <c r="A10" s="58" t="s">
        <v>774</v>
      </c>
      <c r="B10" s="59">
        <f>VLOOKUP($A10,'Return Data'!$B$7:$R$2292,3,0)</f>
        <v>44888</v>
      </c>
      <c r="C10" s="60">
        <f>VLOOKUP($A10,'Return Data'!$B$7:$R$2292,4,0)</f>
        <v>40.801900000000003</v>
      </c>
      <c r="D10" s="60">
        <f>VLOOKUP($A10,'Return Data'!$B$7:$R$2292,5,0)</f>
        <v>-4.7405999999999997</v>
      </c>
      <c r="E10" s="61">
        <f t="shared" si="0"/>
        <v>6</v>
      </c>
      <c r="F10" s="60">
        <f>VLOOKUP($A10,'Return Data'!$B$7:$R$2292,6,0)</f>
        <v>1.4137</v>
      </c>
      <c r="G10" s="61">
        <f t="shared" si="1"/>
        <v>6</v>
      </c>
      <c r="H10" s="60">
        <f>VLOOKUP($A10,'Return Data'!$B$7:$R$2292,7,0)</f>
        <v>3.44</v>
      </c>
      <c r="I10" s="61">
        <f t="shared" si="2"/>
        <v>4</v>
      </c>
      <c r="J10" s="60">
        <f>VLOOKUP($A10,'Return Data'!$B$7:$R$2292,8,0)</f>
        <v>6.8357000000000001</v>
      </c>
      <c r="K10" s="61">
        <f t="shared" si="3"/>
        <v>5</v>
      </c>
      <c r="L10" s="60">
        <f>VLOOKUP($A10,'Return Data'!$B$7:$R$2292,9,0)</f>
        <v>7.0686</v>
      </c>
      <c r="M10" s="61">
        <f t="shared" si="4"/>
        <v>5</v>
      </c>
      <c r="N10" s="60">
        <f>VLOOKUP($A10,'Return Data'!$B$7:$R$2292,10,0)</f>
        <v>6.7843999999999998</v>
      </c>
      <c r="O10" s="61">
        <f t="shared" si="5"/>
        <v>2</v>
      </c>
      <c r="P10" s="60">
        <f>VLOOKUP($A10,'Return Data'!$B$7:$R$2292,11,0)</f>
        <v>6.1487999999999996</v>
      </c>
      <c r="Q10" s="61">
        <f t="shared" si="6"/>
        <v>2</v>
      </c>
      <c r="R10" s="60">
        <f>VLOOKUP($A10,'Return Data'!$B$7:$R$2292,12,0)</f>
        <v>4.5686999999999998</v>
      </c>
      <c r="S10" s="61">
        <f t="shared" si="7"/>
        <v>3</v>
      </c>
      <c r="T10" s="60">
        <f>VLOOKUP($A10,'Return Data'!$B$7:$R$2292,13,0)</f>
        <v>4.1165000000000003</v>
      </c>
      <c r="U10" s="61">
        <f t="shared" si="8"/>
        <v>2</v>
      </c>
      <c r="V10" s="60">
        <f>VLOOKUP($A10,'Return Data'!$B$7:$R$2292,17,0)</f>
        <v>4.4359000000000002</v>
      </c>
      <c r="W10" s="61">
        <f t="shared" si="9"/>
        <v>1</v>
      </c>
      <c r="X10" s="60">
        <f>VLOOKUP($A10,'Return Data'!$B$7:$R$2292,14,0)</f>
        <v>5.9222000000000001</v>
      </c>
      <c r="Y10" s="61">
        <f t="shared" si="10"/>
        <v>2</v>
      </c>
      <c r="Z10" s="60">
        <f>VLOOKUP($A10,'Return Data'!$B$7:$R$2292,16,0)</f>
        <v>7.7717999999999998</v>
      </c>
      <c r="AA10" s="62">
        <f t="shared" si="11"/>
        <v>2</v>
      </c>
    </row>
    <row r="11" spans="1:27" x14ac:dyDescent="0.3">
      <c r="A11" s="58" t="s">
        <v>776</v>
      </c>
      <c r="B11" s="59">
        <f>VLOOKUP($A11,'Return Data'!$B$7:$R$2292,3,0)</f>
        <v>44888</v>
      </c>
      <c r="C11" s="60">
        <f>VLOOKUP($A11,'Return Data'!$B$7:$R$2292,4,0)</f>
        <v>348.36720000000003</v>
      </c>
      <c r="D11" s="60">
        <f>VLOOKUP($A11,'Return Data'!$B$7:$R$2292,5,0)</f>
        <v>-14.777699999999999</v>
      </c>
      <c r="E11" s="61">
        <f t="shared" si="0"/>
        <v>7</v>
      </c>
      <c r="F11" s="60">
        <f>VLOOKUP($A11,'Return Data'!$B$7:$R$2292,6,0)</f>
        <v>-5.1135999999999999</v>
      </c>
      <c r="G11" s="61">
        <f t="shared" si="1"/>
        <v>7</v>
      </c>
      <c r="H11" s="60">
        <f>VLOOKUP($A11,'Return Data'!$B$7:$R$2292,7,0)</f>
        <v>0.12870000000000001</v>
      </c>
      <c r="I11" s="61">
        <f t="shared" si="2"/>
        <v>7</v>
      </c>
      <c r="J11" s="60">
        <f>VLOOKUP($A11,'Return Data'!$B$7:$R$2292,8,0)</f>
        <v>5.8407999999999998</v>
      </c>
      <c r="K11" s="61">
        <f t="shared" si="3"/>
        <v>7</v>
      </c>
      <c r="L11" s="60">
        <f>VLOOKUP($A11,'Return Data'!$B$7:$R$2292,9,0)</f>
        <v>6.4074999999999998</v>
      </c>
      <c r="M11" s="61">
        <f t="shared" si="4"/>
        <v>7</v>
      </c>
      <c r="N11" s="60">
        <f>VLOOKUP($A11,'Return Data'!$B$7:$R$2292,10,0)</f>
        <v>8.6938999999999993</v>
      </c>
      <c r="O11" s="61">
        <f t="shared" si="5"/>
        <v>1</v>
      </c>
      <c r="P11" s="60">
        <f>VLOOKUP($A11,'Return Data'!$B$7:$R$2292,11,0)</f>
        <v>6.6730999999999998</v>
      </c>
      <c r="Q11" s="61">
        <f t="shared" si="6"/>
        <v>1</v>
      </c>
      <c r="R11" s="60">
        <f>VLOOKUP($A11,'Return Data'!$B$7:$R$2292,12,0)</f>
        <v>4.9961000000000002</v>
      </c>
      <c r="S11" s="61">
        <f t="shared" si="7"/>
        <v>1</v>
      </c>
      <c r="T11" s="60">
        <f>VLOOKUP($A11,'Return Data'!$B$7:$R$2292,13,0)</f>
        <v>3.5185</v>
      </c>
      <c r="U11" s="61">
        <f t="shared" si="8"/>
        <v>4</v>
      </c>
      <c r="V11" s="60">
        <f>VLOOKUP($A11,'Return Data'!$B$7:$R$2292,17,0)</f>
        <v>4.2869999999999999</v>
      </c>
      <c r="W11" s="61">
        <f t="shared" si="9"/>
        <v>2</v>
      </c>
      <c r="X11" s="60">
        <f>VLOOKUP($A11,'Return Data'!$B$7:$R$2292,14,0)</f>
        <v>5.8494000000000002</v>
      </c>
      <c r="Y11" s="61">
        <f t="shared" si="10"/>
        <v>3</v>
      </c>
      <c r="Z11" s="60">
        <f>VLOOKUP($A11,'Return Data'!$B$7:$R$2292,16,0)</f>
        <v>7.6052</v>
      </c>
      <c r="AA11" s="62">
        <f t="shared" si="11"/>
        <v>3</v>
      </c>
    </row>
    <row r="12" spans="1:27" x14ac:dyDescent="0.3">
      <c r="A12" s="58" t="s">
        <v>779</v>
      </c>
      <c r="B12" s="59">
        <f>VLOOKUP($A12,'Return Data'!$B$7:$R$2292,3,0)</f>
        <v>44888</v>
      </c>
      <c r="C12" s="60">
        <f>VLOOKUP($A12,'Return Data'!$B$7:$R$2292,4,0)</f>
        <v>1238.8393000000001</v>
      </c>
      <c r="D12" s="60">
        <f>VLOOKUP($A12,'Return Data'!$B$7:$R$2292,5,0)</f>
        <v>-2.5247999999999999</v>
      </c>
      <c r="E12" s="61">
        <f t="shared" si="0"/>
        <v>5</v>
      </c>
      <c r="F12" s="60">
        <f>VLOOKUP($A12,'Return Data'!$B$7:$R$2292,6,0)</f>
        <v>1.8531</v>
      </c>
      <c r="G12" s="61">
        <f t="shared" si="1"/>
        <v>5</v>
      </c>
      <c r="H12" s="60">
        <f>VLOOKUP($A12,'Return Data'!$B$7:$R$2292,7,0)</f>
        <v>3.2374999999999998</v>
      </c>
      <c r="I12" s="61">
        <f t="shared" si="2"/>
        <v>6</v>
      </c>
      <c r="J12" s="60">
        <f>VLOOKUP($A12,'Return Data'!$B$7:$R$2292,8,0)</f>
        <v>7.3537999999999997</v>
      </c>
      <c r="K12" s="61">
        <f t="shared" si="3"/>
        <v>3</v>
      </c>
      <c r="L12" s="60">
        <f>VLOOKUP($A12,'Return Data'!$B$7:$R$2292,9,0)</f>
        <v>8.0028000000000006</v>
      </c>
      <c r="M12" s="61">
        <f t="shared" si="4"/>
        <v>2</v>
      </c>
      <c r="N12" s="60">
        <f>VLOOKUP($A12,'Return Data'!$B$7:$R$2292,10,0)</f>
        <v>5.5194999999999999</v>
      </c>
      <c r="O12" s="61">
        <f t="shared" si="5"/>
        <v>5</v>
      </c>
      <c r="P12" s="60">
        <f>VLOOKUP($A12,'Return Data'!$B$7:$R$2292,11,0)</f>
        <v>5.5547000000000004</v>
      </c>
      <c r="Q12" s="61">
        <f t="shared" si="6"/>
        <v>3</v>
      </c>
      <c r="R12" s="60">
        <f>VLOOKUP($A12,'Return Data'!$B$7:$R$2292,12,0)</f>
        <v>3.1217999999999999</v>
      </c>
      <c r="S12" s="61">
        <f t="shared" si="7"/>
        <v>7</v>
      </c>
      <c r="T12" s="60">
        <f>VLOOKUP($A12,'Return Data'!$B$7:$R$2292,13,0)</f>
        <v>3.1116000000000001</v>
      </c>
      <c r="U12" s="61">
        <f t="shared" si="8"/>
        <v>7</v>
      </c>
      <c r="V12" s="60"/>
      <c r="W12" s="61"/>
      <c r="X12" s="60"/>
      <c r="Y12" s="61"/>
      <c r="Z12" s="60">
        <f>VLOOKUP($A12,'Return Data'!$B$7:$R$2292,16,0)</f>
        <v>6.2523999999999997</v>
      </c>
      <c r="AA12" s="62">
        <f t="shared" si="11"/>
        <v>5</v>
      </c>
    </row>
    <row r="13" spans="1:27" x14ac:dyDescent="0.3">
      <c r="A13" s="58" t="s">
        <v>780</v>
      </c>
      <c r="B13" s="59">
        <f>VLOOKUP($A13,'Return Data'!$B$7:$R$2292,3,0)</f>
        <v>44888</v>
      </c>
      <c r="C13" s="60">
        <f>VLOOKUP($A13,'Return Data'!$B$7:$R$2292,4,0)</f>
        <v>37.020099999999999</v>
      </c>
      <c r="D13" s="60">
        <f>VLOOKUP($A13,'Return Data'!$B$7:$R$2292,5,0)</f>
        <v>11.9339</v>
      </c>
      <c r="E13" s="61">
        <f t="shared" si="0"/>
        <v>1</v>
      </c>
      <c r="F13" s="60">
        <f>VLOOKUP($A13,'Return Data'!$B$7:$R$2292,6,0)</f>
        <v>6.9081999999999999</v>
      </c>
      <c r="G13" s="61">
        <f t="shared" si="1"/>
        <v>1</v>
      </c>
      <c r="H13" s="60">
        <f>VLOOKUP($A13,'Return Data'!$B$7:$R$2292,7,0)</f>
        <v>6.8967000000000001</v>
      </c>
      <c r="I13" s="61">
        <f t="shared" si="2"/>
        <v>1</v>
      </c>
      <c r="J13" s="60">
        <f>VLOOKUP($A13,'Return Data'!$B$7:$R$2292,8,0)</f>
        <v>10.6706</v>
      </c>
      <c r="K13" s="61">
        <f t="shared" si="3"/>
        <v>1</v>
      </c>
      <c r="L13" s="60">
        <f>VLOOKUP($A13,'Return Data'!$B$7:$R$2292,9,0)</f>
        <v>9.2612000000000005</v>
      </c>
      <c r="M13" s="61">
        <f t="shared" si="4"/>
        <v>1</v>
      </c>
      <c r="N13" s="60">
        <f>VLOOKUP($A13,'Return Data'!$B$7:$R$2292,10,0)</f>
        <v>4.8567</v>
      </c>
      <c r="O13" s="61">
        <f t="shared" si="5"/>
        <v>7</v>
      </c>
      <c r="P13" s="60">
        <f>VLOOKUP($A13,'Return Data'!$B$7:$R$2292,11,0)</f>
        <v>5.1528999999999998</v>
      </c>
      <c r="Q13" s="61">
        <f t="shared" si="6"/>
        <v>6</v>
      </c>
      <c r="R13" s="60">
        <f>VLOOKUP($A13,'Return Data'!$B$7:$R$2292,12,0)</f>
        <v>3.3367</v>
      </c>
      <c r="S13" s="61">
        <f t="shared" si="7"/>
        <v>6</v>
      </c>
      <c r="T13" s="60">
        <f>VLOOKUP($A13,'Return Data'!$B$7:$R$2292,13,0)</f>
        <v>3.3601999999999999</v>
      </c>
      <c r="U13" s="61">
        <f t="shared" si="8"/>
        <v>5</v>
      </c>
      <c r="V13" s="60">
        <f>VLOOKUP($A13,'Return Data'!$B$7:$R$2292,17,0)</f>
        <v>3.7305999999999999</v>
      </c>
      <c r="W13" s="61">
        <f t="shared" ref="W13:W14" si="12">RANK(V13,V$8:V$14,0)</f>
        <v>4</v>
      </c>
      <c r="X13" s="60">
        <f>VLOOKUP($A13,'Return Data'!$B$7:$R$2292,14,0)</f>
        <v>6.2282999999999999</v>
      </c>
      <c r="Y13" s="61">
        <f t="shared" ref="Y13" si="13">RANK(X13,X$8:X$14,0)</f>
        <v>1</v>
      </c>
      <c r="Z13" s="60">
        <f>VLOOKUP($A13,'Return Data'!$B$7:$R$2292,16,0)</f>
        <v>7.4413999999999998</v>
      </c>
      <c r="AA13" s="62">
        <f t="shared" si="11"/>
        <v>4</v>
      </c>
    </row>
    <row r="14" spans="1:27" x14ac:dyDescent="0.3">
      <c r="A14" s="58" t="s">
        <v>783</v>
      </c>
      <c r="B14" s="59">
        <f>VLOOKUP($A14,'Return Data'!$B$7:$R$2292,3,0)</f>
        <v>44888</v>
      </c>
      <c r="C14" s="60">
        <f>VLOOKUP($A14,'Return Data'!$B$7:$R$2292,4,0)</f>
        <v>1251.1090999999999</v>
      </c>
      <c r="D14" s="60">
        <f>VLOOKUP($A14,'Return Data'!$B$7:$R$2292,5,0)</f>
        <v>8.9791000000000007</v>
      </c>
      <c r="E14" s="61">
        <f t="shared" si="0"/>
        <v>2</v>
      </c>
      <c r="F14" s="60">
        <f>VLOOKUP($A14,'Return Data'!$B$7:$R$2292,6,0)</f>
        <v>6.649</v>
      </c>
      <c r="G14" s="61">
        <f t="shared" si="1"/>
        <v>2</v>
      </c>
      <c r="H14" s="60">
        <f>VLOOKUP($A14,'Return Data'!$B$7:$R$2292,7,0)</f>
        <v>6.5347999999999997</v>
      </c>
      <c r="I14" s="61">
        <f t="shared" si="2"/>
        <v>2</v>
      </c>
      <c r="J14" s="60">
        <f>VLOOKUP($A14,'Return Data'!$B$7:$R$2292,8,0)</f>
        <v>6.7812000000000001</v>
      </c>
      <c r="K14" s="61">
        <f t="shared" si="3"/>
        <v>6</v>
      </c>
      <c r="L14" s="60">
        <f>VLOOKUP($A14,'Return Data'!$B$7:$R$2292,9,0)</f>
        <v>6.4363000000000001</v>
      </c>
      <c r="M14" s="61">
        <f t="shared" si="4"/>
        <v>6</v>
      </c>
      <c r="N14" s="60">
        <f>VLOOKUP($A14,'Return Data'!$B$7:$R$2292,10,0)</f>
        <v>4.9221000000000004</v>
      </c>
      <c r="O14" s="61">
        <f t="shared" si="5"/>
        <v>6</v>
      </c>
      <c r="P14" s="60">
        <f>VLOOKUP($A14,'Return Data'!$B$7:$R$2292,11,0)</f>
        <v>4.7244000000000002</v>
      </c>
      <c r="Q14" s="61">
        <f t="shared" si="6"/>
        <v>7</v>
      </c>
      <c r="R14" s="60">
        <f>VLOOKUP($A14,'Return Data'!$B$7:$R$2292,12,0)</f>
        <v>3.7850000000000001</v>
      </c>
      <c r="S14" s="61">
        <f t="shared" si="7"/>
        <v>5</v>
      </c>
      <c r="T14" s="60">
        <f>VLOOKUP($A14,'Return Data'!$B$7:$R$2292,13,0)</f>
        <v>3.2286000000000001</v>
      </c>
      <c r="U14" s="61">
        <f t="shared" si="8"/>
        <v>6</v>
      </c>
      <c r="V14" s="60">
        <f>VLOOKUP($A14,'Return Data'!$B$7:$R$2292,17,0)</f>
        <v>3.3193999999999999</v>
      </c>
      <c r="W14" s="61">
        <f t="shared" si="12"/>
        <v>6</v>
      </c>
      <c r="X14" s="60"/>
      <c r="Y14" s="61"/>
      <c r="Z14" s="60">
        <f>VLOOKUP($A14,'Return Data'!$B$7:$R$2292,16,0)</f>
        <v>5.6608999999999998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1.255971428571429</v>
      </c>
      <c r="E16" s="69"/>
      <c r="F16" s="70">
        <f>AVERAGE(F8:F14)</f>
        <v>2.7438000000000002</v>
      </c>
      <c r="G16" s="69"/>
      <c r="H16" s="70">
        <f>AVERAGE(H8:H14)</f>
        <v>4.2285142857142857</v>
      </c>
      <c r="I16" s="69"/>
      <c r="J16" s="70">
        <f>AVERAGE(J8:J14)</f>
        <v>7.685542857142857</v>
      </c>
      <c r="K16" s="69"/>
      <c r="L16" s="70">
        <f>AVERAGE(L8:L14)</f>
        <v>7.3898142857142863</v>
      </c>
      <c r="M16" s="69"/>
      <c r="N16" s="70">
        <f>AVERAGE(N8:N14)</f>
        <v>6.0367999999999995</v>
      </c>
      <c r="O16" s="69"/>
      <c r="P16" s="70">
        <f>AVERAGE(P8:P14)</f>
        <v>5.5682285714285715</v>
      </c>
      <c r="Q16" s="69"/>
      <c r="R16" s="70">
        <f>AVERAGE(R8:R14)</f>
        <v>4.0903285714285715</v>
      </c>
      <c r="S16" s="69"/>
      <c r="T16" s="70">
        <f>AVERAGE(T8:T14)</f>
        <v>3.6035571428571425</v>
      </c>
      <c r="U16" s="69"/>
      <c r="V16" s="70">
        <f>AVERAGE(V8:V14)</f>
        <v>3.9299500000000003</v>
      </c>
      <c r="W16" s="69"/>
      <c r="X16" s="70">
        <f>AVERAGE(X8:X14)</f>
        <v>5.6185799999999997</v>
      </c>
      <c r="Y16" s="69"/>
      <c r="Z16" s="70">
        <f>AVERAGE(Z8:Z14)</f>
        <v>6.9211</v>
      </c>
      <c r="AA16" s="71"/>
    </row>
    <row r="17" spans="1:27" x14ac:dyDescent="0.3">
      <c r="A17" s="68" t="s">
        <v>28</v>
      </c>
      <c r="B17" s="69"/>
      <c r="C17" s="69"/>
      <c r="D17" s="70">
        <f>MIN(D8:D14)</f>
        <v>-14.777699999999999</v>
      </c>
      <c r="E17" s="69"/>
      <c r="F17" s="70">
        <f>MIN(F8:F14)</f>
        <v>-5.1135999999999999</v>
      </c>
      <c r="G17" s="69"/>
      <c r="H17" s="70">
        <f>MIN(H8:H14)</f>
        <v>0.12870000000000001</v>
      </c>
      <c r="I17" s="69"/>
      <c r="J17" s="70">
        <f>MIN(J8:J14)</f>
        <v>5.8407999999999998</v>
      </c>
      <c r="K17" s="69"/>
      <c r="L17" s="70">
        <f>MIN(L8:L14)</f>
        <v>6.4074999999999998</v>
      </c>
      <c r="M17" s="69"/>
      <c r="N17" s="70">
        <f>MIN(N8:N14)</f>
        <v>4.8567</v>
      </c>
      <c r="O17" s="69"/>
      <c r="P17" s="70">
        <f>MIN(P8:P14)</f>
        <v>4.7244000000000002</v>
      </c>
      <c r="Q17" s="69"/>
      <c r="R17" s="70">
        <f>MIN(R8:R14)</f>
        <v>3.1217999999999999</v>
      </c>
      <c r="S17" s="69"/>
      <c r="T17" s="70">
        <f>MIN(T8:T14)</f>
        <v>3.1116000000000001</v>
      </c>
      <c r="U17" s="69"/>
      <c r="V17" s="70">
        <f>MIN(V8:V14)</f>
        <v>3.3193999999999999</v>
      </c>
      <c r="W17" s="69"/>
      <c r="X17" s="70">
        <f>MIN(X8:X14)</f>
        <v>4.4927000000000001</v>
      </c>
      <c r="Y17" s="69"/>
      <c r="Z17" s="70">
        <f>MIN(Z8:Z14)</f>
        <v>5.6608999999999998</v>
      </c>
      <c r="AA17" s="71"/>
    </row>
    <row r="18" spans="1:27" ht="15" thickBot="1" x14ac:dyDescent="0.35">
      <c r="A18" s="72" t="s">
        <v>29</v>
      </c>
      <c r="B18" s="73"/>
      <c r="C18" s="73"/>
      <c r="D18" s="74">
        <f>MAX(D8:D14)</f>
        <v>11.9339</v>
      </c>
      <c r="E18" s="73"/>
      <c r="F18" s="74">
        <f>MAX(F8:F14)</f>
        <v>6.9081999999999999</v>
      </c>
      <c r="G18" s="73"/>
      <c r="H18" s="74">
        <f>MAX(H8:H14)</f>
        <v>6.8967000000000001</v>
      </c>
      <c r="I18" s="73"/>
      <c r="J18" s="74">
        <f>MAX(J8:J14)</f>
        <v>10.6706</v>
      </c>
      <c r="K18" s="73"/>
      <c r="L18" s="74">
        <f>MAX(L8:L14)</f>
        <v>9.2612000000000005</v>
      </c>
      <c r="M18" s="73"/>
      <c r="N18" s="74">
        <f>MAX(N8:N14)</f>
        <v>8.6938999999999993</v>
      </c>
      <c r="O18" s="73"/>
      <c r="P18" s="74">
        <f>MAX(P8:P14)</f>
        <v>6.6730999999999998</v>
      </c>
      <c r="Q18" s="73"/>
      <c r="R18" s="74">
        <f>MAX(R8:R14)</f>
        <v>4.9961000000000002</v>
      </c>
      <c r="S18" s="73"/>
      <c r="T18" s="74">
        <f>MAX(T8:T14)</f>
        <v>4.3425000000000002</v>
      </c>
      <c r="U18" s="73"/>
      <c r="V18" s="74">
        <f>MAX(V8:V14)</f>
        <v>4.4359000000000002</v>
      </c>
      <c r="W18" s="73"/>
      <c r="X18" s="74">
        <f>MAX(X8:X14)</f>
        <v>6.2282999999999999</v>
      </c>
      <c r="Y18" s="73"/>
      <c r="Z18" s="74">
        <f>MAX(Z8:Z14)</f>
        <v>7.9827000000000004</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44888</v>
      </c>
      <c r="C8" s="60">
        <f>VLOOKUP($A8,'Return Data'!$B$7:$R$2292,4,0)</f>
        <v>354.36090000000002</v>
      </c>
      <c r="D8" s="60">
        <f>VLOOKUP($A8,'Return Data'!$B$7:$R$2292,5,0)</f>
        <v>6.6139000000000001</v>
      </c>
      <c r="E8" s="61">
        <f t="shared" ref="E8:E43" si="0">RANK(D8,D$8:D$43,0)</f>
        <v>6</v>
      </c>
      <c r="F8" s="60">
        <f>VLOOKUP($A8,'Return Data'!$B$7:$R$2292,6,0)</f>
        <v>6.3242000000000003</v>
      </c>
      <c r="G8" s="61">
        <f t="shared" ref="G8:G43" si="1">RANK(F8,F$8:F$43,0)</f>
        <v>3</v>
      </c>
      <c r="H8" s="60">
        <f>VLOOKUP($A8,'Return Data'!$B$7:$R$2292,7,0)</f>
        <v>6.3968999999999996</v>
      </c>
      <c r="I8" s="61">
        <f t="shared" ref="I8:I43" si="2">RANK(H8,H$8:H$43,0)</f>
        <v>3</v>
      </c>
      <c r="J8" s="60">
        <f>VLOOKUP($A8,'Return Data'!$B$7:$R$2292,8,0)</f>
        <v>6.4957000000000003</v>
      </c>
      <c r="K8" s="61">
        <f t="shared" ref="K8:K43" si="3">RANK(J8,J$8:J$43,0)</f>
        <v>4</v>
      </c>
      <c r="L8" s="60">
        <f>VLOOKUP($A8,'Return Data'!$B$7:$R$2292,9,0)</f>
        <v>6.5472999999999999</v>
      </c>
      <c r="M8" s="61">
        <f t="shared" ref="M8:M43" si="4">RANK(L8,L$8:L$43,0)</f>
        <v>5</v>
      </c>
      <c r="N8" s="60">
        <f>VLOOKUP($A8,'Return Data'!$B$7:$R$2292,10,0)</f>
        <v>5.8532000000000002</v>
      </c>
      <c r="O8" s="61">
        <f t="shared" ref="O8:O43" si="5">RANK(N8,N$8:N$43,0)</f>
        <v>14</v>
      </c>
      <c r="P8" s="60">
        <f>VLOOKUP($A8,'Return Data'!$B$7:$R$2292,11,0)</f>
        <v>5.4740000000000002</v>
      </c>
      <c r="Q8" s="61">
        <f t="shared" ref="Q8:Q43" si="6">RANK(P8,P$8:P$43,0)</f>
        <v>6</v>
      </c>
      <c r="R8" s="60">
        <f>VLOOKUP($A8,'Return Data'!$B$7:$R$2292,12,0)</f>
        <v>4.9005000000000001</v>
      </c>
      <c r="S8" s="61">
        <f t="shared" ref="S8:S43" si="7">RANK(R8,R$8:R$43,0)</f>
        <v>10</v>
      </c>
      <c r="T8" s="60">
        <f>VLOOKUP($A8,'Return Data'!$B$7:$R$2292,13,0)</f>
        <v>4.6073000000000004</v>
      </c>
      <c r="U8" s="61">
        <f t="shared" ref="U8:U43" si="8">RANK(T8,T$8:T$43,0)</f>
        <v>6</v>
      </c>
      <c r="V8" s="60">
        <f>VLOOKUP($A8,'Return Data'!$B$7:$R$2292,17,0)</f>
        <v>3.9535999999999998</v>
      </c>
      <c r="W8" s="61">
        <f t="shared" ref="W8:W43" si="9">RANK(V8,V$8:V$43,0)</f>
        <v>10</v>
      </c>
      <c r="X8" s="60">
        <f>VLOOKUP($A8,'Return Data'!$B$7:$R$2292,14,0)</f>
        <v>4.1802000000000001</v>
      </c>
      <c r="Y8" s="61">
        <f t="shared" ref="Y8:Y23" si="10">RANK(X8,X$8:X$43,0)</f>
        <v>7</v>
      </c>
      <c r="Z8" s="60">
        <f>VLOOKUP($A8,'Return Data'!$B$7:$R$2292,16,0)</f>
        <v>6.8448000000000002</v>
      </c>
      <c r="AA8" s="62">
        <f t="shared" ref="AA8:AA43" si="11">RANK(Z8,Z$8:Z$43,0)</f>
        <v>3</v>
      </c>
    </row>
    <row r="9" spans="1:27" x14ac:dyDescent="0.3">
      <c r="A9" s="58" t="s">
        <v>119</v>
      </c>
      <c r="B9" s="59">
        <f>VLOOKUP($A9,'Return Data'!$B$7:$R$2292,3,0)</f>
        <v>44888</v>
      </c>
      <c r="C9" s="60">
        <f>VLOOKUP($A9,'Return Data'!$B$7:$R$2292,4,0)</f>
        <v>2441.8456999999999</v>
      </c>
      <c r="D9" s="60">
        <f>VLOOKUP($A9,'Return Data'!$B$7:$R$2292,5,0)</f>
        <v>6.6543999999999999</v>
      </c>
      <c r="E9" s="61">
        <f t="shared" si="0"/>
        <v>5</v>
      </c>
      <c r="F9" s="60">
        <f>VLOOKUP($A9,'Return Data'!$B$7:$R$2292,6,0)</f>
        <v>6.2607999999999997</v>
      </c>
      <c r="G9" s="61">
        <f t="shared" si="1"/>
        <v>12</v>
      </c>
      <c r="H9" s="60">
        <f>VLOOKUP($A9,'Return Data'!$B$7:$R$2292,7,0)</f>
        <v>6.3243</v>
      </c>
      <c r="I9" s="61">
        <f t="shared" si="2"/>
        <v>7</v>
      </c>
      <c r="J9" s="60">
        <f>VLOOKUP($A9,'Return Data'!$B$7:$R$2292,8,0)</f>
        <v>6.4856999999999996</v>
      </c>
      <c r="K9" s="61">
        <f t="shared" si="3"/>
        <v>6</v>
      </c>
      <c r="L9" s="60">
        <f>VLOOKUP($A9,'Return Data'!$B$7:$R$2292,9,0)</f>
        <v>6.5282</v>
      </c>
      <c r="M9" s="61">
        <f t="shared" si="4"/>
        <v>8</v>
      </c>
      <c r="N9" s="60">
        <f>VLOOKUP($A9,'Return Data'!$B$7:$R$2292,10,0)</f>
        <v>5.8849</v>
      </c>
      <c r="O9" s="61">
        <f t="shared" si="5"/>
        <v>8</v>
      </c>
      <c r="P9" s="60">
        <f>VLOOKUP($A9,'Return Data'!$B$7:$R$2292,11,0)</f>
        <v>5.4667000000000003</v>
      </c>
      <c r="Q9" s="61">
        <f t="shared" si="6"/>
        <v>8</v>
      </c>
      <c r="R9" s="60">
        <f>VLOOKUP($A9,'Return Data'!$B$7:$R$2292,12,0)</f>
        <v>4.9116999999999997</v>
      </c>
      <c r="S9" s="61">
        <f t="shared" si="7"/>
        <v>7</v>
      </c>
      <c r="T9" s="60">
        <f>VLOOKUP($A9,'Return Data'!$B$7:$R$2292,13,0)</f>
        <v>4.6044</v>
      </c>
      <c r="U9" s="61">
        <f t="shared" si="8"/>
        <v>7</v>
      </c>
      <c r="V9" s="60">
        <f>VLOOKUP($A9,'Return Data'!$B$7:$R$2292,17,0)</f>
        <v>3.9447000000000001</v>
      </c>
      <c r="W9" s="61">
        <f t="shared" si="9"/>
        <v>14</v>
      </c>
      <c r="X9" s="60">
        <f>VLOOKUP($A9,'Return Data'!$B$7:$R$2292,14,0)</f>
        <v>4.1562000000000001</v>
      </c>
      <c r="Y9" s="61">
        <f t="shared" si="10"/>
        <v>13</v>
      </c>
      <c r="Z9" s="60">
        <f>VLOOKUP($A9,'Return Data'!$B$7:$R$2292,16,0)</f>
        <v>6.8002000000000002</v>
      </c>
      <c r="AA9" s="62">
        <f t="shared" si="11"/>
        <v>11</v>
      </c>
    </row>
    <row r="10" spans="1:27" x14ac:dyDescent="0.3">
      <c r="A10" s="58" t="s">
        <v>1972</v>
      </c>
      <c r="B10" s="59">
        <f>VLOOKUP($A10,'Return Data'!$B$7:$R$2292,3,0)</f>
        <v>44888</v>
      </c>
      <c r="C10" s="60">
        <f>VLOOKUP($A10,'Return Data'!$B$7:$R$2292,4,0)</f>
        <v>2534.2242000000001</v>
      </c>
      <c r="D10" s="60">
        <f>VLOOKUP($A10,'Return Data'!$B$7:$R$2292,5,0)</f>
        <v>6.2605000000000004</v>
      </c>
      <c r="E10" s="61">
        <f t="shared" si="0"/>
        <v>26</v>
      </c>
      <c r="F10" s="60">
        <f>VLOOKUP($A10,'Return Data'!$B$7:$R$2292,6,0)</f>
        <v>5.9954999999999998</v>
      </c>
      <c r="G10" s="61">
        <f t="shared" si="1"/>
        <v>34</v>
      </c>
      <c r="H10" s="60">
        <f>VLOOKUP($A10,'Return Data'!$B$7:$R$2292,7,0)</f>
        <v>6.2496999999999998</v>
      </c>
      <c r="I10" s="61">
        <f t="shared" si="2"/>
        <v>21</v>
      </c>
      <c r="J10" s="60">
        <f>VLOOKUP($A10,'Return Data'!$B$7:$R$2292,8,0)</f>
        <v>6.3996000000000004</v>
      </c>
      <c r="K10" s="61">
        <f t="shared" si="3"/>
        <v>13</v>
      </c>
      <c r="L10" s="60">
        <f>VLOOKUP($A10,'Return Data'!$B$7:$R$2292,9,0)</f>
        <v>6.5191999999999997</v>
      </c>
      <c r="M10" s="61">
        <f t="shared" si="4"/>
        <v>9</v>
      </c>
      <c r="N10" s="60">
        <f>VLOOKUP($A10,'Return Data'!$B$7:$R$2292,10,0)</f>
        <v>5.8948999999999998</v>
      </c>
      <c r="O10" s="61">
        <f t="shared" si="5"/>
        <v>7</v>
      </c>
      <c r="P10" s="60">
        <f>VLOOKUP($A10,'Return Data'!$B$7:$R$2292,11,0)</f>
        <v>5.49</v>
      </c>
      <c r="Q10" s="61">
        <f t="shared" si="6"/>
        <v>4</v>
      </c>
      <c r="R10" s="60">
        <f>VLOOKUP($A10,'Return Data'!$B$7:$R$2292,12,0)</f>
        <v>4.9522000000000004</v>
      </c>
      <c r="S10" s="61">
        <f t="shared" si="7"/>
        <v>2</v>
      </c>
      <c r="T10" s="60">
        <f>VLOOKUP($A10,'Return Data'!$B$7:$R$2292,13,0)</f>
        <v>4.6433</v>
      </c>
      <c r="U10" s="61">
        <f t="shared" si="8"/>
        <v>4</v>
      </c>
      <c r="V10" s="60">
        <f>VLOOKUP($A10,'Return Data'!$B$7:$R$2292,17,0)</f>
        <v>4.0025000000000004</v>
      </c>
      <c r="W10" s="61">
        <f t="shared" si="9"/>
        <v>4</v>
      </c>
      <c r="X10" s="60">
        <f>VLOOKUP($A10,'Return Data'!$B$7:$R$2292,14,0)</f>
        <v>4.1588000000000003</v>
      </c>
      <c r="Y10" s="61">
        <f t="shared" si="10"/>
        <v>10</v>
      </c>
      <c r="Z10" s="60">
        <f>VLOOKUP($A10,'Return Data'!$B$7:$R$2292,16,0)</f>
        <v>6.8406000000000002</v>
      </c>
      <c r="AA10" s="62">
        <f t="shared" si="11"/>
        <v>4</v>
      </c>
    </row>
    <row r="11" spans="1:27" x14ac:dyDescent="0.3">
      <c r="A11" s="58" t="s">
        <v>2027</v>
      </c>
      <c r="B11" s="59">
        <f>VLOOKUP($A11,'Return Data'!$B$7:$R$2292,3,0)</f>
        <v>44888</v>
      </c>
      <c r="C11" s="60">
        <f>VLOOKUP($A11,'Return Data'!$B$7:$R$2292,4,0)</f>
        <v>2530.1952999999999</v>
      </c>
      <c r="D11" s="60">
        <f>VLOOKUP($A11,'Return Data'!$B$7:$R$2292,5,0)</f>
        <v>7.1782000000000004</v>
      </c>
      <c r="E11" s="61">
        <f t="shared" si="0"/>
        <v>1</v>
      </c>
      <c r="F11" s="60">
        <f>VLOOKUP($A11,'Return Data'!$B$7:$R$2292,6,0)</f>
        <v>6.3121</v>
      </c>
      <c r="G11" s="61">
        <f t="shared" si="1"/>
        <v>7</v>
      </c>
      <c r="H11" s="60">
        <f>VLOOKUP($A11,'Return Data'!$B$7:$R$2292,7,0)</f>
        <v>6.3799000000000001</v>
      </c>
      <c r="I11" s="61">
        <f t="shared" si="2"/>
        <v>4</v>
      </c>
      <c r="J11" s="60">
        <f>VLOOKUP($A11,'Return Data'!$B$7:$R$2292,8,0)</f>
        <v>6.5441000000000003</v>
      </c>
      <c r="K11" s="61">
        <f t="shared" si="3"/>
        <v>1</v>
      </c>
      <c r="L11" s="60">
        <f>VLOOKUP($A11,'Return Data'!$B$7:$R$2292,9,0)</f>
        <v>6.6215999999999999</v>
      </c>
      <c r="M11" s="61">
        <f t="shared" si="4"/>
        <v>1</v>
      </c>
      <c r="N11" s="60">
        <f>VLOOKUP($A11,'Return Data'!$B$7:$R$2292,10,0)</f>
        <v>5.9028999999999998</v>
      </c>
      <c r="O11" s="61">
        <f t="shared" si="5"/>
        <v>6</v>
      </c>
      <c r="P11" s="60">
        <f>VLOOKUP($A11,'Return Data'!$B$7:$R$2292,11,0)</f>
        <v>5.4901</v>
      </c>
      <c r="Q11" s="61">
        <f t="shared" si="6"/>
        <v>3</v>
      </c>
      <c r="R11" s="60">
        <f>VLOOKUP($A11,'Return Data'!$B$7:$R$2292,12,0)</f>
        <v>4.9455</v>
      </c>
      <c r="S11" s="61">
        <f t="shared" si="7"/>
        <v>4</v>
      </c>
      <c r="T11" s="60">
        <f>VLOOKUP($A11,'Return Data'!$B$7:$R$2292,13,0)</f>
        <v>4.6417000000000002</v>
      </c>
      <c r="U11" s="61">
        <f t="shared" si="8"/>
        <v>5</v>
      </c>
      <c r="V11" s="60">
        <f>VLOOKUP($A11,'Return Data'!$B$7:$R$2292,17,0)</f>
        <v>3.9529999999999998</v>
      </c>
      <c r="W11" s="61">
        <f t="shared" si="9"/>
        <v>11</v>
      </c>
      <c r="X11" s="60">
        <f>VLOOKUP($A11,'Return Data'!$B$7:$R$2292,14,0)</f>
        <v>4.1041999999999996</v>
      </c>
      <c r="Y11" s="61">
        <f t="shared" si="10"/>
        <v>18</v>
      </c>
      <c r="Z11" s="60">
        <f>VLOOKUP($A11,'Return Data'!$B$7:$R$2292,16,0)</f>
        <v>6.7751000000000001</v>
      </c>
      <c r="AA11" s="62">
        <f t="shared" si="11"/>
        <v>14</v>
      </c>
    </row>
    <row r="12" spans="1:27" x14ac:dyDescent="0.3">
      <c r="A12" s="58" t="s">
        <v>123</v>
      </c>
      <c r="B12" s="59">
        <f>VLOOKUP($A12,'Return Data'!$B$7:$R$2292,3,0)</f>
        <v>44888</v>
      </c>
      <c r="C12" s="60">
        <f>VLOOKUP($A12,'Return Data'!$B$7:$R$2292,4,0)</f>
        <v>2633.3229999999999</v>
      </c>
      <c r="D12" s="60">
        <f>VLOOKUP($A12,'Return Data'!$B$7:$R$2292,5,0)</f>
        <v>6.3189000000000002</v>
      </c>
      <c r="E12" s="61">
        <f t="shared" si="0"/>
        <v>22</v>
      </c>
      <c r="F12" s="60">
        <f>VLOOKUP($A12,'Return Data'!$B$7:$R$2292,6,0)</f>
        <v>6.1905999999999999</v>
      </c>
      <c r="G12" s="61">
        <f t="shared" si="1"/>
        <v>18</v>
      </c>
      <c r="H12" s="60">
        <f>VLOOKUP($A12,'Return Data'!$B$7:$R$2292,7,0)</f>
        <v>6.4034000000000004</v>
      </c>
      <c r="I12" s="61">
        <f t="shared" si="2"/>
        <v>2</v>
      </c>
      <c r="J12" s="60">
        <f>VLOOKUP($A12,'Return Data'!$B$7:$R$2292,8,0)</f>
        <v>6.4713000000000003</v>
      </c>
      <c r="K12" s="61">
        <f t="shared" si="3"/>
        <v>7</v>
      </c>
      <c r="L12" s="60">
        <f>VLOOKUP($A12,'Return Data'!$B$7:$R$2292,9,0)</f>
        <v>6.5576999999999996</v>
      </c>
      <c r="M12" s="61">
        <f t="shared" si="4"/>
        <v>4</v>
      </c>
      <c r="N12" s="60">
        <f>VLOOKUP($A12,'Return Data'!$B$7:$R$2292,10,0)</f>
        <v>5.9146000000000001</v>
      </c>
      <c r="O12" s="61">
        <f t="shared" si="5"/>
        <v>2</v>
      </c>
      <c r="P12" s="60">
        <f>VLOOKUP($A12,'Return Data'!$B$7:$R$2292,11,0)</f>
        <v>5.4131</v>
      </c>
      <c r="Q12" s="61">
        <f t="shared" si="6"/>
        <v>20</v>
      </c>
      <c r="R12" s="60">
        <f>VLOOKUP($A12,'Return Data'!$B$7:$R$2292,12,0)</f>
        <v>4.8684000000000003</v>
      </c>
      <c r="S12" s="61">
        <f t="shared" si="7"/>
        <v>19</v>
      </c>
      <c r="T12" s="60">
        <f>VLOOKUP($A12,'Return Data'!$B$7:$R$2292,13,0)</f>
        <v>4.5430000000000001</v>
      </c>
      <c r="U12" s="61">
        <f t="shared" si="8"/>
        <v>23</v>
      </c>
      <c r="V12" s="60">
        <f>VLOOKUP($A12,'Return Data'!$B$7:$R$2292,17,0)</f>
        <v>3.8706999999999998</v>
      </c>
      <c r="W12" s="61">
        <f t="shared" si="9"/>
        <v>29</v>
      </c>
      <c r="X12" s="60">
        <f>VLOOKUP($A12,'Return Data'!$B$7:$R$2292,14,0)</f>
        <v>3.8871000000000002</v>
      </c>
      <c r="Y12" s="61">
        <f t="shared" si="10"/>
        <v>30</v>
      </c>
      <c r="Z12" s="60">
        <f>VLOOKUP($A12,'Return Data'!$B$7:$R$2292,16,0)</f>
        <v>6.6128999999999998</v>
      </c>
      <c r="AA12" s="62">
        <f t="shared" si="11"/>
        <v>27</v>
      </c>
    </row>
    <row r="13" spans="1:27" x14ac:dyDescent="0.3">
      <c r="A13" s="58" t="s">
        <v>124</v>
      </c>
      <c r="B13" s="59">
        <f>VLOOKUP($A13,'Return Data'!$B$7:$R$2292,3,0)</f>
        <v>44888</v>
      </c>
      <c r="C13" s="60">
        <f>VLOOKUP($A13,'Return Data'!$B$7:$R$2292,4,0)</f>
        <v>3142.4582</v>
      </c>
      <c r="D13" s="60">
        <f>VLOOKUP($A13,'Return Data'!$B$7:$R$2292,5,0)</f>
        <v>6.4939999999999998</v>
      </c>
      <c r="E13" s="61">
        <f t="shared" si="0"/>
        <v>11</v>
      </c>
      <c r="F13" s="60">
        <f>VLOOKUP($A13,'Return Data'!$B$7:$R$2292,6,0)</f>
        <v>6.2854999999999999</v>
      </c>
      <c r="G13" s="61">
        <f t="shared" si="1"/>
        <v>10</v>
      </c>
      <c r="H13" s="60">
        <f>VLOOKUP($A13,'Return Data'!$B$7:$R$2292,7,0)</f>
        <v>6.3418999999999999</v>
      </c>
      <c r="I13" s="61">
        <f t="shared" si="2"/>
        <v>6</v>
      </c>
      <c r="J13" s="60">
        <f>VLOOKUP($A13,'Return Data'!$B$7:$R$2292,8,0)</f>
        <v>6.3761999999999999</v>
      </c>
      <c r="K13" s="61">
        <f t="shared" si="3"/>
        <v>16</v>
      </c>
      <c r="L13" s="60">
        <f>VLOOKUP($A13,'Return Data'!$B$7:$R$2292,9,0)</f>
        <v>6.4635999999999996</v>
      </c>
      <c r="M13" s="61">
        <f t="shared" si="4"/>
        <v>18</v>
      </c>
      <c r="N13" s="60">
        <f>VLOOKUP($A13,'Return Data'!$B$7:$R$2292,10,0)</f>
        <v>5.8452999999999999</v>
      </c>
      <c r="O13" s="61">
        <f t="shared" si="5"/>
        <v>16</v>
      </c>
      <c r="P13" s="60">
        <f>VLOOKUP($A13,'Return Data'!$B$7:$R$2292,11,0)</f>
        <v>5.4332000000000003</v>
      </c>
      <c r="Q13" s="61">
        <f t="shared" si="6"/>
        <v>16</v>
      </c>
      <c r="R13" s="60">
        <f>VLOOKUP($A13,'Return Data'!$B$7:$R$2292,12,0)</f>
        <v>4.8806000000000003</v>
      </c>
      <c r="S13" s="61">
        <f t="shared" si="7"/>
        <v>15</v>
      </c>
      <c r="T13" s="60">
        <f>VLOOKUP($A13,'Return Data'!$B$7:$R$2292,13,0)</f>
        <v>4.5837000000000003</v>
      </c>
      <c r="U13" s="61">
        <f t="shared" si="8"/>
        <v>16</v>
      </c>
      <c r="V13" s="60">
        <f>VLOOKUP($A13,'Return Data'!$B$7:$R$2292,17,0)</f>
        <v>3.9348999999999998</v>
      </c>
      <c r="W13" s="61">
        <f t="shared" si="9"/>
        <v>18</v>
      </c>
      <c r="X13" s="60">
        <f>VLOOKUP($A13,'Return Data'!$B$7:$R$2292,14,0)</f>
        <v>4.1113999999999997</v>
      </c>
      <c r="Y13" s="61">
        <f t="shared" si="10"/>
        <v>17</v>
      </c>
      <c r="Z13" s="60">
        <f>VLOOKUP($A13,'Return Data'!$B$7:$R$2292,16,0)</f>
        <v>6.7644000000000002</v>
      </c>
      <c r="AA13" s="62">
        <f t="shared" si="11"/>
        <v>16</v>
      </c>
    </row>
    <row r="14" spans="1:27" x14ac:dyDescent="0.3">
      <c r="A14" s="58" t="s">
        <v>125</v>
      </c>
      <c r="B14" s="59">
        <f>VLOOKUP($A14,'Return Data'!$B$7:$R$2292,3,0)</f>
        <v>44888</v>
      </c>
      <c r="C14" s="60">
        <f>VLOOKUP($A14,'Return Data'!$B$7:$R$2292,4,0)</f>
        <v>2837.2044999999998</v>
      </c>
      <c r="D14" s="60">
        <f>VLOOKUP($A14,'Return Data'!$B$7:$R$2292,5,0)</f>
        <v>6.4669999999999996</v>
      </c>
      <c r="E14" s="61">
        <f t="shared" si="0"/>
        <v>13</v>
      </c>
      <c r="F14" s="60">
        <f>VLOOKUP($A14,'Return Data'!$B$7:$R$2292,6,0)</f>
        <v>6.1241000000000003</v>
      </c>
      <c r="G14" s="61">
        <f t="shared" si="1"/>
        <v>24</v>
      </c>
      <c r="H14" s="60">
        <f>VLOOKUP($A14,'Return Data'!$B$7:$R$2292,7,0)</f>
        <v>6.2961</v>
      </c>
      <c r="I14" s="61">
        <f t="shared" si="2"/>
        <v>14</v>
      </c>
      <c r="J14" s="60">
        <f>VLOOKUP($A14,'Return Data'!$B$7:$R$2292,8,0)</f>
        <v>6.5018000000000002</v>
      </c>
      <c r="K14" s="61">
        <f t="shared" si="3"/>
        <v>3</v>
      </c>
      <c r="L14" s="60">
        <f>VLOOKUP($A14,'Return Data'!$B$7:$R$2292,9,0)</f>
        <v>6.5880999999999998</v>
      </c>
      <c r="M14" s="61">
        <f t="shared" si="4"/>
        <v>2</v>
      </c>
      <c r="N14" s="60">
        <f>VLOOKUP($A14,'Return Data'!$B$7:$R$2292,10,0)</f>
        <v>5.9307999999999996</v>
      </c>
      <c r="O14" s="61">
        <f t="shared" si="5"/>
        <v>1</v>
      </c>
      <c r="P14" s="60">
        <f>VLOOKUP($A14,'Return Data'!$B$7:$R$2292,11,0)</f>
        <v>5.5029000000000003</v>
      </c>
      <c r="Q14" s="61">
        <f t="shared" si="6"/>
        <v>2</v>
      </c>
      <c r="R14" s="60">
        <f>VLOOKUP($A14,'Return Data'!$B$7:$R$2292,12,0)</f>
        <v>4.8627000000000002</v>
      </c>
      <c r="S14" s="61">
        <f t="shared" si="7"/>
        <v>22</v>
      </c>
      <c r="T14" s="60">
        <f>VLOOKUP($A14,'Return Data'!$B$7:$R$2292,13,0)</f>
        <v>4.5631000000000004</v>
      </c>
      <c r="U14" s="61">
        <f t="shared" si="8"/>
        <v>19</v>
      </c>
      <c r="V14" s="60">
        <f>VLOOKUP($A14,'Return Data'!$B$7:$R$2292,17,0)</f>
        <v>4.0026999999999999</v>
      </c>
      <c r="W14" s="61">
        <f t="shared" si="9"/>
        <v>3</v>
      </c>
      <c r="X14" s="60">
        <f>VLOOKUP($A14,'Return Data'!$B$7:$R$2292,14,0)</f>
        <v>4.2057000000000002</v>
      </c>
      <c r="Y14" s="61">
        <f t="shared" si="10"/>
        <v>4</v>
      </c>
      <c r="Z14" s="60">
        <f>VLOOKUP($A14,'Return Data'!$B$7:$R$2292,16,0)</f>
        <v>6.7278000000000002</v>
      </c>
      <c r="AA14" s="62">
        <f t="shared" si="11"/>
        <v>25</v>
      </c>
    </row>
    <row r="15" spans="1:27" x14ac:dyDescent="0.3">
      <c r="A15" s="58" t="s">
        <v>127</v>
      </c>
      <c r="B15" s="59">
        <f>VLOOKUP($A15,'Return Data'!$B$7:$R$2292,3,0)</f>
        <v>44888</v>
      </c>
      <c r="C15" s="60">
        <f>VLOOKUP($A15,'Return Data'!$B$7:$R$2292,4,0)</f>
        <v>3303.5057000000002</v>
      </c>
      <c r="D15" s="60">
        <f>VLOOKUP($A15,'Return Data'!$B$7:$R$2292,5,0)</f>
        <v>6.3419999999999996</v>
      </c>
      <c r="E15" s="61">
        <f t="shared" si="0"/>
        <v>21</v>
      </c>
      <c r="F15" s="60">
        <f>VLOOKUP($A15,'Return Data'!$B$7:$R$2292,6,0)</f>
        <v>6.2926000000000002</v>
      </c>
      <c r="G15" s="61">
        <f t="shared" si="1"/>
        <v>8</v>
      </c>
      <c r="H15" s="60">
        <f>VLOOKUP($A15,'Return Data'!$B$7:$R$2292,7,0)</f>
        <v>6.3517999999999999</v>
      </c>
      <c r="I15" s="61">
        <f t="shared" si="2"/>
        <v>5</v>
      </c>
      <c r="J15" s="60">
        <f>VLOOKUP($A15,'Return Data'!$B$7:$R$2292,8,0)</f>
        <v>6.4321999999999999</v>
      </c>
      <c r="K15" s="61">
        <f t="shared" si="3"/>
        <v>9</v>
      </c>
      <c r="L15" s="60">
        <f>VLOOKUP($A15,'Return Data'!$B$7:$R$2292,9,0)</f>
        <v>6.4852999999999996</v>
      </c>
      <c r="M15" s="61">
        <f t="shared" si="4"/>
        <v>14</v>
      </c>
      <c r="N15" s="60">
        <f>VLOOKUP($A15,'Return Data'!$B$7:$R$2292,10,0)</f>
        <v>5.9036</v>
      </c>
      <c r="O15" s="61">
        <f t="shared" si="5"/>
        <v>5</v>
      </c>
      <c r="P15" s="60">
        <f>VLOOKUP($A15,'Return Data'!$B$7:$R$2292,11,0)</f>
        <v>5.4382999999999999</v>
      </c>
      <c r="Q15" s="61">
        <f t="shared" si="6"/>
        <v>14</v>
      </c>
      <c r="R15" s="60">
        <f>VLOOKUP($A15,'Return Data'!$B$7:$R$2292,12,0)</f>
        <v>4.8745000000000003</v>
      </c>
      <c r="S15" s="61">
        <f t="shared" si="7"/>
        <v>16</v>
      </c>
      <c r="T15" s="60">
        <f>VLOOKUP($A15,'Return Data'!$B$7:$R$2292,13,0)</f>
        <v>4.5891999999999999</v>
      </c>
      <c r="U15" s="61">
        <f t="shared" si="8"/>
        <v>15</v>
      </c>
      <c r="V15" s="60">
        <f>VLOOKUP($A15,'Return Data'!$B$7:$R$2292,17,0)</f>
        <v>3.9329000000000001</v>
      </c>
      <c r="W15" s="61">
        <f t="shared" si="9"/>
        <v>19</v>
      </c>
      <c r="X15" s="60">
        <f>VLOOKUP($A15,'Return Data'!$B$7:$R$2292,14,0)</f>
        <v>4.1818</v>
      </c>
      <c r="Y15" s="61">
        <f t="shared" si="10"/>
        <v>6</v>
      </c>
      <c r="Z15" s="60">
        <f>VLOOKUP($A15,'Return Data'!$B$7:$R$2292,16,0)</f>
        <v>6.8796999999999997</v>
      </c>
      <c r="AA15" s="62">
        <f t="shared" si="11"/>
        <v>2</v>
      </c>
    </row>
    <row r="16" spans="1:27" x14ac:dyDescent="0.3">
      <c r="A16" s="58" t="s">
        <v>128</v>
      </c>
      <c r="B16" s="59">
        <f>VLOOKUP($A16,'Return Data'!$B$7:$R$2292,3,0)</f>
        <v>44888</v>
      </c>
      <c r="C16" s="60">
        <f>VLOOKUP($A16,'Return Data'!$B$7:$R$2292,4,0)</f>
        <v>4319.5848999999998</v>
      </c>
      <c r="D16" s="60">
        <f>VLOOKUP($A16,'Return Data'!$B$7:$R$2292,5,0)</f>
        <v>6.5667</v>
      </c>
      <c r="E16" s="61">
        <f t="shared" si="0"/>
        <v>8</v>
      </c>
      <c r="F16" s="60">
        <f>VLOOKUP($A16,'Return Data'!$B$7:$R$2292,6,0)</f>
        <v>6.1658999999999997</v>
      </c>
      <c r="G16" s="61">
        <f t="shared" si="1"/>
        <v>21</v>
      </c>
      <c r="H16" s="60">
        <f>VLOOKUP($A16,'Return Data'!$B$7:$R$2292,7,0)</f>
        <v>6.3190999999999997</v>
      </c>
      <c r="I16" s="61">
        <f t="shared" si="2"/>
        <v>9</v>
      </c>
      <c r="J16" s="60">
        <f>VLOOKUP($A16,'Return Data'!$B$7:$R$2292,8,0)</f>
        <v>6.4173999999999998</v>
      </c>
      <c r="K16" s="61">
        <f t="shared" si="3"/>
        <v>10</v>
      </c>
      <c r="L16" s="60">
        <f>VLOOKUP($A16,'Return Data'!$B$7:$R$2292,9,0)</f>
        <v>6.4580000000000002</v>
      </c>
      <c r="M16" s="61">
        <f t="shared" si="4"/>
        <v>20</v>
      </c>
      <c r="N16" s="60">
        <f>VLOOKUP($A16,'Return Data'!$B$7:$R$2292,10,0)</f>
        <v>5.7735000000000003</v>
      </c>
      <c r="O16" s="61">
        <f t="shared" si="5"/>
        <v>25</v>
      </c>
      <c r="P16" s="60">
        <f>VLOOKUP($A16,'Return Data'!$B$7:$R$2292,11,0)</f>
        <v>5.3697999999999997</v>
      </c>
      <c r="Q16" s="61">
        <f t="shared" si="6"/>
        <v>25</v>
      </c>
      <c r="R16" s="60">
        <f>VLOOKUP($A16,'Return Data'!$B$7:$R$2292,12,0)</f>
        <v>4.8204000000000002</v>
      </c>
      <c r="S16" s="61">
        <f t="shared" si="7"/>
        <v>26</v>
      </c>
      <c r="T16" s="60">
        <f>VLOOKUP($A16,'Return Data'!$B$7:$R$2292,13,0)</f>
        <v>4.5267999999999997</v>
      </c>
      <c r="U16" s="61">
        <f t="shared" si="8"/>
        <v>27</v>
      </c>
      <c r="V16" s="60">
        <f>VLOOKUP($A16,'Return Data'!$B$7:$R$2292,17,0)</f>
        <v>3.8809</v>
      </c>
      <c r="W16" s="61">
        <f t="shared" si="9"/>
        <v>28</v>
      </c>
      <c r="X16" s="60">
        <f>VLOOKUP($A16,'Return Data'!$B$7:$R$2292,14,0)</f>
        <v>4.0682999999999998</v>
      </c>
      <c r="Y16" s="61">
        <f t="shared" si="10"/>
        <v>23</v>
      </c>
      <c r="Z16" s="60">
        <f>VLOOKUP($A16,'Return Data'!$B$7:$R$2292,16,0)</f>
        <v>6.7363</v>
      </c>
      <c r="AA16" s="62">
        <f t="shared" si="11"/>
        <v>22</v>
      </c>
    </row>
    <row r="17" spans="1:27" x14ac:dyDescent="0.3">
      <c r="A17" s="58" t="s">
        <v>129</v>
      </c>
      <c r="B17" s="59">
        <f>VLOOKUP($A17,'Return Data'!$B$7:$R$2292,3,0)</f>
        <v>44888</v>
      </c>
      <c r="C17" s="60">
        <f>VLOOKUP($A17,'Return Data'!$B$7:$R$2292,4,0)</f>
        <v>2189.3045999999999</v>
      </c>
      <c r="D17" s="60">
        <f>VLOOKUP($A17,'Return Data'!$B$7:$R$2292,5,0)</f>
        <v>6.8284000000000002</v>
      </c>
      <c r="E17" s="61">
        <f t="shared" si="0"/>
        <v>2</v>
      </c>
      <c r="F17" s="60">
        <f>VLOOKUP($A17,'Return Data'!$B$7:$R$2292,6,0)</f>
        <v>6.0338000000000003</v>
      </c>
      <c r="G17" s="61">
        <f t="shared" si="1"/>
        <v>32</v>
      </c>
      <c r="H17" s="60">
        <f>VLOOKUP($A17,'Return Data'!$B$7:$R$2292,7,0)</f>
        <v>6.1946000000000003</v>
      </c>
      <c r="I17" s="61">
        <f t="shared" si="2"/>
        <v>28</v>
      </c>
      <c r="J17" s="60">
        <f>VLOOKUP($A17,'Return Data'!$B$7:$R$2292,8,0)</f>
        <v>6.3883999999999999</v>
      </c>
      <c r="K17" s="61">
        <f t="shared" si="3"/>
        <v>15</v>
      </c>
      <c r="L17" s="60">
        <f>VLOOKUP($A17,'Return Data'!$B$7:$R$2292,9,0)</f>
        <v>6.4592000000000001</v>
      </c>
      <c r="M17" s="61">
        <f t="shared" si="4"/>
        <v>19</v>
      </c>
      <c r="N17" s="60">
        <f>VLOOKUP($A17,'Return Data'!$B$7:$R$2292,10,0)</f>
        <v>5.8699000000000003</v>
      </c>
      <c r="O17" s="61">
        <f t="shared" si="5"/>
        <v>10</v>
      </c>
      <c r="P17" s="60">
        <f>VLOOKUP($A17,'Return Data'!$B$7:$R$2292,11,0)</f>
        <v>5.4419000000000004</v>
      </c>
      <c r="Q17" s="61">
        <f t="shared" si="6"/>
        <v>11</v>
      </c>
      <c r="R17" s="60">
        <f>VLOOKUP($A17,'Return Data'!$B$7:$R$2292,12,0)</f>
        <v>4.8959999999999999</v>
      </c>
      <c r="S17" s="61">
        <f t="shared" si="7"/>
        <v>12</v>
      </c>
      <c r="T17" s="60">
        <f>VLOOKUP($A17,'Return Data'!$B$7:$R$2292,13,0)</f>
        <v>4.5952999999999999</v>
      </c>
      <c r="U17" s="61">
        <f t="shared" si="8"/>
        <v>10</v>
      </c>
      <c r="V17" s="60">
        <f>VLOOKUP($A17,'Return Data'!$B$7:$R$2292,17,0)</f>
        <v>3.9375</v>
      </c>
      <c r="W17" s="61">
        <f t="shared" si="9"/>
        <v>17</v>
      </c>
      <c r="X17" s="60">
        <f>VLOOKUP($A17,'Return Data'!$B$7:$R$2292,14,0)</f>
        <v>4.0792999999999999</v>
      </c>
      <c r="Y17" s="61">
        <f t="shared" si="10"/>
        <v>21</v>
      </c>
      <c r="Z17" s="60">
        <f>VLOOKUP($A17,'Return Data'!$B$7:$R$2292,16,0)</f>
        <v>6.7609000000000004</v>
      </c>
      <c r="AA17" s="62">
        <f t="shared" si="11"/>
        <v>18</v>
      </c>
    </row>
    <row r="18" spans="1:27" x14ac:dyDescent="0.3">
      <c r="A18" s="58" t="s">
        <v>130</v>
      </c>
      <c r="B18" s="59">
        <f>VLOOKUP($A18,'Return Data'!$B$7:$R$2292,3,0)</f>
        <v>44888</v>
      </c>
      <c r="C18" s="60">
        <f>VLOOKUP($A18,'Return Data'!$B$7:$R$2292,4,0)</f>
        <v>325.36500000000001</v>
      </c>
      <c r="D18" s="60">
        <f>VLOOKUP($A18,'Return Data'!$B$7:$R$2292,5,0)</f>
        <v>6.5975000000000001</v>
      </c>
      <c r="E18" s="61">
        <f t="shared" si="0"/>
        <v>7</v>
      </c>
      <c r="F18" s="60">
        <f>VLOOKUP($A18,'Return Data'!$B$7:$R$2292,6,0)</f>
        <v>6.2293000000000003</v>
      </c>
      <c r="G18" s="61">
        <f t="shared" si="1"/>
        <v>14</v>
      </c>
      <c r="H18" s="60">
        <f>VLOOKUP($A18,'Return Data'!$B$7:$R$2292,7,0)</f>
        <v>6.2319000000000004</v>
      </c>
      <c r="I18" s="61">
        <f t="shared" si="2"/>
        <v>24</v>
      </c>
      <c r="J18" s="60">
        <f>VLOOKUP($A18,'Return Data'!$B$7:$R$2292,8,0)</f>
        <v>6.2401999999999997</v>
      </c>
      <c r="K18" s="61">
        <f t="shared" si="3"/>
        <v>30</v>
      </c>
      <c r="L18" s="60">
        <f>VLOOKUP($A18,'Return Data'!$B$7:$R$2292,9,0)</f>
        <v>6.3506</v>
      </c>
      <c r="M18" s="61">
        <f t="shared" si="4"/>
        <v>29</v>
      </c>
      <c r="N18" s="60">
        <f>VLOOKUP($A18,'Return Data'!$B$7:$R$2292,10,0)</f>
        <v>5.7321</v>
      </c>
      <c r="O18" s="61">
        <f t="shared" si="5"/>
        <v>30</v>
      </c>
      <c r="P18" s="60">
        <f>VLOOKUP($A18,'Return Data'!$B$7:$R$2292,11,0)</f>
        <v>5.3525</v>
      </c>
      <c r="Q18" s="61">
        <f t="shared" si="6"/>
        <v>29</v>
      </c>
      <c r="R18" s="60">
        <f>VLOOKUP($A18,'Return Data'!$B$7:$R$2292,12,0)</f>
        <v>4.8003999999999998</v>
      </c>
      <c r="S18" s="61">
        <f t="shared" si="7"/>
        <v>29</v>
      </c>
      <c r="T18" s="60">
        <f>VLOOKUP($A18,'Return Data'!$B$7:$R$2292,13,0)</f>
        <v>4.5092999999999996</v>
      </c>
      <c r="U18" s="61">
        <f t="shared" si="8"/>
        <v>29</v>
      </c>
      <c r="V18" s="60">
        <f>VLOOKUP($A18,'Return Data'!$B$7:$R$2292,17,0)</f>
        <v>3.8980000000000001</v>
      </c>
      <c r="W18" s="61">
        <f t="shared" si="9"/>
        <v>25</v>
      </c>
      <c r="X18" s="60">
        <f>VLOOKUP($A18,'Return Data'!$B$7:$R$2292,14,0)</f>
        <v>4.1402999999999999</v>
      </c>
      <c r="Y18" s="61">
        <f t="shared" si="10"/>
        <v>15</v>
      </c>
      <c r="Z18" s="60">
        <f>VLOOKUP($A18,'Return Data'!$B$7:$R$2292,16,0)</f>
        <v>6.7843999999999998</v>
      </c>
      <c r="AA18" s="62">
        <f t="shared" si="11"/>
        <v>12</v>
      </c>
    </row>
    <row r="19" spans="1:27" x14ac:dyDescent="0.3">
      <c r="A19" s="58" t="s">
        <v>131</v>
      </c>
      <c r="B19" s="59">
        <f>VLOOKUP($A19,'Return Data'!$B$7:$R$2292,3,0)</f>
        <v>44888</v>
      </c>
      <c r="C19" s="60">
        <f>VLOOKUP($A19,'Return Data'!$B$7:$R$2292,4,0)</f>
        <v>2366.2285999999999</v>
      </c>
      <c r="D19" s="60">
        <f>VLOOKUP($A19,'Return Data'!$B$7:$R$2292,5,0)</f>
        <v>5.9922000000000004</v>
      </c>
      <c r="E19" s="61">
        <f t="shared" si="0"/>
        <v>32</v>
      </c>
      <c r="F19" s="60">
        <f>VLOOKUP($A19,'Return Data'!$B$7:$R$2292,6,0)</f>
        <v>6.3143000000000002</v>
      </c>
      <c r="G19" s="61">
        <f t="shared" si="1"/>
        <v>6</v>
      </c>
      <c r="H19" s="60">
        <f>VLOOKUP($A19,'Return Data'!$B$7:$R$2292,7,0)</f>
        <v>6.2884000000000002</v>
      </c>
      <c r="I19" s="61">
        <f t="shared" si="2"/>
        <v>16</v>
      </c>
      <c r="J19" s="60">
        <f>VLOOKUP($A19,'Return Data'!$B$7:$R$2292,8,0)</f>
        <v>6.3376999999999999</v>
      </c>
      <c r="K19" s="61">
        <f t="shared" si="3"/>
        <v>22</v>
      </c>
      <c r="L19" s="60">
        <f>VLOOKUP($A19,'Return Data'!$B$7:$R$2292,9,0)</f>
        <v>6.5282999999999998</v>
      </c>
      <c r="M19" s="61">
        <f t="shared" si="4"/>
        <v>7</v>
      </c>
      <c r="N19" s="60">
        <f>VLOOKUP($A19,'Return Data'!$B$7:$R$2292,10,0)</f>
        <v>5.8525</v>
      </c>
      <c r="O19" s="61">
        <f t="shared" si="5"/>
        <v>15</v>
      </c>
      <c r="P19" s="60">
        <f>VLOOKUP($A19,'Return Data'!$B$7:$R$2292,11,0)</f>
        <v>5.4790000000000001</v>
      </c>
      <c r="Q19" s="61">
        <f t="shared" si="6"/>
        <v>5</v>
      </c>
      <c r="R19" s="60">
        <f>VLOOKUP($A19,'Return Data'!$B$7:$R$2292,12,0)</f>
        <v>4.8859000000000004</v>
      </c>
      <c r="S19" s="61">
        <f t="shared" si="7"/>
        <v>14</v>
      </c>
      <c r="T19" s="60">
        <f>VLOOKUP($A19,'Return Data'!$B$7:$R$2292,13,0)</f>
        <v>4.5959000000000003</v>
      </c>
      <c r="U19" s="61">
        <f t="shared" si="8"/>
        <v>9</v>
      </c>
      <c r="V19" s="60">
        <f>VLOOKUP($A19,'Return Data'!$B$7:$R$2292,17,0)</f>
        <v>3.9878</v>
      </c>
      <c r="W19" s="61">
        <f t="shared" si="9"/>
        <v>6</v>
      </c>
      <c r="X19" s="60">
        <f>VLOOKUP($A19,'Return Data'!$B$7:$R$2292,14,0)</f>
        <v>4.2534999999999998</v>
      </c>
      <c r="Y19" s="61">
        <f t="shared" si="10"/>
        <v>2</v>
      </c>
      <c r="Z19" s="60">
        <f>VLOOKUP($A19,'Return Data'!$B$7:$R$2292,16,0)</f>
        <v>6.8075999999999999</v>
      </c>
      <c r="AA19" s="62">
        <f t="shared" si="11"/>
        <v>8</v>
      </c>
    </row>
    <row r="20" spans="1:27" x14ac:dyDescent="0.3">
      <c r="A20" s="58" t="s">
        <v>132</v>
      </c>
      <c r="B20" s="59">
        <f>VLOOKUP($A20,'Return Data'!$B$7:$R$2292,3,0)</f>
        <v>44888</v>
      </c>
      <c r="C20" s="60">
        <f>VLOOKUP($A20,'Return Data'!$B$7:$R$2292,4,0)</f>
        <v>2654.9086000000002</v>
      </c>
      <c r="D20" s="60">
        <f>VLOOKUP($A20,'Return Data'!$B$7:$R$2292,5,0)</f>
        <v>6.6951999999999998</v>
      </c>
      <c r="E20" s="61">
        <f t="shared" si="0"/>
        <v>4</v>
      </c>
      <c r="F20" s="60">
        <f>VLOOKUP($A20,'Return Data'!$B$7:$R$2292,6,0)</f>
        <v>6.0328999999999997</v>
      </c>
      <c r="G20" s="61">
        <f t="shared" si="1"/>
        <v>33</v>
      </c>
      <c r="H20" s="60">
        <f>VLOOKUP($A20,'Return Data'!$B$7:$R$2292,7,0)</f>
        <v>6.2058</v>
      </c>
      <c r="I20" s="61">
        <f t="shared" si="2"/>
        <v>27</v>
      </c>
      <c r="J20" s="60">
        <f>VLOOKUP($A20,'Return Data'!$B$7:$R$2292,8,0)</f>
        <v>6.3216000000000001</v>
      </c>
      <c r="K20" s="61">
        <f t="shared" si="3"/>
        <v>24</v>
      </c>
      <c r="L20" s="60">
        <f>VLOOKUP($A20,'Return Data'!$B$7:$R$2292,9,0)</f>
        <v>6.4412000000000003</v>
      </c>
      <c r="M20" s="61">
        <f t="shared" si="4"/>
        <v>22</v>
      </c>
      <c r="N20" s="60">
        <f>VLOOKUP($A20,'Return Data'!$B$7:$R$2292,10,0)</f>
        <v>5.8197000000000001</v>
      </c>
      <c r="O20" s="61">
        <f t="shared" si="5"/>
        <v>20</v>
      </c>
      <c r="P20" s="60">
        <f>VLOOKUP($A20,'Return Data'!$B$7:$R$2292,11,0)</f>
        <v>5.4188999999999998</v>
      </c>
      <c r="Q20" s="61">
        <f t="shared" si="6"/>
        <v>18</v>
      </c>
      <c r="R20" s="60">
        <f>VLOOKUP($A20,'Return Data'!$B$7:$R$2292,12,0)</f>
        <v>4.8700999999999999</v>
      </c>
      <c r="S20" s="61">
        <f t="shared" si="7"/>
        <v>18</v>
      </c>
      <c r="T20" s="60">
        <f>VLOOKUP($A20,'Return Data'!$B$7:$R$2292,13,0)</f>
        <v>4.5582000000000003</v>
      </c>
      <c r="U20" s="61">
        <f t="shared" si="8"/>
        <v>20</v>
      </c>
      <c r="V20" s="60">
        <f>VLOOKUP($A20,'Return Data'!$B$7:$R$2292,17,0)</f>
        <v>3.8963000000000001</v>
      </c>
      <c r="W20" s="61">
        <f t="shared" si="9"/>
        <v>26</v>
      </c>
      <c r="X20" s="60">
        <f>VLOOKUP($A20,'Return Data'!$B$7:$R$2292,14,0)</f>
        <v>4.0323000000000002</v>
      </c>
      <c r="Y20" s="61">
        <f t="shared" si="10"/>
        <v>26</v>
      </c>
      <c r="Z20" s="60">
        <f>VLOOKUP($A20,'Return Data'!$B$7:$R$2292,16,0)</f>
        <v>6.7035</v>
      </c>
      <c r="AA20" s="62">
        <f t="shared" si="11"/>
        <v>26</v>
      </c>
    </row>
    <row r="21" spans="1:27" x14ac:dyDescent="0.3">
      <c r="A21" s="58" t="s">
        <v>133</v>
      </c>
      <c r="B21" s="59">
        <f>VLOOKUP($A21,'Return Data'!$B$7:$R$2292,3,0)</f>
        <v>44888</v>
      </c>
      <c r="C21" s="60">
        <f>VLOOKUP($A21,'Return Data'!$B$7:$R$2292,4,0)</f>
        <v>1693.3125</v>
      </c>
      <c r="D21" s="60">
        <f>VLOOKUP($A21,'Return Data'!$B$7:$R$2292,5,0)</f>
        <v>6.2930999999999999</v>
      </c>
      <c r="E21" s="61">
        <f t="shared" si="0"/>
        <v>23</v>
      </c>
      <c r="F21" s="60">
        <f>VLOOKUP($A21,'Return Data'!$B$7:$R$2292,6,0)</f>
        <v>6.0773000000000001</v>
      </c>
      <c r="G21" s="61">
        <f t="shared" si="1"/>
        <v>28</v>
      </c>
      <c r="H21" s="60">
        <f>VLOOKUP($A21,'Return Data'!$B$7:$R$2292,7,0)</f>
        <v>6.1433999999999997</v>
      </c>
      <c r="I21" s="61">
        <f t="shared" si="2"/>
        <v>31</v>
      </c>
      <c r="J21" s="60">
        <f>VLOOKUP($A21,'Return Data'!$B$7:$R$2292,8,0)</f>
        <v>6.3414000000000001</v>
      </c>
      <c r="K21" s="61">
        <f t="shared" si="3"/>
        <v>21</v>
      </c>
      <c r="L21" s="60">
        <f>VLOOKUP($A21,'Return Data'!$B$7:$R$2292,9,0)</f>
        <v>6.3779000000000003</v>
      </c>
      <c r="M21" s="61">
        <f t="shared" si="4"/>
        <v>27</v>
      </c>
      <c r="N21" s="60">
        <f>VLOOKUP($A21,'Return Data'!$B$7:$R$2292,10,0)</f>
        <v>5.7053000000000003</v>
      </c>
      <c r="O21" s="61">
        <f t="shared" si="5"/>
        <v>31</v>
      </c>
      <c r="P21" s="60">
        <f>VLOOKUP($A21,'Return Data'!$B$7:$R$2292,11,0)</f>
        <v>5.3124000000000002</v>
      </c>
      <c r="Q21" s="61">
        <f t="shared" si="6"/>
        <v>30</v>
      </c>
      <c r="R21" s="60">
        <f>VLOOKUP($A21,'Return Data'!$B$7:$R$2292,12,0)</f>
        <v>4.7332000000000001</v>
      </c>
      <c r="S21" s="61">
        <f t="shared" si="7"/>
        <v>31</v>
      </c>
      <c r="T21" s="60">
        <f>VLOOKUP($A21,'Return Data'!$B$7:$R$2292,13,0)</f>
        <v>4.4246999999999996</v>
      </c>
      <c r="U21" s="61">
        <f t="shared" si="8"/>
        <v>31</v>
      </c>
      <c r="V21" s="60">
        <f>VLOOKUP($A21,'Return Data'!$B$7:$R$2292,17,0)</f>
        <v>3.6922000000000001</v>
      </c>
      <c r="W21" s="61">
        <f t="shared" si="9"/>
        <v>34</v>
      </c>
      <c r="X21" s="60">
        <f>VLOOKUP($A21,'Return Data'!$B$7:$R$2292,14,0)</f>
        <v>3.6964000000000001</v>
      </c>
      <c r="Y21" s="61">
        <f t="shared" si="10"/>
        <v>34</v>
      </c>
      <c r="Z21" s="60">
        <f>VLOOKUP($A21,'Return Data'!$B$7:$R$2292,16,0)</f>
        <v>6.0014000000000003</v>
      </c>
      <c r="AA21" s="62">
        <f t="shared" si="11"/>
        <v>30</v>
      </c>
    </row>
    <row r="22" spans="1:27" x14ac:dyDescent="0.3">
      <c r="A22" s="58" t="s">
        <v>134</v>
      </c>
      <c r="B22" s="59">
        <f>VLOOKUP($A22,'Return Data'!$B$7:$R$2292,3,0)</f>
        <v>44888</v>
      </c>
      <c r="C22" s="60">
        <f>VLOOKUP($A22,'Return Data'!$B$7:$R$2292,4,0)</f>
        <v>2134.4245000000001</v>
      </c>
      <c r="D22" s="60">
        <f>VLOOKUP($A22,'Return Data'!$B$7:$R$2292,5,0)</f>
        <v>5.4901</v>
      </c>
      <c r="E22" s="61">
        <f t="shared" si="0"/>
        <v>36</v>
      </c>
      <c r="F22" s="60">
        <f>VLOOKUP($A22,'Return Data'!$B$7:$R$2292,6,0)</f>
        <v>5.6143999999999998</v>
      </c>
      <c r="G22" s="61">
        <f t="shared" si="1"/>
        <v>36</v>
      </c>
      <c r="H22" s="60">
        <f>VLOOKUP($A22,'Return Data'!$B$7:$R$2292,7,0)</f>
        <v>5.8179999999999996</v>
      </c>
      <c r="I22" s="61">
        <f t="shared" si="2"/>
        <v>36</v>
      </c>
      <c r="J22" s="60">
        <f>VLOOKUP($A22,'Return Data'!$B$7:$R$2292,8,0)</f>
        <v>6.0067000000000004</v>
      </c>
      <c r="K22" s="61">
        <f t="shared" si="3"/>
        <v>35</v>
      </c>
      <c r="L22" s="60">
        <f>VLOOKUP($A22,'Return Data'!$B$7:$R$2292,9,0)</f>
        <v>6.2309000000000001</v>
      </c>
      <c r="M22" s="61">
        <f t="shared" si="4"/>
        <v>32</v>
      </c>
      <c r="N22" s="60">
        <f>VLOOKUP($A22,'Return Data'!$B$7:$R$2292,10,0)</f>
        <v>5.7478999999999996</v>
      </c>
      <c r="O22" s="61">
        <f t="shared" si="5"/>
        <v>29</v>
      </c>
      <c r="P22" s="60">
        <f>VLOOKUP($A22,'Return Data'!$B$7:$R$2292,11,0)</f>
        <v>5.2028999999999996</v>
      </c>
      <c r="Q22" s="61">
        <f t="shared" si="6"/>
        <v>32</v>
      </c>
      <c r="R22" s="60">
        <f>VLOOKUP($A22,'Return Data'!$B$7:$R$2292,12,0)</f>
        <v>4.6481000000000003</v>
      </c>
      <c r="S22" s="61">
        <f t="shared" si="7"/>
        <v>32</v>
      </c>
      <c r="T22" s="60">
        <f>VLOOKUP($A22,'Return Data'!$B$7:$R$2292,13,0)</f>
        <v>4.3348000000000004</v>
      </c>
      <c r="U22" s="61">
        <f t="shared" si="8"/>
        <v>33</v>
      </c>
      <c r="V22" s="60">
        <f>VLOOKUP($A22,'Return Data'!$B$7:$R$2292,17,0)</f>
        <v>3.7627000000000002</v>
      </c>
      <c r="W22" s="61">
        <f t="shared" si="9"/>
        <v>31</v>
      </c>
      <c r="X22" s="60">
        <f>VLOOKUP($A22,'Return Data'!$B$7:$R$2292,14,0)</f>
        <v>3.9134000000000002</v>
      </c>
      <c r="Y22" s="61">
        <f t="shared" si="10"/>
        <v>29</v>
      </c>
      <c r="Z22" s="60">
        <f>VLOOKUP($A22,'Return Data'!$B$7:$R$2292,16,0)</f>
        <v>6.7573999999999996</v>
      </c>
      <c r="AA22" s="62">
        <f t="shared" si="11"/>
        <v>19</v>
      </c>
    </row>
    <row r="23" spans="1:27" x14ac:dyDescent="0.3">
      <c r="A23" s="58" t="s">
        <v>139</v>
      </c>
      <c r="B23" s="59">
        <f>VLOOKUP($A23,'Return Data'!$B$7:$R$2292,3,0)</f>
        <v>44888</v>
      </c>
      <c r="C23" s="60">
        <f>VLOOKUP($A23,'Return Data'!$B$7:$R$2292,4,0)</f>
        <v>3018.4198999999999</v>
      </c>
      <c r="D23" s="60">
        <f>VLOOKUP($A23,'Return Data'!$B$7:$R$2292,5,0)</f>
        <v>6.5589000000000004</v>
      </c>
      <c r="E23" s="61">
        <f t="shared" si="0"/>
        <v>9</v>
      </c>
      <c r="F23" s="60">
        <f>VLOOKUP($A23,'Return Data'!$B$7:$R$2292,6,0)</f>
        <v>6.2024999999999997</v>
      </c>
      <c r="G23" s="61">
        <f t="shared" si="1"/>
        <v>15</v>
      </c>
      <c r="H23" s="60">
        <f>VLOOKUP($A23,'Return Data'!$B$7:$R$2292,7,0)</f>
        <v>6.2995999999999999</v>
      </c>
      <c r="I23" s="61">
        <f t="shared" si="2"/>
        <v>13</v>
      </c>
      <c r="J23" s="60">
        <f>VLOOKUP($A23,'Return Data'!$B$7:$R$2292,8,0)</f>
        <v>6.4364999999999997</v>
      </c>
      <c r="K23" s="61">
        <f t="shared" si="3"/>
        <v>8</v>
      </c>
      <c r="L23" s="60">
        <f>VLOOKUP($A23,'Return Data'!$B$7:$R$2292,9,0)</f>
        <v>6.4992000000000001</v>
      </c>
      <c r="M23" s="61">
        <f t="shared" si="4"/>
        <v>12</v>
      </c>
      <c r="N23" s="60">
        <f>VLOOKUP($A23,'Return Data'!$B$7:$R$2292,10,0)</f>
        <v>5.8266</v>
      </c>
      <c r="O23" s="61">
        <f t="shared" si="5"/>
        <v>18</v>
      </c>
      <c r="P23" s="60">
        <f>VLOOKUP($A23,'Return Data'!$B$7:$R$2292,11,0)</f>
        <v>5.4061000000000003</v>
      </c>
      <c r="Q23" s="61">
        <f t="shared" si="6"/>
        <v>21</v>
      </c>
      <c r="R23" s="60">
        <f>VLOOKUP($A23,'Return Data'!$B$7:$R$2292,12,0)</f>
        <v>4.8630000000000004</v>
      </c>
      <c r="S23" s="61">
        <f t="shared" si="7"/>
        <v>21</v>
      </c>
      <c r="T23" s="60">
        <f>VLOOKUP($A23,'Return Data'!$B$7:$R$2292,13,0)</f>
        <v>4.5528000000000004</v>
      </c>
      <c r="U23" s="61">
        <f t="shared" si="8"/>
        <v>21</v>
      </c>
      <c r="V23" s="60">
        <f>VLOOKUP($A23,'Return Data'!$B$7:$R$2292,17,0)</f>
        <v>3.91</v>
      </c>
      <c r="W23" s="61">
        <f t="shared" si="9"/>
        <v>21</v>
      </c>
      <c r="X23" s="60">
        <f>VLOOKUP($A23,'Return Data'!$B$7:$R$2292,14,0)</f>
        <v>4.0643000000000002</v>
      </c>
      <c r="Y23" s="61">
        <f t="shared" si="10"/>
        <v>25</v>
      </c>
      <c r="Z23" s="60">
        <f>VLOOKUP($A23,'Return Data'!$B$7:$R$2292,16,0)</f>
        <v>6.7621000000000002</v>
      </c>
      <c r="AA23" s="62">
        <f t="shared" si="11"/>
        <v>17</v>
      </c>
    </row>
    <row r="24" spans="1:27" x14ac:dyDescent="0.3">
      <c r="A24" s="58" t="s">
        <v>140</v>
      </c>
      <c r="B24" s="59">
        <f>VLOOKUP($A24,'Return Data'!$B$7:$R$2292,3,0)</f>
        <v>44888</v>
      </c>
      <c r="C24" s="60">
        <f>VLOOKUP($A24,'Return Data'!$B$7:$R$2292,4,0)</f>
        <v>1151.066</v>
      </c>
      <c r="D24" s="60">
        <f>VLOOKUP($A24,'Return Data'!$B$7:$R$2292,5,0)</f>
        <v>5.9782999999999999</v>
      </c>
      <c r="E24" s="61">
        <f t="shared" si="0"/>
        <v>33</v>
      </c>
      <c r="F24" s="60">
        <f>VLOOKUP($A24,'Return Data'!$B$7:$R$2292,6,0)</f>
        <v>6.0976999999999997</v>
      </c>
      <c r="G24" s="61">
        <f t="shared" si="1"/>
        <v>27</v>
      </c>
      <c r="H24" s="60">
        <f>VLOOKUP($A24,'Return Data'!$B$7:$R$2292,7,0)</f>
        <v>6.0435999999999996</v>
      </c>
      <c r="I24" s="61">
        <f t="shared" si="2"/>
        <v>34</v>
      </c>
      <c r="J24" s="60">
        <f>VLOOKUP($A24,'Return Data'!$B$7:$R$2292,8,0)</f>
        <v>5.8914</v>
      </c>
      <c r="K24" s="61">
        <f t="shared" si="3"/>
        <v>36</v>
      </c>
      <c r="L24" s="60">
        <f>VLOOKUP($A24,'Return Data'!$B$7:$R$2292,9,0)</f>
        <v>6.0439999999999996</v>
      </c>
      <c r="M24" s="61">
        <f t="shared" si="4"/>
        <v>36</v>
      </c>
      <c r="N24" s="60">
        <f>VLOOKUP($A24,'Return Data'!$B$7:$R$2292,10,0)</f>
        <v>5.6688999999999998</v>
      </c>
      <c r="O24" s="61">
        <f t="shared" si="5"/>
        <v>32</v>
      </c>
      <c r="P24" s="60">
        <f>VLOOKUP($A24,'Return Data'!$B$7:$R$2292,11,0)</f>
        <v>5.2725</v>
      </c>
      <c r="Q24" s="61">
        <f t="shared" si="6"/>
        <v>31</v>
      </c>
      <c r="R24" s="60">
        <f>VLOOKUP($A24,'Return Data'!$B$7:$R$2292,12,0)</f>
        <v>4.7891000000000004</v>
      </c>
      <c r="S24" s="61">
        <f t="shared" si="7"/>
        <v>30</v>
      </c>
      <c r="T24" s="60">
        <f>VLOOKUP($A24,'Return Data'!$B$7:$R$2292,13,0)</f>
        <v>4.4553000000000003</v>
      </c>
      <c r="U24" s="61">
        <f t="shared" si="8"/>
        <v>30</v>
      </c>
      <c r="V24" s="60">
        <f>VLOOKUP($A24,'Return Data'!$B$7:$R$2292,17,0)</f>
        <v>3.7698999999999998</v>
      </c>
      <c r="W24" s="61">
        <f t="shared" si="9"/>
        <v>30</v>
      </c>
      <c r="X24" s="60"/>
      <c r="Y24" s="61"/>
      <c r="Z24" s="60">
        <f>VLOOKUP($A24,'Return Data'!$B$7:$R$2292,16,0)</f>
        <v>3.9984000000000002</v>
      </c>
      <c r="AA24" s="62">
        <f t="shared" si="11"/>
        <v>36</v>
      </c>
    </row>
    <row r="25" spans="1:27" x14ac:dyDescent="0.3">
      <c r="A25" s="58" t="s">
        <v>141</v>
      </c>
      <c r="B25" s="59">
        <f>VLOOKUP($A25,'Return Data'!$B$7:$R$2292,3,0)</f>
        <v>44888</v>
      </c>
      <c r="C25" s="60">
        <f>VLOOKUP($A25,'Return Data'!$B$7:$R$2292,4,0)</f>
        <v>60.121600000000001</v>
      </c>
      <c r="D25" s="60">
        <f>VLOOKUP($A25,'Return Data'!$B$7:$R$2292,5,0)</f>
        <v>6.1327999999999996</v>
      </c>
      <c r="E25" s="61">
        <f t="shared" si="0"/>
        <v>30</v>
      </c>
      <c r="F25" s="60">
        <f>VLOOKUP($A25,'Return Data'!$B$7:$R$2292,6,0)</f>
        <v>6.1348000000000003</v>
      </c>
      <c r="G25" s="61">
        <f t="shared" si="1"/>
        <v>23</v>
      </c>
      <c r="H25" s="60">
        <f>VLOOKUP($A25,'Return Data'!$B$7:$R$2292,7,0)</f>
        <v>6.1824000000000003</v>
      </c>
      <c r="I25" s="61">
        <f t="shared" si="2"/>
        <v>29</v>
      </c>
      <c r="J25" s="60">
        <f>VLOOKUP($A25,'Return Data'!$B$7:$R$2292,8,0)</f>
        <v>6.2682000000000002</v>
      </c>
      <c r="K25" s="61">
        <f t="shared" si="3"/>
        <v>28</v>
      </c>
      <c r="L25" s="60">
        <f>VLOOKUP($A25,'Return Data'!$B$7:$R$2292,9,0)</f>
        <v>6.3537999999999997</v>
      </c>
      <c r="M25" s="61">
        <f t="shared" si="4"/>
        <v>28</v>
      </c>
      <c r="N25" s="60">
        <f>VLOOKUP($A25,'Return Data'!$B$7:$R$2292,10,0)</f>
        <v>5.8559999999999999</v>
      </c>
      <c r="O25" s="61">
        <f t="shared" si="5"/>
        <v>12</v>
      </c>
      <c r="P25" s="60">
        <f>VLOOKUP($A25,'Return Data'!$B$7:$R$2292,11,0)</f>
        <v>5.4336000000000002</v>
      </c>
      <c r="Q25" s="61">
        <f t="shared" si="6"/>
        <v>15</v>
      </c>
      <c r="R25" s="60">
        <f>VLOOKUP($A25,'Return Data'!$B$7:$R$2292,12,0)</f>
        <v>4.9004000000000003</v>
      </c>
      <c r="S25" s="61">
        <f t="shared" si="7"/>
        <v>11</v>
      </c>
      <c r="T25" s="60">
        <f>VLOOKUP($A25,'Return Data'!$B$7:$R$2292,13,0)</f>
        <v>4.5994999999999999</v>
      </c>
      <c r="U25" s="61">
        <f t="shared" si="8"/>
        <v>8</v>
      </c>
      <c r="V25" s="60">
        <f>VLOOKUP($A25,'Return Data'!$B$7:$R$2292,17,0)</f>
        <v>3.9645000000000001</v>
      </c>
      <c r="W25" s="61">
        <f t="shared" si="9"/>
        <v>8</v>
      </c>
      <c r="X25" s="60">
        <f>VLOOKUP($A25,'Return Data'!$B$7:$R$2292,14,0)</f>
        <v>4.0667</v>
      </c>
      <c r="Y25" s="61">
        <f t="shared" ref="Y25:Y43" si="12">RANK(X25,X$8:X$43,0)</f>
        <v>24</v>
      </c>
      <c r="Z25" s="60">
        <f>VLOOKUP($A25,'Return Data'!$B$7:$R$2292,16,0)</f>
        <v>6.8101000000000003</v>
      </c>
      <c r="AA25" s="62">
        <f t="shared" si="11"/>
        <v>7</v>
      </c>
    </row>
    <row r="26" spans="1:27" x14ac:dyDescent="0.3">
      <c r="A26" s="58" t="s">
        <v>142</v>
      </c>
      <c r="B26" s="59">
        <f>VLOOKUP($A26,'Return Data'!$B$7:$R$2292,3,0)</f>
        <v>44888</v>
      </c>
      <c r="C26" s="60">
        <f>VLOOKUP($A26,'Return Data'!$B$7:$R$2292,4,0)</f>
        <v>4441.6983</v>
      </c>
      <c r="D26" s="60">
        <f>VLOOKUP($A26,'Return Data'!$B$7:$R$2292,5,0)</f>
        <v>6.3977000000000004</v>
      </c>
      <c r="E26" s="61">
        <f t="shared" si="0"/>
        <v>17</v>
      </c>
      <c r="F26" s="60">
        <f>VLOOKUP($A26,'Return Data'!$B$7:$R$2292,6,0)</f>
        <v>6.3148999999999997</v>
      </c>
      <c r="G26" s="61">
        <f t="shared" si="1"/>
        <v>5</v>
      </c>
      <c r="H26" s="60">
        <f>VLOOKUP($A26,'Return Data'!$B$7:$R$2292,7,0)</f>
        <v>6.3121999999999998</v>
      </c>
      <c r="I26" s="61">
        <f t="shared" si="2"/>
        <v>10</v>
      </c>
      <c r="J26" s="60">
        <f>VLOOKUP($A26,'Return Data'!$B$7:$R$2292,8,0)</f>
        <v>6.4085999999999999</v>
      </c>
      <c r="K26" s="61">
        <f t="shared" si="3"/>
        <v>11</v>
      </c>
      <c r="L26" s="60">
        <f>VLOOKUP($A26,'Return Data'!$B$7:$R$2292,9,0)</f>
        <v>6.4363000000000001</v>
      </c>
      <c r="M26" s="61">
        <f t="shared" si="4"/>
        <v>23</v>
      </c>
      <c r="N26" s="60">
        <f>VLOOKUP($A26,'Return Data'!$B$7:$R$2292,10,0)</f>
        <v>5.7615999999999996</v>
      </c>
      <c r="O26" s="61">
        <f t="shared" si="5"/>
        <v>26</v>
      </c>
      <c r="P26" s="60">
        <f>VLOOKUP($A26,'Return Data'!$B$7:$R$2292,11,0)</f>
        <v>5.3567999999999998</v>
      </c>
      <c r="Q26" s="61">
        <f t="shared" si="6"/>
        <v>28</v>
      </c>
      <c r="R26" s="60">
        <f>VLOOKUP($A26,'Return Data'!$B$7:$R$2292,12,0)</f>
        <v>4.8166000000000002</v>
      </c>
      <c r="S26" s="61">
        <f t="shared" si="7"/>
        <v>28</v>
      </c>
      <c r="T26" s="60">
        <f>VLOOKUP($A26,'Return Data'!$B$7:$R$2292,13,0)</f>
        <v>4.5277000000000003</v>
      </c>
      <c r="U26" s="61">
        <f t="shared" si="8"/>
        <v>26</v>
      </c>
      <c r="V26" s="60">
        <f>VLOOKUP($A26,'Return Data'!$B$7:$R$2292,17,0)</f>
        <v>3.9024999999999999</v>
      </c>
      <c r="W26" s="61">
        <f t="shared" si="9"/>
        <v>24</v>
      </c>
      <c r="X26" s="60">
        <f>VLOOKUP($A26,'Return Data'!$B$7:$R$2292,14,0)</f>
        <v>4.0747999999999998</v>
      </c>
      <c r="Y26" s="61">
        <f t="shared" si="12"/>
        <v>22</v>
      </c>
      <c r="Z26" s="60">
        <f>VLOOKUP($A26,'Return Data'!$B$7:$R$2292,16,0)</f>
        <v>6.7331000000000003</v>
      </c>
      <c r="AA26" s="62">
        <f t="shared" si="11"/>
        <v>23</v>
      </c>
    </row>
    <row r="27" spans="1:27" x14ac:dyDescent="0.3">
      <c r="A27" s="58" t="s">
        <v>143</v>
      </c>
      <c r="B27" s="59">
        <f>VLOOKUP($A27,'Return Data'!$B$7:$R$2292,3,0)</f>
        <v>44888</v>
      </c>
      <c r="C27" s="60">
        <f>VLOOKUP($A27,'Return Data'!$B$7:$R$2292,4,0)</f>
        <v>3009.6188000000002</v>
      </c>
      <c r="D27" s="60">
        <f>VLOOKUP($A27,'Return Data'!$B$7:$R$2292,5,0)</f>
        <v>6.2031999999999998</v>
      </c>
      <c r="E27" s="61">
        <f t="shared" si="0"/>
        <v>27</v>
      </c>
      <c r="F27" s="60">
        <f>VLOOKUP($A27,'Return Data'!$B$7:$R$2292,6,0)</f>
        <v>6.0426000000000002</v>
      </c>
      <c r="G27" s="61">
        <f t="shared" si="1"/>
        <v>31</v>
      </c>
      <c r="H27" s="60">
        <f>VLOOKUP($A27,'Return Data'!$B$7:$R$2292,7,0)</f>
        <v>6.1726999999999999</v>
      </c>
      <c r="I27" s="61">
        <f t="shared" si="2"/>
        <v>30</v>
      </c>
      <c r="J27" s="60">
        <f>VLOOKUP($A27,'Return Data'!$B$7:$R$2292,8,0)</f>
        <v>6.2595999999999998</v>
      </c>
      <c r="K27" s="61">
        <f t="shared" si="3"/>
        <v>29</v>
      </c>
      <c r="L27" s="60">
        <f>VLOOKUP($A27,'Return Data'!$B$7:$R$2292,9,0)</f>
        <v>6.3823999999999996</v>
      </c>
      <c r="M27" s="61">
        <f t="shared" si="4"/>
        <v>26</v>
      </c>
      <c r="N27" s="60">
        <f>VLOOKUP($A27,'Return Data'!$B$7:$R$2292,10,0)</f>
        <v>5.7603</v>
      </c>
      <c r="O27" s="61">
        <f t="shared" si="5"/>
        <v>28</v>
      </c>
      <c r="P27" s="60">
        <f>VLOOKUP($A27,'Return Data'!$B$7:$R$2292,11,0)</f>
        <v>5.3646000000000003</v>
      </c>
      <c r="Q27" s="61">
        <f t="shared" si="6"/>
        <v>27</v>
      </c>
      <c r="R27" s="60">
        <f>VLOOKUP($A27,'Return Data'!$B$7:$R$2292,12,0)</f>
        <v>4.8440000000000003</v>
      </c>
      <c r="S27" s="61">
        <f t="shared" si="7"/>
        <v>23</v>
      </c>
      <c r="T27" s="60">
        <f>VLOOKUP($A27,'Return Data'!$B$7:$R$2292,13,0)</f>
        <v>4.5408999999999997</v>
      </c>
      <c r="U27" s="61">
        <f t="shared" si="8"/>
        <v>24</v>
      </c>
      <c r="V27" s="60">
        <f>VLOOKUP($A27,'Return Data'!$B$7:$R$2292,17,0)</f>
        <v>3.8871000000000002</v>
      </c>
      <c r="W27" s="61">
        <f t="shared" si="9"/>
        <v>27</v>
      </c>
      <c r="X27" s="60">
        <f>VLOOKUP($A27,'Return Data'!$B$7:$R$2292,14,0)</f>
        <v>4.0914000000000001</v>
      </c>
      <c r="Y27" s="61">
        <f t="shared" si="12"/>
        <v>20</v>
      </c>
      <c r="Z27" s="60">
        <f>VLOOKUP($A27,'Return Data'!$B$7:$R$2292,16,0)</f>
        <v>6.7545999999999999</v>
      </c>
      <c r="AA27" s="62">
        <f t="shared" si="11"/>
        <v>20</v>
      </c>
    </row>
    <row r="28" spans="1:27" x14ac:dyDescent="0.3">
      <c r="A28" s="58" t="s">
        <v>144</v>
      </c>
      <c r="B28" s="59">
        <f>VLOOKUP($A28,'Return Data'!$B$7:$R$2292,3,0)</f>
        <v>44888</v>
      </c>
      <c r="C28" s="60">
        <f>VLOOKUP($A28,'Return Data'!$B$7:$R$2292,4,0)</f>
        <v>3991.8040000000001</v>
      </c>
      <c r="D28" s="60">
        <f>VLOOKUP($A28,'Return Data'!$B$7:$R$2292,5,0)</f>
        <v>6.3898000000000001</v>
      </c>
      <c r="E28" s="61">
        <f t="shared" si="0"/>
        <v>19</v>
      </c>
      <c r="F28" s="60">
        <f>VLOOKUP($A28,'Return Data'!$B$7:$R$2292,6,0)</f>
        <v>6.0989000000000004</v>
      </c>
      <c r="G28" s="61">
        <f t="shared" si="1"/>
        <v>26</v>
      </c>
      <c r="H28" s="60">
        <f>VLOOKUP($A28,'Return Data'!$B$7:$R$2292,7,0)</f>
        <v>6.2157</v>
      </c>
      <c r="I28" s="61">
        <f t="shared" si="2"/>
        <v>25</v>
      </c>
      <c r="J28" s="60">
        <f>VLOOKUP($A28,'Return Data'!$B$7:$R$2292,8,0)</f>
        <v>6.3449</v>
      </c>
      <c r="K28" s="61">
        <f t="shared" si="3"/>
        <v>20</v>
      </c>
      <c r="L28" s="60">
        <f>VLOOKUP($A28,'Return Data'!$B$7:$R$2292,9,0)</f>
        <v>6.4154999999999998</v>
      </c>
      <c r="M28" s="61">
        <f t="shared" si="4"/>
        <v>24</v>
      </c>
      <c r="N28" s="60">
        <f>VLOOKUP($A28,'Return Data'!$B$7:$R$2292,10,0)</f>
        <v>5.8022999999999998</v>
      </c>
      <c r="O28" s="61">
        <f t="shared" si="5"/>
        <v>22</v>
      </c>
      <c r="P28" s="60">
        <f>VLOOKUP($A28,'Return Data'!$B$7:$R$2292,11,0)</f>
        <v>5.3716999999999997</v>
      </c>
      <c r="Q28" s="61">
        <f t="shared" si="6"/>
        <v>24</v>
      </c>
      <c r="R28" s="60">
        <f>VLOOKUP($A28,'Return Data'!$B$7:$R$2292,12,0)</f>
        <v>4.8243</v>
      </c>
      <c r="S28" s="61">
        <f t="shared" si="7"/>
        <v>24</v>
      </c>
      <c r="T28" s="60">
        <f>VLOOKUP($A28,'Return Data'!$B$7:$R$2292,13,0)</f>
        <v>4.5362999999999998</v>
      </c>
      <c r="U28" s="61">
        <f t="shared" si="8"/>
        <v>25</v>
      </c>
      <c r="V28" s="60">
        <f>VLOOKUP($A28,'Return Data'!$B$7:$R$2292,17,0)</f>
        <v>3.9380999999999999</v>
      </c>
      <c r="W28" s="61">
        <f t="shared" si="9"/>
        <v>16</v>
      </c>
      <c r="X28" s="60">
        <f>VLOOKUP($A28,'Return Data'!$B$7:$R$2292,14,0)</f>
        <v>4.1744000000000003</v>
      </c>
      <c r="Y28" s="61">
        <f t="shared" si="12"/>
        <v>8</v>
      </c>
      <c r="Z28" s="60">
        <f>VLOOKUP($A28,'Return Data'!$B$7:$R$2292,16,0)</f>
        <v>6.7801</v>
      </c>
      <c r="AA28" s="62">
        <f t="shared" si="11"/>
        <v>13</v>
      </c>
    </row>
    <row r="29" spans="1:27" x14ac:dyDescent="0.3">
      <c r="A29" s="58" t="s">
        <v>433</v>
      </c>
      <c r="B29" s="59">
        <f>VLOOKUP($A29,'Return Data'!$B$7:$R$2292,3,0)</f>
        <v>44888</v>
      </c>
      <c r="C29" s="60">
        <f>VLOOKUP($A29,'Return Data'!$B$7:$R$2292,4,0)</f>
        <v>1430.1389999999999</v>
      </c>
      <c r="D29" s="60">
        <f>VLOOKUP($A29,'Return Data'!$B$7:$R$2292,5,0)</f>
        <v>6.4812000000000003</v>
      </c>
      <c r="E29" s="61">
        <f t="shared" si="0"/>
        <v>12</v>
      </c>
      <c r="F29" s="60">
        <f>VLOOKUP($A29,'Return Data'!$B$7:$R$2292,6,0)</f>
        <v>6.1700999999999997</v>
      </c>
      <c r="G29" s="61">
        <f t="shared" si="1"/>
        <v>20</v>
      </c>
      <c r="H29" s="60">
        <f>VLOOKUP($A29,'Return Data'!$B$7:$R$2292,7,0)</f>
        <v>6.2999000000000001</v>
      </c>
      <c r="I29" s="61">
        <f t="shared" si="2"/>
        <v>12</v>
      </c>
      <c r="J29" s="60">
        <f>VLOOKUP($A29,'Return Data'!$B$7:$R$2292,8,0)</f>
        <v>6.2744999999999997</v>
      </c>
      <c r="K29" s="61">
        <f t="shared" si="3"/>
        <v>27</v>
      </c>
      <c r="L29" s="60">
        <f>VLOOKUP($A29,'Return Data'!$B$7:$R$2292,9,0)</f>
        <v>6.4831000000000003</v>
      </c>
      <c r="M29" s="61">
        <f t="shared" si="4"/>
        <v>15</v>
      </c>
      <c r="N29" s="60">
        <f>VLOOKUP($A29,'Return Data'!$B$7:$R$2292,10,0)</f>
        <v>5.9097</v>
      </c>
      <c r="O29" s="61">
        <f t="shared" si="5"/>
        <v>3</v>
      </c>
      <c r="P29" s="60">
        <f>VLOOKUP($A29,'Return Data'!$B$7:$R$2292,11,0)</f>
        <v>5.5044000000000004</v>
      </c>
      <c r="Q29" s="61">
        <f t="shared" si="6"/>
        <v>1</v>
      </c>
      <c r="R29" s="60">
        <f>VLOOKUP($A29,'Return Data'!$B$7:$R$2292,12,0)</f>
        <v>4.9500999999999999</v>
      </c>
      <c r="S29" s="61">
        <f t="shared" si="7"/>
        <v>3</v>
      </c>
      <c r="T29" s="60">
        <f>VLOOKUP($A29,'Return Data'!$B$7:$R$2292,13,0)</f>
        <v>4.6486000000000001</v>
      </c>
      <c r="U29" s="61">
        <f t="shared" si="8"/>
        <v>3</v>
      </c>
      <c r="V29" s="60">
        <f>VLOOKUP($A29,'Return Data'!$B$7:$R$2292,17,0)</f>
        <v>4.0022000000000002</v>
      </c>
      <c r="W29" s="61">
        <f t="shared" si="9"/>
        <v>5</v>
      </c>
      <c r="X29" s="60">
        <f>VLOOKUP($A29,'Return Data'!$B$7:$R$2292,14,0)</f>
        <v>4.2129000000000003</v>
      </c>
      <c r="Y29" s="61">
        <f t="shared" si="12"/>
        <v>3</v>
      </c>
      <c r="Z29" s="60">
        <f>VLOOKUP($A29,'Return Data'!$B$7:$R$2292,16,0)</f>
        <v>5.7544000000000004</v>
      </c>
      <c r="AA29" s="62">
        <f t="shared" si="11"/>
        <v>31</v>
      </c>
    </row>
    <row r="30" spans="1:27" x14ac:dyDescent="0.3">
      <c r="A30" s="58" t="s">
        <v>146</v>
      </c>
      <c r="B30" s="59">
        <f>VLOOKUP($A30,'Return Data'!$B$7:$R$2292,3,0)</f>
        <v>44888</v>
      </c>
      <c r="C30" s="60">
        <f>VLOOKUP($A30,'Return Data'!$B$7:$R$2292,4,0)</f>
        <v>2320.8326999999999</v>
      </c>
      <c r="D30" s="60">
        <f>VLOOKUP($A30,'Return Data'!$B$7:$R$2292,5,0)</f>
        <v>6.4177999999999997</v>
      </c>
      <c r="E30" s="61">
        <f t="shared" si="0"/>
        <v>16</v>
      </c>
      <c r="F30" s="60">
        <f>VLOOKUP($A30,'Return Data'!$B$7:$R$2292,6,0)</f>
        <v>6.1943999999999999</v>
      </c>
      <c r="G30" s="61">
        <f t="shared" si="1"/>
        <v>17</v>
      </c>
      <c r="H30" s="60">
        <f>VLOOKUP($A30,'Return Data'!$B$7:$R$2292,7,0)</f>
        <v>6.3103999999999996</v>
      </c>
      <c r="I30" s="61">
        <f t="shared" si="2"/>
        <v>11</v>
      </c>
      <c r="J30" s="60">
        <f>VLOOKUP($A30,'Return Data'!$B$7:$R$2292,8,0)</f>
        <v>6.3912000000000004</v>
      </c>
      <c r="K30" s="61">
        <f t="shared" si="3"/>
        <v>14</v>
      </c>
      <c r="L30" s="60">
        <f>VLOOKUP($A30,'Return Data'!$B$7:$R$2292,9,0)</f>
        <v>6.4960000000000004</v>
      </c>
      <c r="M30" s="61">
        <f t="shared" si="4"/>
        <v>13</v>
      </c>
      <c r="N30" s="60">
        <f>VLOOKUP($A30,'Return Data'!$B$7:$R$2292,10,0)</f>
        <v>5.8379000000000003</v>
      </c>
      <c r="O30" s="61">
        <f t="shared" si="5"/>
        <v>17</v>
      </c>
      <c r="P30" s="60">
        <f>VLOOKUP($A30,'Return Data'!$B$7:$R$2292,11,0)</f>
        <v>5.4151999999999996</v>
      </c>
      <c r="Q30" s="61">
        <f t="shared" si="6"/>
        <v>19</v>
      </c>
      <c r="R30" s="60">
        <f>VLOOKUP($A30,'Return Data'!$B$7:$R$2292,12,0)</f>
        <v>4.9006999999999996</v>
      </c>
      <c r="S30" s="61">
        <f t="shared" si="7"/>
        <v>8</v>
      </c>
      <c r="T30" s="60">
        <f>VLOOKUP($A30,'Return Data'!$B$7:$R$2292,13,0)</f>
        <v>4.59</v>
      </c>
      <c r="U30" s="61">
        <f t="shared" si="8"/>
        <v>14</v>
      </c>
      <c r="V30" s="60">
        <f>VLOOKUP($A30,'Return Data'!$B$7:$R$2292,17,0)</f>
        <v>3.9762</v>
      </c>
      <c r="W30" s="61">
        <f t="shared" si="9"/>
        <v>7</v>
      </c>
      <c r="X30" s="60">
        <f>VLOOKUP($A30,'Return Data'!$B$7:$R$2292,14,0)</f>
        <v>4.1529999999999996</v>
      </c>
      <c r="Y30" s="61">
        <f t="shared" si="12"/>
        <v>14</v>
      </c>
      <c r="Z30" s="60">
        <f>VLOOKUP($A30,'Return Data'!$B$7:$R$2292,16,0)</f>
        <v>6.6039000000000003</v>
      </c>
      <c r="AA30" s="62">
        <f t="shared" si="11"/>
        <v>28</v>
      </c>
    </row>
    <row r="31" spans="1:27" x14ac:dyDescent="0.3">
      <c r="A31" s="58" t="s">
        <v>147</v>
      </c>
      <c r="B31" s="59">
        <f>VLOOKUP($A31,'Return Data'!$B$7:$R$2292,3,0)</f>
        <v>44888</v>
      </c>
      <c r="C31" s="60">
        <f>VLOOKUP($A31,'Return Data'!$B$7:$R$2292,4,0)</f>
        <v>11.7372</v>
      </c>
      <c r="D31" s="60">
        <f>VLOOKUP($A31,'Return Data'!$B$7:$R$2292,5,0)</f>
        <v>5.5983999999999998</v>
      </c>
      <c r="E31" s="61">
        <f t="shared" si="0"/>
        <v>35</v>
      </c>
      <c r="F31" s="60">
        <f>VLOOKUP($A31,'Return Data'!$B$7:$R$2292,6,0)</f>
        <v>6.3265000000000002</v>
      </c>
      <c r="G31" s="61">
        <f t="shared" si="1"/>
        <v>2</v>
      </c>
      <c r="H31" s="60">
        <f>VLOOKUP($A31,'Return Data'!$B$7:$R$2292,7,0)</f>
        <v>6.0488</v>
      </c>
      <c r="I31" s="61">
        <f t="shared" si="2"/>
        <v>33</v>
      </c>
      <c r="J31" s="60">
        <f>VLOOKUP($A31,'Return Data'!$B$7:$R$2292,8,0)</f>
        <v>6.1898</v>
      </c>
      <c r="K31" s="61">
        <f t="shared" si="3"/>
        <v>32</v>
      </c>
      <c r="L31" s="60">
        <f>VLOOKUP($A31,'Return Data'!$B$7:$R$2292,9,0)</f>
        <v>6.1974999999999998</v>
      </c>
      <c r="M31" s="61">
        <f t="shared" si="4"/>
        <v>34</v>
      </c>
      <c r="N31" s="60">
        <f>VLOOKUP($A31,'Return Data'!$B$7:$R$2292,10,0)</f>
        <v>5.4551999999999996</v>
      </c>
      <c r="O31" s="61">
        <f t="shared" si="5"/>
        <v>36</v>
      </c>
      <c r="P31" s="60">
        <f>VLOOKUP($A31,'Return Data'!$B$7:$R$2292,11,0)</f>
        <v>5.0823</v>
      </c>
      <c r="Q31" s="61">
        <f t="shared" si="6"/>
        <v>36</v>
      </c>
      <c r="R31" s="60">
        <f>VLOOKUP($A31,'Return Data'!$B$7:$R$2292,12,0)</f>
        <v>4.5415999999999999</v>
      </c>
      <c r="S31" s="61">
        <f t="shared" si="7"/>
        <v>35</v>
      </c>
      <c r="T31" s="60">
        <f>VLOOKUP($A31,'Return Data'!$B$7:$R$2292,13,0)</f>
        <v>4.2602000000000002</v>
      </c>
      <c r="U31" s="61">
        <f t="shared" si="8"/>
        <v>35</v>
      </c>
      <c r="V31" s="60">
        <f>VLOOKUP($A31,'Return Data'!$B$7:$R$2292,17,0)</f>
        <v>3.6438999999999999</v>
      </c>
      <c r="W31" s="61">
        <f t="shared" si="9"/>
        <v>35</v>
      </c>
      <c r="X31" s="60">
        <f>VLOOKUP($A31,'Return Data'!$B$7:$R$2292,14,0)</f>
        <v>3.6680999999999999</v>
      </c>
      <c r="Y31" s="61">
        <f t="shared" si="12"/>
        <v>35</v>
      </c>
      <c r="Z31" s="60">
        <f>VLOOKUP($A31,'Return Data'!$B$7:$R$2292,16,0)</f>
        <v>4.1584000000000003</v>
      </c>
      <c r="AA31" s="62">
        <f t="shared" si="11"/>
        <v>35</v>
      </c>
    </row>
    <row r="32" spans="1:27" x14ac:dyDescent="0.3">
      <c r="A32" s="58" t="s">
        <v>1870</v>
      </c>
      <c r="B32" s="59">
        <f>VLOOKUP($A32,'Return Data'!$B$7:$R$2292,3,0)</f>
        <v>44888</v>
      </c>
      <c r="C32" s="60">
        <f>VLOOKUP($A32,'Return Data'!$B$7:$R$2292,4,0)</f>
        <v>2410.7458000000001</v>
      </c>
      <c r="D32" s="60">
        <f>VLOOKUP($A32,'Return Data'!$B$7:$R$2292,5,0)</f>
        <v>6.2904999999999998</v>
      </c>
      <c r="E32" s="61">
        <f t="shared" si="0"/>
        <v>24</v>
      </c>
      <c r="F32" s="60">
        <f>VLOOKUP($A32,'Return Data'!$B$7:$R$2292,6,0)</f>
        <v>6.3784999999999998</v>
      </c>
      <c r="G32" s="61">
        <f t="shared" si="1"/>
        <v>1</v>
      </c>
      <c r="H32" s="60">
        <f>VLOOKUP($A32,'Return Data'!$B$7:$R$2292,7,0)</f>
        <v>6.2409999999999997</v>
      </c>
      <c r="I32" s="61">
        <f t="shared" si="2"/>
        <v>22</v>
      </c>
      <c r="J32" s="60">
        <f>VLOOKUP($A32,'Return Data'!$B$7:$R$2292,8,0)</f>
        <v>6.5392000000000001</v>
      </c>
      <c r="K32" s="61">
        <f t="shared" si="3"/>
        <v>2</v>
      </c>
      <c r="L32" s="60">
        <f>VLOOKUP($A32,'Return Data'!$B$7:$R$2292,9,0)</f>
        <v>6.2948000000000004</v>
      </c>
      <c r="M32" s="61">
        <f t="shared" si="4"/>
        <v>31</v>
      </c>
      <c r="N32" s="60">
        <f>VLOOKUP($A32,'Return Data'!$B$7:$R$2292,10,0)</f>
        <v>5.7603999999999997</v>
      </c>
      <c r="O32" s="61">
        <f t="shared" si="5"/>
        <v>27</v>
      </c>
      <c r="P32" s="60">
        <f>VLOOKUP($A32,'Return Data'!$B$7:$R$2292,11,0)</f>
        <v>5.4523000000000001</v>
      </c>
      <c r="Q32" s="61">
        <f t="shared" si="6"/>
        <v>9</v>
      </c>
      <c r="R32" s="60">
        <f>VLOOKUP($A32,'Return Data'!$B$7:$R$2292,12,0)</f>
        <v>5.0777000000000001</v>
      </c>
      <c r="S32" s="61">
        <f t="shared" si="7"/>
        <v>1</v>
      </c>
      <c r="T32" s="60">
        <f>VLOOKUP($A32,'Return Data'!$B$7:$R$2292,13,0)</f>
        <v>4.8666999999999998</v>
      </c>
      <c r="U32" s="61">
        <f t="shared" si="8"/>
        <v>1</v>
      </c>
      <c r="V32" s="60">
        <f>VLOOKUP($A32,'Return Data'!$B$7:$R$2292,17,0)</f>
        <v>4.0945</v>
      </c>
      <c r="W32" s="61">
        <f t="shared" si="9"/>
        <v>2</v>
      </c>
      <c r="X32" s="60">
        <f>VLOOKUP($A32,'Return Data'!$B$7:$R$2292,14,0)</f>
        <v>4.0309999999999997</v>
      </c>
      <c r="Y32" s="61">
        <f t="shared" si="12"/>
        <v>27</v>
      </c>
      <c r="Z32" s="60">
        <f>VLOOKUP($A32,'Return Data'!$B$7:$R$2292,16,0)</f>
        <v>6.8033999999999999</v>
      </c>
      <c r="AA32" s="62">
        <f t="shared" si="11"/>
        <v>10</v>
      </c>
    </row>
    <row r="33" spans="1:27" x14ac:dyDescent="0.3">
      <c r="A33" s="58" t="s">
        <v>148</v>
      </c>
      <c r="B33" s="59">
        <f>VLOOKUP($A33,'Return Data'!$B$7:$R$2292,3,0)</f>
        <v>44888</v>
      </c>
      <c r="C33" s="60">
        <f>VLOOKUP($A33,'Return Data'!$B$7:$R$2292,4,0)</f>
        <v>5377.3339999999998</v>
      </c>
      <c r="D33" s="60">
        <f>VLOOKUP($A33,'Return Data'!$B$7:$R$2292,5,0)</f>
        <v>6.7244999999999999</v>
      </c>
      <c r="E33" s="61">
        <f t="shared" si="0"/>
        <v>3</v>
      </c>
      <c r="F33" s="60">
        <f>VLOOKUP($A33,'Return Data'!$B$7:$R$2292,6,0)</f>
        <v>6.2862</v>
      </c>
      <c r="G33" s="61">
        <f t="shared" si="1"/>
        <v>9</v>
      </c>
      <c r="H33" s="60">
        <f>VLOOKUP($A33,'Return Data'!$B$7:$R$2292,7,0)</f>
        <v>6.3231999999999999</v>
      </c>
      <c r="I33" s="61">
        <f t="shared" si="2"/>
        <v>8</v>
      </c>
      <c r="J33" s="60">
        <f>VLOOKUP($A33,'Return Data'!$B$7:$R$2292,8,0)</f>
        <v>6.49</v>
      </c>
      <c r="K33" s="61">
        <f t="shared" si="3"/>
        <v>5</v>
      </c>
      <c r="L33" s="60">
        <f>VLOOKUP($A33,'Return Data'!$B$7:$R$2292,9,0)</f>
        <v>6.5621</v>
      </c>
      <c r="M33" s="61">
        <f t="shared" si="4"/>
        <v>3</v>
      </c>
      <c r="N33" s="60">
        <f>VLOOKUP($A33,'Return Data'!$B$7:$R$2292,10,0)</f>
        <v>5.8559000000000001</v>
      </c>
      <c r="O33" s="61">
        <f t="shared" si="5"/>
        <v>13</v>
      </c>
      <c r="P33" s="60">
        <f>VLOOKUP($A33,'Return Data'!$B$7:$R$2292,11,0)</f>
        <v>5.4504000000000001</v>
      </c>
      <c r="Q33" s="61">
        <f t="shared" si="6"/>
        <v>10</v>
      </c>
      <c r="R33" s="60">
        <f>VLOOKUP($A33,'Return Data'!$B$7:$R$2292,12,0)</f>
        <v>4.8643000000000001</v>
      </c>
      <c r="S33" s="61">
        <f t="shared" si="7"/>
        <v>20</v>
      </c>
      <c r="T33" s="60">
        <f>VLOOKUP($A33,'Return Data'!$B$7:$R$2292,13,0)</f>
        <v>4.5808</v>
      </c>
      <c r="U33" s="61">
        <f t="shared" si="8"/>
        <v>17</v>
      </c>
      <c r="V33" s="60">
        <f>VLOOKUP($A33,'Return Data'!$B$7:$R$2292,17,0)</f>
        <v>3.9409000000000001</v>
      </c>
      <c r="W33" s="61">
        <f t="shared" si="9"/>
        <v>15</v>
      </c>
      <c r="X33" s="60">
        <f>VLOOKUP($A33,'Return Data'!$B$7:$R$2292,14,0)</f>
        <v>4.1580000000000004</v>
      </c>
      <c r="Y33" s="61">
        <f t="shared" si="12"/>
        <v>12</v>
      </c>
      <c r="Z33" s="60">
        <f>VLOOKUP($A33,'Return Data'!$B$7:$R$2292,16,0)</f>
        <v>6.8220000000000001</v>
      </c>
      <c r="AA33" s="62">
        <f t="shared" si="11"/>
        <v>5</v>
      </c>
    </row>
    <row r="34" spans="1:27" x14ac:dyDescent="0.3">
      <c r="A34" s="58" t="s">
        <v>149</v>
      </c>
      <c r="B34" s="59">
        <f>VLOOKUP($A34,'Return Data'!$B$7:$R$2292,3,0)</f>
        <v>44888</v>
      </c>
      <c r="C34" s="60">
        <f>VLOOKUP($A34,'Return Data'!$B$7:$R$2292,4,0)</f>
        <v>1228.038</v>
      </c>
      <c r="D34" s="60">
        <f>VLOOKUP($A34,'Return Data'!$B$7:$R$2292,5,0)</f>
        <v>5.9631999999999996</v>
      </c>
      <c r="E34" s="61">
        <f t="shared" si="0"/>
        <v>34</v>
      </c>
      <c r="F34" s="60">
        <f>VLOOKUP($A34,'Return Data'!$B$7:$R$2292,6,0)</f>
        <v>5.8085000000000004</v>
      </c>
      <c r="G34" s="61">
        <f t="shared" si="1"/>
        <v>35</v>
      </c>
      <c r="H34" s="60">
        <f>VLOOKUP($A34,'Return Data'!$B$7:$R$2292,7,0)</f>
        <v>6.0095000000000001</v>
      </c>
      <c r="I34" s="61">
        <f t="shared" si="2"/>
        <v>35</v>
      </c>
      <c r="J34" s="60">
        <f>VLOOKUP($A34,'Return Data'!$B$7:$R$2292,8,0)</f>
        <v>6.1010999999999997</v>
      </c>
      <c r="K34" s="61">
        <f t="shared" si="3"/>
        <v>34</v>
      </c>
      <c r="L34" s="60">
        <f>VLOOKUP($A34,'Return Data'!$B$7:$R$2292,9,0)</f>
        <v>6.0956999999999999</v>
      </c>
      <c r="M34" s="61">
        <f t="shared" si="4"/>
        <v>35</v>
      </c>
      <c r="N34" s="60">
        <f>VLOOKUP($A34,'Return Data'!$B$7:$R$2292,10,0)</f>
        <v>5.5030999999999999</v>
      </c>
      <c r="O34" s="61">
        <f t="shared" si="5"/>
        <v>35</v>
      </c>
      <c r="P34" s="60">
        <f>VLOOKUP($A34,'Return Data'!$B$7:$R$2292,11,0)</f>
        <v>5.1311</v>
      </c>
      <c r="Q34" s="61">
        <f t="shared" si="6"/>
        <v>35</v>
      </c>
      <c r="R34" s="60">
        <f>VLOOKUP($A34,'Return Data'!$B$7:$R$2292,12,0)</f>
        <v>4.5853000000000002</v>
      </c>
      <c r="S34" s="61">
        <f t="shared" si="7"/>
        <v>34</v>
      </c>
      <c r="T34" s="60">
        <f>VLOOKUP($A34,'Return Data'!$B$7:$R$2292,13,0)</f>
        <v>4.3288000000000002</v>
      </c>
      <c r="U34" s="61">
        <f t="shared" si="8"/>
        <v>34</v>
      </c>
      <c r="V34" s="60">
        <f>VLOOKUP($A34,'Return Data'!$B$7:$R$2292,17,0)</f>
        <v>3.7374000000000001</v>
      </c>
      <c r="W34" s="61">
        <f t="shared" si="9"/>
        <v>33</v>
      </c>
      <c r="X34" s="60">
        <f>VLOOKUP($A34,'Return Data'!$B$7:$R$2292,14,0)</f>
        <v>3.8069000000000002</v>
      </c>
      <c r="Y34" s="61">
        <f t="shared" si="12"/>
        <v>31</v>
      </c>
      <c r="Z34" s="60">
        <f>VLOOKUP($A34,'Return Data'!$B$7:$R$2292,16,0)</f>
        <v>4.6288</v>
      </c>
      <c r="AA34" s="62">
        <f t="shared" si="11"/>
        <v>33</v>
      </c>
    </row>
    <row r="35" spans="1:27" x14ac:dyDescent="0.3">
      <c r="A35" s="58" t="s">
        <v>1939</v>
      </c>
      <c r="B35" s="59">
        <f>VLOOKUP($A35,'Return Data'!$B$7:$R$2292,3,0)</f>
        <v>44888</v>
      </c>
      <c r="C35" s="60">
        <f>VLOOKUP($A35,'Return Data'!$B$7:$R$2292,4,0)</f>
        <v>286.46469999999999</v>
      </c>
      <c r="D35" s="60">
        <f>VLOOKUP($A35,'Return Data'!$B$7:$R$2292,5,0)</f>
        <v>6.1679000000000004</v>
      </c>
      <c r="E35" s="61">
        <f t="shared" si="0"/>
        <v>29</v>
      </c>
      <c r="F35" s="60">
        <f>VLOOKUP($A35,'Return Data'!$B$7:$R$2292,6,0)</f>
        <v>6.2381000000000002</v>
      </c>
      <c r="G35" s="61">
        <f t="shared" si="1"/>
        <v>13</v>
      </c>
      <c r="H35" s="60">
        <f>VLOOKUP($A35,'Return Data'!$B$7:$R$2292,7,0)</f>
        <v>6.2746000000000004</v>
      </c>
      <c r="I35" s="61">
        <f t="shared" si="2"/>
        <v>18</v>
      </c>
      <c r="J35" s="60">
        <f>VLOOKUP($A35,'Return Data'!$B$7:$R$2292,8,0)</f>
        <v>6.1906999999999996</v>
      </c>
      <c r="K35" s="61">
        <f t="shared" si="3"/>
        <v>31</v>
      </c>
      <c r="L35" s="60">
        <f>VLOOKUP($A35,'Return Data'!$B$7:$R$2292,9,0)</f>
        <v>6.3941999999999997</v>
      </c>
      <c r="M35" s="61">
        <f t="shared" si="4"/>
        <v>25</v>
      </c>
      <c r="N35" s="60">
        <f>VLOOKUP($A35,'Return Data'!$B$7:$R$2292,10,0)</f>
        <v>5.8205999999999998</v>
      </c>
      <c r="O35" s="61">
        <f t="shared" si="5"/>
        <v>19</v>
      </c>
      <c r="P35" s="60">
        <f>VLOOKUP($A35,'Return Data'!$B$7:$R$2292,11,0)</f>
        <v>5.4214000000000002</v>
      </c>
      <c r="Q35" s="61">
        <f t="shared" si="6"/>
        <v>17</v>
      </c>
      <c r="R35" s="60">
        <f>VLOOKUP($A35,'Return Data'!$B$7:$R$2292,12,0)</f>
        <v>4.8731999999999998</v>
      </c>
      <c r="S35" s="61">
        <f t="shared" si="7"/>
        <v>17</v>
      </c>
      <c r="T35" s="60">
        <f>VLOOKUP($A35,'Return Data'!$B$7:$R$2292,13,0)</f>
        <v>4.5736999999999997</v>
      </c>
      <c r="U35" s="61">
        <f t="shared" si="8"/>
        <v>18</v>
      </c>
      <c r="V35" s="60">
        <f>VLOOKUP($A35,'Return Data'!$B$7:$R$2292,17,0)</f>
        <v>3.9498000000000002</v>
      </c>
      <c r="W35" s="61">
        <f t="shared" si="9"/>
        <v>12</v>
      </c>
      <c r="X35" s="60">
        <f>VLOOKUP($A35,'Return Data'!$B$7:$R$2292,14,0)</f>
        <v>4.1696999999999997</v>
      </c>
      <c r="Y35" s="61">
        <f t="shared" si="12"/>
        <v>9</v>
      </c>
      <c r="Z35" s="60">
        <f>VLOOKUP($A35,'Return Data'!$B$7:$R$2292,16,0)</f>
        <v>6.8055000000000003</v>
      </c>
      <c r="AA35" s="62">
        <f t="shared" si="11"/>
        <v>9</v>
      </c>
    </row>
    <row r="36" spans="1:27" x14ac:dyDescent="0.3">
      <c r="A36" s="58" t="s">
        <v>152</v>
      </c>
      <c r="B36" s="59">
        <f>VLOOKUP($A36,'Return Data'!$B$7:$R$2292,3,0)</f>
        <v>44888</v>
      </c>
      <c r="C36" s="60">
        <f>VLOOKUP($A36,'Return Data'!$B$7:$R$2292,4,0)</f>
        <v>35.4191</v>
      </c>
      <c r="D36" s="60">
        <f>VLOOKUP($A36,'Return Data'!$B$7:$R$2292,5,0)</f>
        <v>6.1841999999999997</v>
      </c>
      <c r="E36" s="61">
        <f t="shared" si="0"/>
        <v>28</v>
      </c>
      <c r="F36" s="60">
        <f>VLOOKUP($A36,'Return Data'!$B$7:$R$2292,6,0)</f>
        <v>6.3238000000000003</v>
      </c>
      <c r="G36" s="61">
        <f t="shared" si="1"/>
        <v>4</v>
      </c>
      <c r="H36" s="60">
        <f>VLOOKUP($A36,'Return Data'!$B$7:$R$2292,7,0)</f>
        <v>6.2937000000000003</v>
      </c>
      <c r="I36" s="61">
        <f t="shared" si="2"/>
        <v>15</v>
      </c>
      <c r="J36" s="60">
        <f>VLOOKUP($A36,'Return Data'!$B$7:$R$2292,8,0)</f>
        <v>6.3235000000000001</v>
      </c>
      <c r="K36" s="61">
        <f t="shared" si="3"/>
        <v>23</v>
      </c>
      <c r="L36" s="60">
        <f>VLOOKUP($A36,'Return Data'!$B$7:$R$2292,9,0)</f>
        <v>6.4641999999999999</v>
      </c>
      <c r="M36" s="61">
        <f t="shared" si="4"/>
        <v>17</v>
      </c>
      <c r="N36" s="60">
        <f>VLOOKUP($A36,'Return Data'!$B$7:$R$2292,10,0)</f>
        <v>5.8169000000000004</v>
      </c>
      <c r="O36" s="61">
        <f t="shared" si="5"/>
        <v>21</v>
      </c>
      <c r="P36" s="60">
        <f>VLOOKUP($A36,'Return Data'!$B$7:$R$2292,11,0)</f>
        <v>5.4009999999999998</v>
      </c>
      <c r="Q36" s="61">
        <f t="shared" si="6"/>
        <v>22</v>
      </c>
      <c r="R36" s="60">
        <f>VLOOKUP($A36,'Return Data'!$B$7:$R$2292,12,0)</f>
        <v>4.9333</v>
      </c>
      <c r="S36" s="61">
        <f t="shared" si="7"/>
        <v>5</v>
      </c>
      <c r="T36" s="60">
        <f>VLOOKUP($A36,'Return Data'!$B$7:$R$2292,13,0)</f>
        <v>4.7915000000000001</v>
      </c>
      <c r="U36" s="61">
        <f t="shared" si="8"/>
        <v>2</v>
      </c>
      <c r="V36" s="60">
        <f>VLOOKUP($A36,'Return Data'!$B$7:$R$2292,17,0)</f>
        <v>4.5505000000000004</v>
      </c>
      <c r="W36" s="61">
        <f t="shared" si="9"/>
        <v>1</v>
      </c>
      <c r="X36" s="60">
        <f>VLOOKUP($A36,'Return Data'!$B$7:$R$2292,14,0)</f>
        <v>4.8662999999999998</v>
      </c>
      <c r="Y36" s="61">
        <f t="shared" si="12"/>
        <v>1</v>
      </c>
      <c r="Z36" s="60">
        <f>VLOOKUP($A36,'Return Data'!$B$7:$R$2292,16,0)</f>
        <v>7.2549000000000001</v>
      </c>
      <c r="AA36" s="62">
        <f t="shared" si="11"/>
        <v>1</v>
      </c>
    </row>
    <row r="37" spans="1:27" x14ac:dyDescent="0.3">
      <c r="A37" s="58" t="s">
        <v>153</v>
      </c>
      <c r="B37" s="59">
        <f>VLOOKUP($A37,'Return Data'!$B$7:$R$2292,3,0)</f>
        <v>44888</v>
      </c>
      <c r="C37" s="60">
        <f>VLOOKUP($A37,'Return Data'!$B$7:$R$2292,4,0)</f>
        <v>29.599499999999999</v>
      </c>
      <c r="D37" s="60">
        <f>VLOOKUP($A37,'Return Data'!$B$7:$R$2292,5,0)</f>
        <v>6.5368000000000004</v>
      </c>
      <c r="E37" s="61">
        <f t="shared" si="0"/>
        <v>10</v>
      </c>
      <c r="F37" s="60">
        <f>VLOOKUP($A37,'Return Data'!$B$7:$R$2292,6,0)</f>
        <v>6.0453000000000001</v>
      </c>
      <c r="G37" s="61">
        <f t="shared" si="1"/>
        <v>29</v>
      </c>
      <c r="H37" s="60">
        <f>VLOOKUP($A37,'Return Data'!$B$7:$R$2292,7,0)</f>
        <v>6.1022999999999996</v>
      </c>
      <c r="I37" s="61">
        <f t="shared" si="2"/>
        <v>32</v>
      </c>
      <c r="J37" s="60">
        <f>VLOOKUP($A37,'Return Data'!$B$7:$R$2292,8,0)</f>
        <v>6.1626000000000003</v>
      </c>
      <c r="K37" s="61">
        <f t="shared" si="3"/>
        <v>33</v>
      </c>
      <c r="L37" s="60">
        <f>VLOOKUP($A37,'Return Data'!$B$7:$R$2292,9,0)</f>
        <v>6.2061000000000002</v>
      </c>
      <c r="M37" s="61">
        <f t="shared" si="4"/>
        <v>33</v>
      </c>
      <c r="N37" s="60">
        <f>VLOOKUP($A37,'Return Data'!$B$7:$R$2292,10,0)</f>
        <v>5.5837000000000003</v>
      </c>
      <c r="O37" s="61">
        <f t="shared" si="5"/>
        <v>34</v>
      </c>
      <c r="P37" s="60">
        <f>VLOOKUP($A37,'Return Data'!$B$7:$R$2292,11,0)</f>
        <v>5.181</v>
      </c>
      <c r="Q37" s="61">
        <f t="shared" si="6"/>
        <v>33</v>
      </c>
      <c r="R37" s="60">
        <f>VLOOKUP($A37,'Return Data'!$B$7:$R$2292,12,0)</f>
        <v>4.641</v>
      </c>
      <c r="S37" s="61">
        <f t="shared" si="7"/>
        <v>33</v>
      </c>
      <c r="T37" s="60">
        <f>VLOOKUP($A37,'Return Data'!$B$7:$R$2292,13,0)</f>
        <v>4.3613999999999997</v>
      </c>
      <c r="U37" s="61">
        <f t="shared" si="8"/>
        <v>32</v>
      </c>
      <c r="V37" s="60">
        <f>VLOOKUP($A37,'Return Data'!$B$7:$R$2292,17,0)</f>
        <v>3.7503000000000002</v>
      </c>
      <c r="W37" s="61">
        <f t="shared" si="9"/>
        <v>32</v>
      </c>
      <c r="X37" s="60">
        <f>VLOOKUP($A37,'Return Data'!$B$7:$R$2292,14,0)</f>
        <v>3.7944</v>
      </c>
      <c r="Y37" s="61">
        <f t="shared" si="12"/>
        <v>32</v>
      </c>
      <c r="Z37" s="60">
        <f>VLOOKUP($A37,'Return Data'!$B$7:$R$2292,16,0)</f>
        <v>6.7384000000000004</v>
      </c>
      <c r="AA37" s="62">
        <f t="shared" si="11"/>
        <v>21</v>
      </c>
    </row>
    <row r="38" spans="1:27" x14ac:dyDescent="0.3">
      <c r="A38" s="58" t="s">
        <v>156</v>
      </c>
      <c r="B38" s="59">
        <f>VLOOKUP($A38,'Return Data'!$B$7:$R$2292,3,0)</f>
        <v>44888</v>
      </c>
      <c r="C38" s="60">
        <f>VLOOKUP($A38,'Return Data'!$B$7:$R$2292,4,0)</f>
        <v>3440.6736999999998</v>
      </c>
      <c r="D38" s="60">
        <f>VLOOKUP($A38,'Return Data'!$B$7:$R$2292,5,0)</f>
        <v>6.0902000000000003</v>
      </c>
      <c r="E38" s="61">
        <f t="shared" si="0"/>
        <v>31</v>
      </c>
      <c r="F38" s="60">
        <f>VLOOKUP($A38,'Return Data'!$B$7:$R$2292,6,0)</f>
        <v>6.2023000000000001</v>
      </c>
      <c r="G38" s="61">
        <f t="shared" si="1"/>
        <v>16</v>
      </c>
      <c r="H38" s="60">
        <f>VLOOKUP($A38,'Return Data'!$B$7:$R$2292,7,0)</f>
        <v>6.2523</v>
      </c>
      <c r="I38" s="61">
        <f t="shared" si="2"/>
        <v>20</v>
      </c>
      <c r="J38" s="60">
        <f>VLOOKUP($A38,'Return Data'!$B$7:$R$2292,8,0)</f>
        <v>6.2904</v>
      </c>
      <c r="K38" s="61">
        <f t="shared" si="3"/>
        <v>26</v>
      </c>
      <c r="L38" s="60">
        <f>VLOOKUP($A38,'Return Data'!$B$7:$R$2292,9,0)</f>
        <v>6.4470000000000001</v>
      </c>
      <c r="M38" s="61">
        <f t="shared" si="4"/>
        <v>21</v>
      </c>
      <c r="N38" s="60">
        <f>VLOOKUP($A38,'Return Data'!$B$7:$R$2292,10,0)</f>
        <v>5.7950999999999997</v>
      </c>
      <c r="O38" s="61">
        <f t="shared" si="5"/>
        <v>23</v>
      </c>
      <c r="P38" s="60">
        <f>VLOOKUP($A38,'Return Data'!$B$7:$R$2292,11,0)</f>
        <v>5.3802000000000003</v>
      </c>
      <c r="Q38" s="61">
        <f t="shared" si="6"/>
        <v>23</v>
      </c>
      <c r="R38" s="60">
        <f>VLOOKUP($A38,'Return Data'!$B$7:$R$2292,12,0)</f>
        <v>4.8179999999999996</v>
      </c>
      <c r="S38" s="61">
        <f t="shared" si="7"/>
        <v>27</v>
      </c>
      <c r="T38" s="60">
        <f>VLOOKUP($A38,'Return Data'!$B$7:$R$2292,13,0)</f>
        <v>4.5266000000000002</v>
      </c>
      <c r="U38" s="61">
        <f t="shared" si="8"/>
        <v>28</v>
      </c>
      <c r="V38" s="60">
        <f>VLOOKUP($A38,'Return Data'!$B$7:$R$2292,17,0)</f>
        <v>3.9108000000000001</v>
      </c>
      <c r="W38" s="61">
        <f t="shared" si="9"/>
        <v>20</v>
      </c>
      <c r="X38" s="60">
        <f>VLOOKUP($A38,'Return Data'!$B$7:$R$2292,14,0)</f>
        <v>4.1039000000000003</v>
      </c>
      <c r="Y38" s="61">
        <f t="shared" si="12"/>
        <v>19</v>
      </c>
      <c r="Z38" s="60">
        <f>VLOOKUP($A38,'Return Data'!$B$7:$R$2292,16,0)</f>
        <v>6.7293000000000003</v>
      </c>
      <c r="AA38" s="62">
        <f t="shared" si="11"/>
        <v>24</v>
      </c>
    </row>
    <row r="39" spans="1:27" x14ac:dyDescent="0.3">
      <c r="A39" s="58" t="s">
        <v>1912</v>
      </c>
      <c r="B39" s="59">
        <f>VLOOKUP($A39,'Return Data'!$B$7:$R$2292,3,0)</f>
        <v>44888</v>
      </c>
      <c r="C39" s="60">
        <f>VLOOKUP($A39,'Return Data'!$B$7:$R$2292,4,0)</f>
        <v>3105.6651200000001</v>
      </c>
      <c r="D39" s="60">
        <f>VLOOKUP($A39,'Return Data'!$B$7:$R$2292,5,0)</f>
        <v>6.3907999999999996</v>
      </c>
      <c r="E39" s="61">
        <f t="shared" si="0"/>
        <v>18</v>
      </c>
      <c r="F39" s="60">
        <f>VLOOKUP($A39,'Return Data'!$B$7:$R$2292,6,0)</f>
        <v>6.2826000000000004</v>
      </c>
      <c r="G39" s="61">
        <f t="shared" si="1"/>
        <v>11</v>
      </c>
      <c r="H39" s="60">
        <f>VLOOKUP($A39,'Return Data'!$B$7:$R$2292,7,0)</f>
        <v>6.4120999999999997</v>
      </c>
      <c r="I39" s="61">
        <f t="shared" si="2"/>
        <v>1</v>
      </c>
      <c r="J39" s="60">
        <f>VLOOKUP($A39,'Return Data'!$B$7:$R$2292,8,0)</f>
        <v>6.3998999999999997</v>
      </c>
      <c r="K39" s="61">
        <f t="shared" si="3"/>
        <v>12</v>
      </c>
      <c r="L39" s="60">
        <f>VLOOKUP($A39,'Return Data'!$B$7:$R$2292,9,0)</f>
        <v>6.5316999999999998</v>
      </c>
      <c r="M39" s="61">
        <f t="shared" si="4"/>
        <v>6</v>
      </c>
      <c r="N39" s="60">
        <f>VLOOKUP($A39,'Return Data'!$B$7:$R$2292,10,0)</f>
        <v>5.9081999999999999</v>
      </c>
      <c r="O39" s="61">
        <f t="shared" si="5"/>
        <v>4</v>
      </c>
      <c r="P39" s="60">
        <f>VLOOKUP($A39,'Return Data'!$B$7:$R$2292,11,0)</f>
        <v>5.4687000000000001</v>
      </c>
      <c r="Q39" s="61">
        <f t="shared" si="6"/>
        <v>7</v>
      </c>
      <c r="R39" s="60">
        <f>VLOOKUP($A39,'Return Data'!$B$7:$R$2292,12,0)</f>
        <v>4.9294000000000002</v>
      </c>
      <c r="S39" s="61">
        <f t="shared" si="7"/>
        <v>6</v>
      </c>
      <c r="T39" s="60">
        <f>VLOOKUP($A39,'Return Data'!$B$7:$R$2292,13,0)</f>
        <v>4.5944000000000003</v>
      </c>
      <c r="U39" s="61">
        <f t="shared" si="8"/>
        <v>11</v>
      </c>
      <c r="V39" s="60">
        <f>VLOOKUP($A39,'Return Data'!$B$7:$R$2292,17,0)</f>
        <v>3.9037000000000002</v>
      </c>
      <c r="W39" s="61">
        <f t="shared" si="9"/>
        <v>23</v>
      </c>
      <c r="X39" s="60">
        <f>VLOOKUP($A39,'Return Data'!$B$7:$R$2292,14,0)</f>
        <v>3.9567999999999999</v>
      </c>
      <c r="Y39" s="61">
        <f t="shared" si="12"/>
        <v>28</v>
      </c>
      <c r="Z39" s="60">
        <f>VLOOKUP($A39,'Return Data'!$B$7:$R$2292,16,0)</f>
        <v>5.7416</v>
      </c>
      <c r="AA39" s="62">
        <f t="shared" si="11"/>
        <v>32</v>
      </c>
    </row>
    <row r="40" spans="1:27" x14ac:dyDescent="0.3">
      <c r="A40" s="58" t="s">
        <v>158</v>
      </c>
      <c r="B40" s="59">
        <f>VLOOKUP($A40,'Return Data'!$B$7:$R$2292,3,0)</f>
        <v>44888</v>
      </c>
      <c r="C40" s="60">
        <f>VLOOKUP($A40,'Return Data'!$B$7:$R$2292,4,0)</f>
        <v>3468.6097</v>
      </c>
      <c r="D40" s="60">
        <f>VLOOKUP($A40,'Return Data'!$B$7:$R$2292,5,0)</f>
        <v>6.2675000000000001</v>
      </c>
      <c r="E40" s="61">
        <f t="shared" si="0"/>
        <v>25</v>
      </c>
      <c r="F40" s="60">
        <f>VLOOKUP($A40,'Return Data'!$B$7:$R$2292,6,0)</f>
        <v>6.1878000000000002</v>
      </c>
      <c r="G40" s="61">
        <f t="shared" si="1"/>
        <v>19</v>
      </c>
      <c r="H40" s="60">
        <f>VLOOKUP($A40,'Return Data'!$B$7:$R$2292,7,0)</f>
        <v>6.2404000000000002</v>
      </c>
      <c r="I40" s="61">
        <f t="shared" si="2"/>
        <v>23</v>
      </c>
      <c r="J40" s="60">
        <f>VLOOKUP($A40,'Return Data'!$B$7:$R$2292,8,0)</f>
        <v>6.3521999999999998</v>
      </c>
      <c r="K40" s="61">
        <f t="shared" si="3"/>
        <v>19</v>
      </c>
      <c r="L40" s="60">
        <f>VLOOKUP($A40,'Return Data'!$B$7:$R$2292,9,0)</f>
        <v>6.5034000000000001</v>
      </c>
      <c r="M40" s="61">
        <f t="shared" si="4"/>
        <v>11</v>
      </c>
      <c r="N40" s="60">
        <f>VLOOKUP($A40,'Return Data'!$B$7:$R$2292,10,0)</f>
        <v>5.7877000000000001</v>
      </c>
      <c r="O40" s="61">
        <f t="shared" si="5"/>
        <v>24</v>
      </c>
      <c r="P40" s="60">
        <f>VLOOKUP($A40,'Return Data'!$B$7:$R$2292,11,0)</f>
        <v>5.3663999999999996</v>
      </c>
      <c r="Q40" s="61">
        <f t="shared" si="6"/>
        <v>26</v>
      </c>
      <c r="R40" s="60">
        <f>VLOOKUP($A40,'Return Data'!$B$7:$R$2292,12,0)</f>
        <v>4.8235999999999999</v>
      </c>
      <c r="S40" s="61">
        <f t="shared" si="7"/>
        <v>25</v>
      </c>
      <c r="T40" s="60">
        <f>VLOOKUP($A40,'Return Data'!$B$7:$R$2292,13,0)</f>
        <v>4.5491999999999999</v>
      </c>
      <c r="U40" s="61">
        <f t="shared" si="8"/>
        <v>22</v>
      </c>
      <c r="V40" s="60">
        <f>VLOOKUP($A40,'Return Data'!$B$7:$R$2292,17,0)</f>
        <v>3.9068999999999998</v>
      </c>
      <c r="W40" s="61">
        <f t="shared" si="9"/>
        <v>22</v>
      </c>
      <c r="X40" s="60">
        <f>VLOOKUP($A40,'Return Data'!$B$7:$R$2292,14,0)</f>
        <v>4.1582999999999997</v>
      </c>
      <c r="Y40" s="61">
        <f t="shared" si="12"/>
        <v>11</v>
      </c>
      <c r="Z40" s="60">
        <f>VLOOKUP($A40,'Return Data'!$B$7:$R$2292,16,0)</f>
        <v>6.8169000000000004</v>
      </c>
      <c r="AA40" s="62">
        <f t="shared" si="11"/>
        <v>6</v>
      </c>
    </row>
    <row r="41" spans="1:27" x14ac:dyDescent="0.3">
      <c r="A41" s="58" t="s">
        <v>160</v>
      </c>
      <c r="B41" s="59">
        <f>VLOOKUP($A41,'Return Data'!$B$7:$R$2292,3,0)</f>
        <v>44888</v>
      </c>
      <c r="C41" s="60">
        <f>VLOOKUP($A41,'Return Data'!$B$7:$R$2292,4,0)</f>
        <v>2118.2683999999999</v>
      </c>
      <c r="D41" s="60">
        <f>VLOOKUP($A41,'Return Data'!$B$7:$R$2292,5,0)</f>
        <v>6.3731999999999998</v>
      </c>
      <c r="E41" s="61">
        <f t="shared" si="0"/>
        <v>20</v>
      </c>
      <c r="F41" s="60">
        <f>VLOOKUP($A41,'Return Data'!$B$7:$R$2292,6,0)</f>
        <v>6.1138000000000003</v>
      </c>
      <c r="G41" s="61">
        <f t="shared" si="1"/>
        <v>25</v>
      </c>
      <c r="H41" s="60">
        <f>VLOOKUP($A41,'Return Data'!$B$7:$R$2292,7,0)</f>
        <v>6.2813999999999997</v>
      </c>
      <c r="I41" s="61">
        <f t="shared" si="2"/>
        <v>17</v>
      </c>
      <c r="J41" s="60">
        <f>VLOOKUP($A41,'Return Data'!$B$7:$R$2292,8,0)</f>
        <v>6.3529999999999998</v>
      </c>
      <c r="K41" s="61">
        <f t="shared" si="3"/>
        <v>18</v>
      </c>
      <c r="L41" s="60">
        <f>VLOOKUP($A41,'Return Data'!$B$7:$R$2292,9,0)</f>
        <v>6.5035999999999996</v>
      </c>
      <c r="M41" s="61">
        <f t="shared" si="4"/>
        <v>10</v>
      </c>
      <c r="N41" s="60">
        <f>VLOOKUP($A41,'Return Data'!$B$7:$R$2292,10,0)</f>
        <v>5.88</v>
      </c>
      <c r="O41" s="61">
        <f t="shared" si="5"/>
        <v>9</v>
      </c>
      <c r="P41" s="60">
        <f>VLOOKUP($A41,'Return Data'!$B$7:$R$2292,11,0)</f>
        <v>5.4394999999999998</v>
      </c>
      <c r="Q41" s="61">
        <f t="shared" si="6"/>
        <v>12</v>
      </c>
      <c r="R41" s="60">
        <f>VLOOKUP($A41,'Return Data'!$B$7:$R$2292,12,0)</f>
        <v>4.9005999999999998</v>
      </c>
      <c r="S41" s="61">
        <f t="shared" si="7"/>
        <v>9</v>
      </c>
      <c r="T41" s="60">
        <f>VLOOKUP($A41,'Return Data'!$B$7:$R$2292,13,0)</f>
        <v>4.5907</v>
      </c>
      <c r="U41" s="61">
        <f t="shared" si="8"/>
        <v>13</v>
      </c>
      <c r="V41" s="60">
        <f>VLOOKUP($A41,'Return Data'!$B$7:$R$2292,17,0)</f>
        <v>3.956</v>
      </c>
      <c r="W41" s="61">
        <f t="shared" si="9"/>
        <v>9</v>
      </c>
      <c r="X41" s="60">
        <f>VLOOKUP($A41,'Return Data'!$B$7:$R$2292,14,0)</f>
        <v>4.1845999999999997</v>
      </c>
      <c r="Y41" s="61">
        <f t="shared" si="12"/>
        <v>5</v>
      </c>
      <c r="Z41" s="60">
        <f>VLOOKUP($A41,'Return Data'!$B$7:$R$2292,16,0)</f>
        <v>6.3571</v>
      </c>
      <c r="AA41" s="62">
        <f t="shared" si="11"/>
        <v>29</v>
      </c>
    </row>
    <row r="42" spans="1:27" x14ac:dyDescent="0.3">
      <c r="A42" s="58" t="s">
        <v>161</v>
      </c>
      <c r="B42" s="59">
        <f>VLOOKUP($A42,'Return Data'!$B$7:$R$2292,3,0)</f>
        <v>44888</v>
      </c>
      <c r="C42" s="60">
        <f>VLOOKUP($A42,'Return Data'!$B$7:$R$2292,4,0)</f>
        <v>3602.1619000000001</v>
      </c>
      <c r="D42" s="60">
        <f>VLOOKUP($A42,'Return Data'!$B$7:$R$2292,5,0)</f>
        <v>6.4333999999999998</v>
      </c>
      <c r="E42" s="61">
        <f t="shared" si="0"/>
        <v>15</v>
      </c>
      <c r="F42" s="60">
        <f>VLOOKUP($A42,'Return Data'!$B$7:$R$2292,6,0)</f>
        <v>6.1658999999999997</v>
      </c>
      <c r="G42" s="61">
        <f t="shared" si="1"/>
        <v>21</v>
      </c>
      <c r="H42" s="60">
        <f>VLOOKUP($A42,'Return Data'!$B$7:$R$2292,7,0)</f>
        <v>6.2637999999999998</v>
      </c>
      <c r="I42" s="61">
        <f t="shared" si="2"/>
        <v>19</v>
      </c>
      <c r="J42" s="60">
        <f>VLOOKUP($A42,'Return Data'!$B$7:$R$2292,8,0)</f>
        <v>6.3665000000000003</v>
      </c>
      <c r="K42" s="61">
        <f t="shared" si="3"/>
        <v>17</v>
      </c>
      <c r="L42" s="60">
        <f>VLOOKUP($A42,'Return Data'!$B$7:$R$2292,9,0)</f>
        <v>6.4682000000000004</v>
      </c>
      <c r="M42" s="61">
        <f t="shared" si="4"/>
        <v>16</v>
      </c>
      <c r="N42" s="60">
        <f>VLOOKUP($A42,'Return Data'!$B$7:$R$2292,10,0)</f>
        <v>5.8571</v>
      </c>
      <c r="O42" s="61">
        <f t="shared" si="5"/>
        <v>11</v>
      </c>
      <c r="P42" s="60">
        <f>VLOOKUP($A42,'Return Data'!$B$7:$R$2292,11,0)</f>
        <v>5.4391999999999996</v>
      </c>
      <c r="Q42" s="61">
        <f t="shared" si="6"/>
        <v>13</v>
      </c>
      <c r="R42" s="60">
        <f>VLOOKUP($A42,'Return Data'!$B$7:$R$2292,12,0)</f>
        <v>4.8872999999999998</v>
      </c>
      <c r="S42" s="61">
        <f t="shared" si="7"/>
        <v>13</v>
      </c>
      <c r="T42" s="60">
        <f>VLOOKUP($A42,'Return Data'!$B$7:$R$2292,13,0)</f>
        <v>4.593</v>
      </c>
      <c r="U42" s="61">
        <f t="shared" si="8"/>
        <v>12</v>
      </c>
      <c r="V42" s="60">
        <f>VLOOKUP($A42,'Return Data'!$B$7:$R$2292,17,0)</f>
        <v>3.9485999999999999</v>
      </c>
      <c r="W42" s="61">
        <f t="shared" si="9"/>
        <v>13</v>
      </c>
      <c r="X42" s="60">
        <f>VLOOKUP($A42,'Return Data'!$B$7:$R$2292,14,0)</f>
        <v>4.1341000000000001</v>
      </c>
      <c r="Y42" s="61">
        <f t="shared" si="12"/>
        <v>16</v>
      </c>
      <c r="Z42" s="60">
        <f>VLOOKUP($A42,'Return Data'!$B$7:$R$2292,16,0)</f>
        <v>6.7652000000000001</v>
      </c>
      <c r="AA42" s="62">
        <f t="shared" si="11"/>
        <v>15</v>
      </c>
    </row>
    <row r="43" spans="1:27" x14ac:dyDescent="0.3">
      <c r="A43" s="58" t="s">
        <v>1930</v>
      </c>
      <c r="B43" s="59">
        <f>VLOOKUP($A43,'Return Data'!$B$7:$R$2292,3,0)</f>
        <v>44888</v>
      </c>
      <c r="C43" s="60">
        <f>VLOOKUP($A43,'Return Data'!$B$7:$R$2292,4,0)</f>
        <v>1181.1446000000001</v>
      </c>
      <c r="D43" s="60">
        <f>VLOOKUP($A43,'Return Data'!$B$7:$R$2292,5,0)</f>
        <v>6.4349999999999996</v>
      </c>
      <c r="E43" s="61">
        <f t="shared" si="0"/>
        <v>14</v>
      </c>
      <c r="F43" s="60">
        <f>VLOOKUP($A43,'Return Data'!$B$7:$R$2292,6,0)</f>
        <v>6.0434000000000001</v>
      </c>
      <c r="G43" s="61">
        <f t="shared" si="1"/>
        <v>30</v>
      </c>
      <c r="H43" s="60">
        <f>VLOOKUP($A43,'Return Data'!$B$7:$R$2292,7,0)</f>
        <v>6.2095000000000002</v>
      </c>
      <c r="I43" s="61">
        <f t="shared" si="2"/>
        <v>26</v>
      </c>
      <c r="J43" s="60">
        <f>VLOOKUP($A43,'Return Data'!$B$7:$R$2292,8,0)</f>
        <v>6.3141999999999996</v>
      </c>
      <c r="K43" s="61">
        <f t="shared" si="3"/>
        <v>25</v>
      </c>
      <c r="L43" s="60">
        <f>VLOOKUP($A43,'Return Data'!$B$7:$R$2292,9,0)</f>
        <v>6.3441000000000001</v>
      </c>
      <c r="M43" s="61">
        <f t="shared" si="4"/>
        <v>30</v>
      </c>
      <c r="N43" s="60">
        <f>VLOOKUP($A43,'Return Data'!$B$7:$R$2292,10,0)</f>
        <v>5.6513999999999998</v>
      </c>
      <c r="O43" s="61">
        <f t="shared" si="5"/>
        <v>33</v>
      </c>
      <c r="P43" s="60">
        <f>VLOOKUP($A43,'Return Data'!$B$7:$R$2292,11,0)</f>
        <v>5.1776999999999997</v>
      </c>
      <c r="Q43" s="61">
        <f t="shared" si="6"/>
        <v>34</v>
      </c>
      <c r="R43" s="60">
        <f>VLOOKUP($A43,'Return Data'!$B$7:$R$2292,12,0)</f>
        <v>4.5392000000000001</v>
      </c>
      <c r="S43" s="61">
        <f t="shared" si="7"/>
        <v>36</v>
      </c>
      <c r="T43" s="60">
        <f>VLOOKUP($A43,'Return Data'!$B$7:$R$2292,13,0)</f>
        <v>4.2023999999999999</v>
      </c>
      <c r="U43" s="61">
        <f t="shared" si="8"/>
        <v>36</v>
      </c>
      <c r="V43" s="60">
        <f>VLOOKUP($A43,'Return Data'!$B$7:$R$2292,17,0)</f>
        <v>3.5891000000000002</v>
      </c>
      <c r="W43" s="61">
        <f t="shared" si="9"/>
        <v>36</v>
      </c>
      <c r="X43" s="60">
        <f>VLOOKUP($A43,'Return Data'!$B$7:$R$2292,14,0)</f>
        <v>3.7086999999999999</v>
      </c>
      <c r="Y43" s="61">
        <f t="shared" si="12"/>
        <v>33</v>
      </c>
      <c r="Z43" s="60">
        <f>VLOOKUP($A43,'Return Data'!$B$7:$R$2292,16,0)</f>
        <v>4.4067999999999996</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6.3557611111111125</v>
      </c>
      <c r="E45" s="69"/>
      <c r="F45" s="70">
        <f>AVERAGE(F8:F43)</f>
        <v>6.1642194444444449</v>
      </c>
      <c r="G45" s="69"/>
      <c r="H45" s="70">
        <f>AVERAGE(H8:H43)</f>
        <v>6.2426194444444434</v>
      </c>
      <c r="I45" s="69"/>
      <c r="J45" s="70">
        <f>AVERAGE(J8:J43)</f>
        <v>6.3363333333333332</v>
      </c>
      <c r="K45" s="69"/>
      <c r="L45" s="70">
        <f>AVERAGE(L8:L43)</f>
        <v>6.4244444444444451</v>
      </c>
      <c r="M45" s="69"/>
      <c r="N45" s="70">
        <f>AVERAGE(N8:N43)</f>
        <v>5.7980472222222197</v>
      </c>
      <c r="O45" s="69"/>
      <c r="P45" s="70">
        <f>AVERAGE(P8:P43)</f>
        <v>5.3833833333333345</v>
      </c>
      <c r="Q45" s="69"/>
      <c r="R45" s="70">
        <f>AVERAGE(R8:R43)</f>
        <v>4.8375805555555553</v>
      </c>
      <c r="S45" s="69"/>
      <c r="T45" s="70">
        <f>AVERAGE(T8:T43)</f>
        <v>4.5442</v>
      </c>
      <c r="U45" s="69"/>
      <c r="V45" s="70">
        <f>AVERAGE(V8:V43)</f>
        <v>3.9134249999999997</v>
      </c>
      <c r="W45" s="69"/>
      <c r="X45" s="70">
        <f>AVERAGE(X8:X43)</f>
        <v>4.0784914285714278</v>
      </c>
      <c r="Y45" s="69"/>
      <c r="Z45" s="70">
        <f>AVERAGE(Z8:Z43)</f>
        <v>6.4172777777777803</v>
      </c>
      <c r="AA45" s="71"/>
    </row>
    <row r="46" spans="1:27" x14ac:dyDescent="0.3">
      <c r="A46" s="68" t="s">
        <v>28</v>
      </c>
      <c r="B46" s="69"/>
      <c r="C46" s="69"/>
      <c r="D46" s="70">
        <f>MIN(D8:D43)</f>
        <v>5.4901</v>
      </c>
      <c r="E46" s="69"/>
      <c r="F46" s="70">
        <f>MIN(F8:F43)</f>
        <v>5.6143999999999998</v>
      </c>
      <c r="G46" s="69"/>
      <c r="H46" s="70">
        <f>MIN(H8:H43)</f>
        <v>5.8179999999999996</v>
      </c>
      <c r="I46" s="69"/>
      <c r="J46" s="70">
        <f>MIN(J8:J43)</f>
        <v>5.8914</v>
      </c>
      <c r="K46" s="69"/>
      <c r="L46" s="70">
        <f>MIN(L8:L43)</f>
        <v>6.0439999999999996</v>
      </c>
      <c r="M46" s="69"/>
      <c r="N46" s="70">
        <f>MIN(N8:N43)</f>
        <v>5.4551999999999996</v>
      </c>
      <c r="O46" s="69"/>
      <c r="P46" s="70">
        <f>MIN(P8:P43)</f>
        <v>5.0823</v>
      </c>
      <c r="Q46" s="69"/>
      <c r="R46" s="70">
        <f>MIN(R8:R43)</f>
        <v>4.5392000000000001</v>
      </c>
      <c r="S46" s="69"/>
      <c r="T46" s="70">
        <f>MIN(T8:T43)</f>
        <v>4.2023999999999999</v>
      </c>
      <c r="U46" s="69"/>
      <c r="V46" s="70">
        <f>MIN(V8:V43)</f>
        <v>3.5891000000000002</v>
      </c>
      <c r="W46" s="69"/>
      <c r="X46" s="70">
        <f>MIN(X8:X43)</f>
        <v>3.6680999999999999</v>
      </c>
      <c r="Y46" s="69"/>
      <c r="Z46" s="70">
        <f>MIN(Z8:Z43)</f>
        <v>3.9984000000000002</v>
      </c>
      <c r="AA46" s="71"/>
    </row>
    <row r="47" spans="1:27" ht="15" thickBot="1" x14ac:dyDescent="0.35">
      <c r="A47" s="72" t="s">
        <v>29</v>
      </c>
      <c r="B47" s="73"/>
      <c r="C47" s="73"/>
      <c r="D47" s="74">
        <f>MAX(D8:D43)</f>
        <v>7.1782000000000004</v>
      </c>
      <c r="E47" s="73"/>
      <c r="F47" s="74">
        <f>MAX(F8:F43)</f>
        <v>6.3784999999999998</v>
      </c>
      <c r="G47" s="73"/>
      <c r="H47" s="74">
        <f>MAX(H8:H43)</f>
        <v>6.4120999999999997</v>
      </c>
      <c r="I47" s="73"/>
      <c r="J47" s="74">
        <f>MAX(J8:J43)</f>
        <v>6.5441000000000003</v>
      </c>
      <c r="K47" s="73"/>
      <c r="L47" s="74">
        <f>MAX(L8:L43)</f>
        <v>6.6215999999999999</v>
      </c>
      <c r="M47" s="73"/>
      <c r="N47" s="74">
        <f>MAX(N8:N43)</f>
        <v>5.9307999999999996</v>
      </c>
      <c r="O47" s="73"/>
      <c r="P47" s="74">
        <f>MAX(P8:P43)</f>
        <v>5.5044000000000004</v>
      </c>
      <c r="Q47" s="73"/>
      <c r="R47" s="74">
        <f>MAX(R8:R43)</f>
        <v>5.0777000000000001</v>
      </c>
      <c r="S47" s="73"/>
      <c r="T47" s="74">
        <f>MAX(T8:T43)</f>
        <v>4.8666999999999998</v>
      </c>
      <c r="U47" s="73"/>
      <c r="V47" s="74">
        <f>MAX(V8:V43)</f>
        <v>4.5505000000000004</v>
      </c>
      <c r="W47" s="73"/>
      <c r="X47" s="74">
        <f>MAX(X8:X43)</f>
        <v>4.8662999999999998</v>
      </c>
      <c r="Y47" s="73"/>
      <c r="Z47" s="74">
        <f>MAX(Z8:Z43)</f>
        <v>7.2549000000000001</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44888</v>
      </c>
      <c r="C8" s="60">
        <f>VLOOKUP($A8,'Return Data'!$B$7:$R$2292,4,0)</f>
        <v>351.30970000000002</v>
      </c>
      <c r="D8" s="60">
        <f>VLOOKUP($A8,'Return Data'!$B$7:$R$2292,5,0)</f>
        <v>6.4946999999999999</v>
      </c>
      <c r="E8" s="61">
        <f t="shared" ref="E8:E42" si="0">RANK(D8,D$8:D$42,0)</f>
        <v>7</v>
      </c>
      <c r="F8" s="60">
        <f>VLOOKUP($A8,'Return Data'!$B$7:$R$2292,6,0)</f>
        <v>6.1989000000000001</v>
      </c>
      <c r="G8" s="61">
        <f t="shared" ref="G8:G42" si="1">RANK(F8,F$8:F$42,0)</f>
        <v>4</v>
      </c>
      <c r="H8" s="60">
        <f>VLOOKUP($A8,'Return Data'!$B$7:$R$2292,7,0)</f>
        <v>6.2709999999999999</v>
      </c>
      <c r="I8" s="61">
        <f t="shared" ref="I8:I42" si="2">RANK(H8,H$8:H$42,0)</f>
        <v>4</v>
      </c>
      <c r="J8" s="60">
        <f>VLOOKUP($A8,'Return Data'!$B$7:$R$2292,8,0)</f>
        <v>6.3696000000000002</v>
      </c>
      <c r="K8" s="61">
        <f t="shared" ref="K8:K42" si="3">RANK(J8,J$8:J$42,0)</f>
        <v>5</v>
      </c>
      <c r="L8" s="60">
        <f>VLOOKUP($A8,'Return Data'!$B$7:$R$2292,9,0)</f>
        <v>6.4200999999999997</v>
      </c>
      <c r="M8" s="61">
        <f t="shared" ref="M8:M42" si="4">RANK(L8,L$8:L$42,0)</f>
        <v>9</v>
      </c>
      <c r="N8" s="60">
        <f>VLOOKUP($A8,'Return Data'!$B$7:$R$2292,10,0)</f>
        <v>5.7272999999999996</v>
      </c>
      <c r="O8" s="61">
        <f t="shared" ref="O8:O42" si="5">RANK(N8,N$8:N$42,0)</f>
        <v>15</v>
      </c>
      <c r="P8" s="60">
        <f>VLOOKUP($A8,'Return Data'!$B$7:$R$2292,11,0)</f>
        <v>5.3495999999999997</v>
      </c>
      <c r="Q8" s="61">
        <f t="shared" ref="Q8:Q42" si="6">RANK(P8,P$8:P$42,0)</f>
        <v>9</v>
      </c>
      <c r="R8" s="60">
        <f>VLOOKUP($A8,'Return Data'!$B$7:$R$2292,12,0)</f>
        <v>4.7762000000000002</v>
      </c>
      <c r="S8" s="61">
        <f t="shared" ref="S8:S42" si="7">RANK(R8,R$8:R$42,0)</f>
        <v>17</v>
      </c>
      <c r="T8" s="60">
        <f>VLOOKUP($A8,'Return Data'!$B$7:$R$2292,13,0)</f>
        <v>4.4828999999999999</v>
      </c>
      <c r="U8" s="61">
        <f t="shared" ref="U8:U42" si="8">RANK(T8,T$8:T$42,0)</f>
        <v>15</v>
      </c>
      <c r="V8" s="60">
        <f>VLOOKUP($A8,'Return Data'!$B$7:$R$2292,17,0)</f>
        <v>3.8342000000000001</v>
      </c>
      <c r="W8" s="61">
        <f t="shared" ref="W8:W42" si="9">RANK(V8,V$8:V$42,0)</f>
        <v>16</v>
      </c>
      <c r="X8" s="60">
        <f>VLOOKUP($A8,'Return Data'!$B$7:$R$2292,14,0)</f>
        <v>4.0662000000000003</v>
      </c>
      <c r="Y8" s="61">
        <f t="shared" ref="Y8:Y22" si="10">RANK(X8,X$8:X$42,0)</f>
        <v>6</v>
      </c>
      <c r="Z8" s="60">
        <f>VLOOKUP($A8,'Return Data'!$B$7:$R$2292,16,0)</f>
        <v>6.9637000000000002</v>
      </c>
      <c r="AA8" s="62">
        <f t="shared" ref="AA8:AA42" si="11">RANK(Z8,Z$8:Z$42,0)</f>
        <v>12</v>
      </c>
    </row>
    <row r="9" spans="1:27" x14ac:dyDescent="0.3">
      <c r="A9" s="58" t="s">
        <v>228</v>
      </c>
      <c r="B9" s="59">
        <f>VLOOKUP($A9,'Return Data'!$B$7:$R$2292,3,0)</f>
        <v>44888</v>
      </c>
      <c r="C9" s="60">
        <f>VLOOKUP($A9,'Return Data'!$B$7:$R$2292,4,0)</f>
        <v>2426.1163999999999</v>
      </c>
      <c r="D9" s="60">
        <f>VLOOKUP($A9,'Return Data'!$B$7:$R$2292,5,0)</f>
        <v>6.5831999999999997</v>
      </c>
      <c r="E9" s="61">
        <f t="shared" si="0"/>
        <v>4</v>
      </c>
      <c r="F9" s="60">
        <f>VLOOKUP($A9,'Return Data'!$B$7:$R$2292,6,0)</f>
        <v>6.1894999999999998</v>
      </c>
      <c r="G9" s="61">
        <f t="shared" si="1"/>
        <v>6</v>
      </c>
      <c r="H9" s="60">
        <f>VLOOKUP($A9,'Return Data'!$B$7:$R$2292,7,0)</f>
        <v>6.2529000000000003</v>
      </c>
      <c r="I9" s="61">
        <f t="shared" si="2"/>
        <v>5</v>
      </c>
      <c r="J9" s="60">
        <f>VLOOKUP($A9,'Return Data'!$B$7:$R$2292,8,0)</f>
        <v>6.4143999999999997</v>
      </c>
      <c r="K9" s="61">
        <f t="shared" si="3"/>
        <v>3</v>
      </c>
      <c r="L9" s="60">
        <f>VLOOKUP($A9,'Return Data'!$B$7:$R$2292,9,0)</f>
        <v>6.4566999999999997</v>
      </c>
      <c r="M9" s="61">
        <f t="shared" si="4"/>
        <v>4</v>
      </c>
      <c r="N9" s="60">
        <f>VLOOKUP($A9,'Return Data'!$B$7:$R$2292,10,0)</f>
        <v>5.8128000000000002</v>
      </c>
      <c r="O9" s="61">
        <f t="shared" si="5"/>
        <v>4</v>
      </c>
      <c r="P9" s="60">
        <f>VLOOKUP($A9,'Return Data'!$B$7:$R$2292,11,0)</f>
        <v>5.3940000000000001</v>
      </c>
      <c r="Q9" s="61">
        <f t="shared" si="6"/>
        <v>5</v>
      </c>
      <c r="R9" s="60">
        <f>VLOOKUP($A9,'Return Data'!$B$7:$R$2292,12,0)</f>
        <v>4.8384999999999998</v>
      </c>
      <c r="S9" s="61">
        <f t="shared" si="7"/>
        <v>5</v>
      </c>
      <c r="T9" s="60">
        <f>VLOOKUP($A9,'Return Data'!$B$7:$R$2292,13,0)</f>
        <v>4.5307000000000004</v>
      </c>
      <c r="U9" s="61">
        <f t="shared" si="8"/>
        <v>6</v>
      </c>
      <c r="V9" s="60">
        <f>VLOOKUP($A9,'Return Data'!$B$7:$R$2292,17,0)</f>
        <v>3.8711000000000002</v>
      </c>
      <c r="W9" s="61">
        <f t="shared" si="9"/>
        <v>9</v>
      </c>
      <c r="X9" s="60">
        <f>VLOOKUP($A9,'Return Data'!$B$7:$R$2292,14,0)</f>
        <v>4.0853999999999999</v>
      </c>
      <c r="Y9" s="61">
        <f t="shared" si="10"/>
        <v>4</v>
      </c>
      <c r="Z9" s="60">
        <f>VLOOKUP($A9,'Return Data'!$B$7:$R$2292,16,0)</f>
        <v>6.9823000000000004</v>
      </c>
      <c r="AA9" s="62">
        <f t="shared" si="11"/>
        <v>11</v>
      </c>
    </row>
    <row r="10" spans="1:27" x14ac:dyDescent="0.3">
      <c r="A10" s="58" t="s">
        <v>1971</v>
      </c>
      <c r="B10" s="59">
        <f>VLOOKUP($A10,'Return Data'!$B$7:$R$2292,3,0)</f>
        <v>44888</v>
      </c>
      <c r="C10" s="60">
        <f>VLOOKUP($A10,'Return Data'!$B$7:$R$2292,4,0)</f>
        <v>2510.4052000000001</v>
      </c>
      <c r="D10" s="60">
        <f>VLOOKUP($A10,'Return Data'!$B$7:$R$2292,5,0)</f>
        <v>6.1832000000000003</v>
      </c>
      <c r="E10" s="61">
        <f t="shared" si="0"/>
        <v>24</v>
      </c>
      <c r="F10" s="60">
        <f>VLOOKUP($A10,'Return Data'!$B$7:$R$2292,6,0)</f>
        <v>5.9184999999999999</v>
      </c>
      <c r="G10" s="61">
        <f t="shared" si="1"/>
        <v>31</v>
      </c>
      <c r="H10" s="60">
        <f>VLOOKUP($A10,'Return Data'!$B$7:$R$2292,7,0)</f>
        <v>6.1729000000000003</v>
      </c>
      <c r="I10" s="61">
        <f t="shared" si="2"/>
        <v>17</v>
      </c>
      <c r="J10" s="60">
        <f>VLOOKUP($A10,'Return Data'!$B$7:$R$2292,8,0)</f>
        <v>6.3226000000000004</v>
      </c>
      <c r="K10" s="61">
        <f t="shared" si="3"/>
        <v>8</v>
      </c>
      <c r="L10" s="60">
        <f>VLOOKUP($A10,'Return Data'!$B$7:$R$2292,9,0)</f>
        <v>6.4419000000000004</v>
      </c>
      <c r="M10" s="61">
        <f t="shared" si="4"/>
        <v>5</v>
      </c>
      <c r="N10" s="60">
        <f>VLOOKUP($A10,'Return Data'!$B$7:$R$2292,10,0)</f>
        <v>5.8169000000000004</v>
      </c>
      <c r="O10" s="61">
        <f t="shared" si="5"/>
        <v>3</v>
      </c>
      <c r="P10" s="60">
        <f>VLOOKUP($A10,'Return Data'!$B$7:$R$2292,11,0)</f>
        <v>5.4090999999999996</v>
      </c>
      <c r="Q10" s="61">
        <f t="shared" si="6"/>
        <v>3</v>
      </c>
      <c r="R10" s="60">
        <f>VLOOKUP($A10,'Return Data'!$B$7:$R$2292,12,0)</f>
        <v>4.8632</v>
      </c>
      <c r="S10" s="61">
        <f t="shared" si="7"/>
        <v>3</v>
      </c>
      <c r="T10" s="60">
        <f>VLOOKUP($A10,'Return Data'!$B$7:$R$2292,13,0)</f>
        <v>4.5496999999999996</v>
      </c>
      <c r="U10" s="61">
        <f t="shared" si="8"/>
        <v>4</v>
      </c>
      <c r="V10" s="60">
        <f>VLOOKUP($A10,'Return Data'!$B$7:$R$2292,17,0)</f>
        <v>3.9041000000000001</v>
      </c>
      <c r="W10" s="61">
        <f t="shared" si="9"/>
        <v>4</v>
      </c>
      <c r="X10" s="60">
        <f>VLOOKUP($A10,'Return Data'!$B$7:$R$2292,14,0)</f>
        <v>4.0583999999999998</v>
      </c>
      <c r="Y10" s="61">
        <f t="shared" si="10"/>
        <v>7</v>
      </c>
      <c r="Z10" s="60">
        <f>VLOOKUP($A10,'Return Data'!$B$7:$R$2292,16,0)</f>
        <v>6.8944999999999999</v>
      </c>
      <c r="AA10" s="62">
        <f t="shared" si="11"/>
        <v>16</v>
      </c>
    </row>
    <row r="11" spans="1:27" x14ac:dyDescent="0.3">
      <c r="A11" s="58" t="s">
        <v>2028</v>
      </c>
      <c r="B11" s="59">
        <f>VLOOKUP($A11,'Return Data'!$B$7:$R$2292,3,0)</f>
        <v>44888</v>
      </c>
      <c r="C11" s="60">
        <f>VLOOKUP($A11,'Return Data'!$B$7:$R$2292,4,0)</f>
        <v>2507.9092000000001</v>
      </c>
      <c r="D11" s="60">
        <f>VLOOKUP($A11,'Return Data'!$B$7:$R$2292,5,0)</f>
        <v>7.0861999999999998</v>
      </c>
      <c r="E11" s="61">
        <f t="shared" si="0"/>
        <v>1</v>
      </c>
      <c r="F11" s="60">
        <f>VLOOKUP($A11,'Return Data'!$B$7:$R$2292,6,0)</f>
        <v>6.2225999999999999</v>
      </c>
      <c r="G11" s="61">
        <f t="shared" si="1"/>
        <v>3</v>
      </c>
      <c r="H11" s="60">
        <f>VLOOKUP($A11,'Return Data'!$B$7:$R$2292,7,0)</f>
        <v>6.2969999999999997</v>
      </c>
      <c r="I11" s="61">
        <f t="shared" si="2"/>
        <v>3</v>
      </c>
      <c r="J11" s="60">
        <f>VLOOKUP($A11,'Return Data'!$B$7:$R$2292,8,0)</f>
        <v>6.4627999999999997</v>
      </c>
      <c r="K11" s="61">
        <f t="shared" si="3"/>
        <v>2</v>
      </c>
      <c r="L11" s="60">
        <f>VLOOKUP($A11,'Return Data'!$B$7:$R$2292,9,0)</f>
        <v>6.5418000000000003</v>
      </c>
      <c r="M11" s="61">
        <f t="shared" si="4"/>
        <v>1</v>
      </c>
      <c r="N11" s="60">
        <f>VLOOKUP($A11,'Return Data'!$B$7:$R$2292,10,0)</f>
        <v>5.8235000000000001</v>
      </c>
      <c r="O11" s="61">
        <f t="shared" si="5"/>
        <v>2</v>
      </c>
      <c r="P11" s="60">
        <f>VLOOKUP($A11,'Return Data'!$B$7:$R$2292,11,0)</f>
        <v>5.4166999999999996</v>
      </c>
      <c r="Q11" s="61">
        <f t="shared" si="6"/>
        <v>2</v>
      </c>
      <c r="R11" s="60">
        <f>VLOOKUP($A11,'Return Data'!$B$7:$R$2292,12,0)</f>
        <v>4.8832000000000004</v>
      </c>
      <c r="S11" s="61">
        <f t="shared" si="7"/>
        <v>2</v>
      </c>
      <c r="T11" s="60">
        <f>VLOOKUP($A11,'Return Data'!$B$7:$R$2292,13,0)</f>
        <v>4.5742000000000003</v>
      </c>
      <c r="U11" s="61">
        <f t="shared" si="8"/>
        <v>2</v>
      </c>
      <c r="V11" s="60">
        <f>VLOOKUP($A11,'Return Data'!$B$7:$R$2292,17,0)</f>
        <v>3.8803999999999998</v>
      </c>
      <c r="W11" s="61">
        <f t="shared" si="9"/>
        <v>6</v>
      </c>
      <c r="X11" s="60">
        <f>VLOOKUP($A11,'Return Data'!$B$7:$R$2292,14,0)</f>
        <v>4.0270000000000001</v>
      </c>
      <c r="Y11" s="61">
        <f t="shared" si="10"/>
        <v>15</v>
      </c>
      <c r="Z11" s="60">
        <f>VLOOKUP($A11,'Return Data'!$B$7:$R$2292,16,0)</f>
        <v>6.6101999999999999</v>
      </c>
      <c r="AA11" s="62">
        <f t="shared" si="11"/>
        <v>25</v>
      </c>
    </row>
    <row r="12" spans="1:27" x14ac:dyDescent="0.3">
      <c r="A12" s="58" t="s">
        <v>232</v>
      </c>
      <c r="B12" s="59">
        <f>VLOOKUP($A12,'Return Data'!$B$7:$R$2292,3,0)</f>
        <v>44888</v>
      </c>
      <c r="C12" s="60">
        <f>VLOOKUP($A12,'Return Data'!$B$7:$R$2292,4,0)</f>
        <v>2623.6095</v>
      </c>
      <c r="D12" s="60">
        <f>VLOOKUP($A12,'Return Data'!$B$7:$R$2292,5,0)</f>
        <v>6.2504</v>
      </c>
      <c r="E12" s="61">
        <f t="shared" si="0"/>
        <v>19</v>
      </c>
      <c r="F12" s="60">
        <f>VLOOKUP($A12,'Return Data'!$B$7:$R$2292,6,0)</f>
        <v>6.1230000000000002</v>
      </c>
      <c r="G12" s="61">
        <f t="shared" si="1"/>
        <v>13</v>
      </c>
      <c r="H12" s="60">
        <f>VLOOKUP($A12,'Return Data'!$B$7:$R$2292,7,0)</f>
        <v>6.3357000000000001</v>
      </c>
      <c r="I12" s="61">
        <f t="shared" si="2"/>
        <v>1</v>
      </c>
      <c r="J12" s="60">
        <f>VLOOKUP($A12,'Return Data'!$B$7:$R$2292,8,0)</f>
        <v>6.4001000000000001</v>
      </c>
      <c r="K12" s="61">
        <f t="shared" si="3"/>
        <v>4</v>
      </c>
      <c r="L12" s="60">
        <f>VLOOKUP($A12,'Return Data'!$B$7:$R$2292,9,0)</f>
        <v>6.4828999999999999</v>
      </c>
      <c r="M12" s="61">
        <f t="shared" si="4"/>
        <v>3</v>
      </c>
      <c r="N12" s="60">
        <f>VLOOKUP($A12,'Return Data'!$B$7:$R$2292,10,0)</f>
        <v>5.8577000000000004</v>
      </c>
      <c r="O12" s="61">
        <f t="shared" si="5"/>
        <v>1</v>
      </c>
      <c r="P12" s="60">
        <f>VLOOKUP($A12,'Return Data'!$B$7:$R$2292,11,0)</f>
        <v>5.3678999999999997</v>
      </c>
      <c r="Q12" s="61">
        <f t="shared" si="6"/>
        <v>7</v>
      </c>
      <c r="R12" s="60">
        <f>VLOOKUP($A12,'Return Data'!$B$7:$R$2292,12,0)</f>
        <v>4.8258000000000001</v>
      </c>
      <c r="S12" s="61">
        <f t="shared" si="7"/>
        <v>7</v>
      </c>
      <c r="T12" s="60">
        <f>VLOOKUP($A12,'Return Data'!$B$7:$R$2292,13,0)</f>
        <v>4.5008999999999997</v>
      </c>
      <c r="U12" s="61">
        <f t="shared" si="8"/>
        <v>8</v>
      </c>
      <c r="V12" s="60">
        <f>VLOOKUP($A12,'Return Data'!$B$7:$R$2292,17,0)</f>
        <v>3.8342999999999998</v>
      </c>
      <c r="W12" s="61">
        <f t="shared" si="9"/>
        <v>15</v>
      </c>
      <c r="X12" s="60">
        <f>VLOOKUP($A12,'Return Data'!$B$7:$R$2292,14,0)</f>
        <v>3.8561000000000001</v>
      </c>
      <c r="Y12" s="61">
        <f t="shared" si="10"/>
        <v>28</v>
      </c>
      <c r="Z12" s="60">
        <f>VLOOKUP($A12,'Return Data'!$B$7:$R$2292,16,0)</f>
        <v>6.9118000000000004</v>
      </c>
      <c r="AA12" s="62">
        <f t="shared" si="11"/>
        <v>13</v>
      </c>
    </row>
    <row r="13" spans="1:27" x14ac:dyDescent="0.3">
      <c r="A13" s="58" t="s">
        <v>233</v>
      </c>
      <c r="B13" s="59">
        <f>VLOOKUP($A13,'Return Data'!$B$7:$R$2292,3,0)</f>
        <v>44888</v>
      </c>
      <c r="C13" s="60">
        <f>VLOOKUP($A13,'Return Data'!$B$7:$R$2292,4,0)</f>
        <v>3114.8211000000001</v>
      </c>
      <c r="D13" s="60">
        <f>VLOOKUP($A13,'Return Data'!$B$7:$R$2292,5,0)</f>
        <v>6.3933999999999997</v>
      </c>
      <c r="E13" s="61">
        <f t="shared" si="0"/>
        <v>11</v>
      </c>
      <c r="F13" s="60">
        <f>VLOOKUP($A13,'Return Data'!$B$7:$R$2292,6,0)</f>
        <v>6.1848999999999998</v>
      </c>
      <c r="G13" s="61">
        <f t="shared" si="1"/>
        <v>7</v>
      </c>
      <c r="H13" s="60">
        <f>VLOOKUP($A13,'Return Data'!$B$7:$R$2292,7,0)</f>
        <v>6.2416999999999998</v>
      </c>
      <c r="I13" s="61">
        <f t="shared" si="2"/>
        <v>7</v>
      </c>
      <c r="J13" s="60">
        <f>VLOOKUP($A13,'Return Data'!$B$7:$R$2292,8,0)</f>
        <v>6.2759</v>
      </c>
      <c r="K13" s="61">
        <f t="shared" si="3"/>
        <v>17</v>
      </c>
      <c r="L13" s="60">
        <f>VLOOKUP($A13,'Return Data'!$B$7:$R$2292,9,0)</f>
        <v>6.3631000000000002</v>
      </c>
      <c r="M13" s="61">
        <f t="shared" si="4"/>
        <v>15</v>
      </c>
      <c r="N13" s="60">
        <f>VLOOKUP($A13,'Return Data'!$B$7:$R$2292,10,0)</f>
        <v>5.7477</v>
      </c>
      <c r="O13" s="61">
        <f t="shared" si="5"/>
        <v>13</v>
      </c>
      <c r="P13" s="60">
        <f>VLOOKUP($A13,'Return Data'!$B$7:$R$2292,11,0)</f>
        <v>5.3376000000000001</v>
      </c>
      <c r="Q13" s="61">
        <f t="shared" si="6"/>
        <v>12</v>
      </c>
      <c r="R13" s="60">
        <f>VLOOKUP($A13,'Return Data'!$B$7:$R$2292,12,0)</f>
        <v>4.7918000000000003</v>
      </c>
      <c r="S13" s="61">
        <f t="shared" si="7"/>
        <v>13</v>
      </c>
      <c r="T13" s="60">
        <f>VLOOKUP($A13,'Return Data'!$B$7:$R$2292,13,0)</f>
        <v>4.4960000000000004</v>
      </c>
      <c r="U13" s="61">
        <f t="shared" si="8"/>
        <v>10</v>
      </c>
      <c r="V13" s="60">
        <f>VLOOKUP($A13,'Return Data'!$B$7:$R$2292,17,0)</f>
        <v>3.8412000000000002</v>
      </c>
      <c r="W13" s="61">
        <f t="shared" si="9"/>
        <v>12</v>
      </c>
      <c r="X13" s="60">
        <f>VLOOKUP($A13,'Return Data'!$B$7:$R$2292,14,0)</f>
        <v>4.0202999999999998</v>
      </c>
      <c r="Y13" s="61">
        <f t="shared" si="10"/>
        <v>17</v>
      </c>
      <c r="Z13" s="60">
        <f>VLOOKUP($A13,'Return Data'!$B$7:$R$2292,16,0)</f>
        <v>6.9059999999999997</v>
      </c>
      <c r="AA13" s="62">
        <f t="shared" si="11"/>
        <v>14</v>
      </c>
    </row>
    <row r="14" spans="1:27" x14ac:dyDescent="0.3">
      <c r="A14" s="58" t="s">
        <v>234</v>
      </c>
      <c r="B14" s="59">
        <f>VLOOKUP($A14,'Return Data'!$B$7:$R$2292,3,0)</f>
        <v>44888</v>
      </c>
      <c r="C14" s="60">
        <f>VLOOKUP($A14,'Return Data'!$B$7:$R$2292,4,0)</f>
        <v>2793.7193000000002</v>
      </c>
      <c r="D14" s="60">
        <f>VLOOKUP($A14,'Return Data'!$B$7:$R$2292,5,0)</f>
        <v>6.2264999999999997</v>
      </c>
      <c r="E14" s="61">
        <f t="shared" si="0"/>
        <v>23</v>
      </c>
      <c r="F14" s="60">
        <f>VLOOKUP($A14,'Return Data'!$B$7:$R$2292,6,0)</f>
        <v>5.8837999999999999</v>
      </c>
      <c r="G14" s="61">
        <f t="shared" si="1"/>
        <v>33</v>
      </c>
      <c r="H14" s="60">
        <f>VLOOKUP($A14,'Return Data'!$B$7:$R$2292,7,0)</f>
        <v>6.0556000000000001</v>
      </c>
      <c r="I14" s="61">
        <f t="shared" si="2"/>
        <v>29</v>
      </c>
      <c r="J14" s="60">
        <f>VLOOKUP($A14,'Return Data'!$B$7:$R$2292,8,0)</f>
        <v>6.2610999999999999</v>
      </c>
      <c r="K14" s="61">
        <f t="shared" si="3"/>
        <v>18</v>
      </c>
      <c r="L14" s="60">
        <f>VLOOKUP($A14,'Return Data'!$B$7:$R$2292,9,0)</f>
        <v>6.3467000000000002</v>
      </c>
      <c r="M14" s="61">
        <f t="shared" si="4"/>
        <v>18</v>
      </c>
      <c r="N14" s="60">
        <f>VLOOKUP($A14,'Return Data'!$B$7:$R$2292,10,0)</f>
        <v>5.6872999999999996</v>
      </c>
      <c r="O14" s="61">
        <f t="shared" si="5"/>
        <v>22</v>
      </c>
      <c r="P14" s="60">
        <f>VLOOKUP($A14,'Return Data'!$B$7:$R$2292,11,0)</f>
        <v>5.2564000000000002</v>
      </c>
      <c r="Q14" s="61">
        <f t="shared" si="6"/>
        <v>25</v>
      </c>
      <c r="R14" s="60">
        <f>VLOOKUP($A14,'Return Data'!$B$7:$R$2292,12,0)</f>
        <v>4.6142000000000003</v>
      </c>
      <c r="S14" s="61">
        <f t="shared" si="7"/>
        <v>30</v>
      </c>
      <c r="T14" s="60">
        <f>VLOOKUP($A14,'Return Data'!$B$7:$R$2292,13,0)</f>
        <v>4.3125</v>
      </c>
      <c r="U14" s="61">
        <f t="shared" si="8"/>
        <v>29</v>
      </c>
      <c r="V14" s="60">
        <f>VLOOKUP($A14,'Return Data'!$B$7:$R$2292,17,0)</f>
        <v>3.7494999999999998</v>
      </c>
      <c r="W14" s="61">
        <f t="shared" si="9"/>
        <v>28</v>
      </c>
      <c r="X14" s="60">
        <f>VLOOKUP($A14,'Return Data'!$B$7:$R$2292,14,0)</f>
        <v>3.9477000000000002</v>
      </c>
      <c r="Y14" s="61">
        <f t="shared" si="10"/>
        <v>26</v>
      </c>
      <c r="Z14" s="60">
        <f>VLOOKUP($A14,'Return Data'!$B$7:$R$2292,16,0)</f>
        <v>6.9001999999999999</v>
      </c>
      <c r="AA14" s="62">
        <f t="shared" si="11"/>
        <v>15</v>
      </c>
    </row>
    <row r="15" spans="1:27" x14ac:dyDescent="0.3">
      <c r="A15" s="58" t="s">
        <v>236</v>
      </c>
      <c r="B15" s="59">
        <f>VLOOKUP($A15,'Return Data'!$B$7:$R$2292,3,0)</f>
        <v>44888</v>
      </c>
      <c r="C15" s="60">
        <f>VLOOKUP($A15,'Return Data'!$B$7:$R$2292,4,0)</f>
        <v>4282.7879000000003</v>
      </c>
      <c r="D15" s="60">
        <f>VLOOKUP($A15,'Return Data'!$B$7:$R$2292,5,0)</f>
        <v>6.4654999999999996</v>
      </c>
      <c r="E15" s="61">
        <f t="shared" si="0"/>
        <v>9</v>
      </c>
      <c r="F15" s="60">
        <f>VLOOKUP($A15,'Return Data'!$B$7:$R$2292,6,0)</f>
        <v>6.0654000000000003</v>
      </c>
      <c r="G15" s="61">
        <f t="shared" si="1"/>
        <v>19</v>
      </c>
      <c r="H15" s="60">
        <f>VLOOKUP($A15,'Return Data'!$B$7:$R$2292,7,0)</f>
        <v>6.2187000000000001</v>
      </c>
      <c r="I15" s="61">
        <f t="shared" si="2"/>
        <v>9</v>
      </c>
      <c r="J15" s="60">
        <f>VLOOKUP($A15,'Return Data'!$B$7:$R$2292,8,0)</f>
        <v>6.3171999999999997</v>
      </c>
      <c r="K15" s="61">
        <f t="shared" si="3"/>
        <v>9</v>
      </c>
      <c r="L15" s="60">
        <f>VLOOKUP($A15,'Return Data'!$B$7:$R$2292,9,0)</f>
        <v>6.3575999999999997</v>
      </c>
      <c r="M15" s="61">
        <f t="shared" si="4"/>
        <v>17</v>
      </c>
      <c r="N15" s="60">
        <f>VLOOKUP($A15,'Return Data'!$B$7:$R$2292,10,0)</f>
        <v>5.6722000000000001</v>
      </c>
      <c r="O15" s="61">
        <f t="shared" si="5"/>
        <v>23</v>
      </c>
      <c r="P15" s="60">
        <f>VLOOKUP($A15,'Return Data'!$B$7:$R$2292,11,0)</f>
        <v>5.2667000000000002</v>
      </c>
      <c r="Q15" s="61">
        <f t="shared" si="6"/>
        <v>22</v>
      </c>
      <c r="R15" s="60">
        <f>VLOOKUP($A15,'Return Data'!$B$7:$R$2292,12,0)</f>
        <v>4.7165999999999997</v>
      </c>
      <c r="S15" s="61">
        <f t="shared" si="7"/>
        <v>21</v>
      </c>
      <c r="T15" s="60">
        <f>VLOOKUP($A15,'Return Data'!$B$7:$R$2292,13,0)</f>
        <v>4.4221000000000004</v>
      </c>
      <c r="U15" s="61">
        <f t="shared" si="8"/>
        <v>24</v>
      </c>
      <c r="V15" s="60">
        <f>VLOOKUP($A15,'Return Data'!$B$7:$R$2292,17,0)</f>
        <v>3.7772000000000001</v>
      </c>
      <c r="W15" s="61">
        <f t="shared" si="9"/>
        <v>27</v>
      </c>
      <c r="X15" s="60">
        <f>VLOOKUP($A15,'Return Data'!$B$7:$R$2292,14,0)</f>
        <v>3.9641999999999999</v>
      </c>
      <c r="Y15" s="61">
        <f t="shared" si="10"/>
        <v>25</v>
      </c>
      <c r="Z15" s="60">
        <f>VLOOKUP($A15,'Return Data'!$B$7:$R$2292,16,0)</f>
        <v>6.7986000000000004</v>
      </c>
      <c r="AA15" s="62">
        <f t="shared" si="11"/>
        <v>21</v>
      </c>
    </row>
    <row r="16" spans="1:27" x14ac:dyDescent="0.3">
      <c r="A16" s="58" t="s">
        <v>237</v>
      </c>
      <c r="B16" s="59">
        <f>VLOOKUP($A16,'Return Data'!$B$7:$R$2292,3,0)</f>
        <v>44888</v>
      </c>
      <c r="C16" s="60">
        <f>VLOOKUP($A16,'Return Data'!$B$7:$R$2292,4,0)</f>
        <v>2174.6812</v>
      </c>
      <c r="D16" s="60">
        <f>VLOOKUP($A16,'Return Data'!$B$7:$R$2292,5,0)</f>
        <v>6.7317</v>
      </c>
      <c r="E16" s="61">
        <f t="shared" si="0"/>
        <v>2</v>
      </c>
      <c r="F16" s="60">
        <f>VLOOKUP($A16,'Return Data'!$B$7:$R$2292,6,0)</f>
        <v>5.9382999999999999</v>
      </c>
      <c r="G16" s="61">
        <f t="shared" si="1"/>
        <v>29</v>
      </c>
      <c r="H16" s="60">
        <f>VLOOKUP($A16,'Return Data'!$B$7:$R$2292,7,0)</f>
        <v>6.0990000000000002</v>
      </c>
      <c r="I16" s="61">
        <f t="shared" si="2"/>
        <v>24</v>
      </c>
      <c r="J16" s="60">
        <f>VLOOKUP($A16,'Return Data'!$B$7:$R$2292,8,0)</f>
        <v>6.2911999999999999</v>
      </c>
      <c r="K16" s="61">
        <f t="shared" si="3"/>
        <v>11</v>
      </c>
      <c r="L16" s="60">
        <f>VLOOKUP($A16,'Return Data'!$B$7:$R$2292,9,0)</f>
        <v>6.3612000000000002</v>
      </c>
      <c r="M16" s="61">
        <f t="shared" si="4"/>
        <v>16</v>
      </c>
      <c r="N16" s="60">
        <f>VLOOKUP($A16,'Return Data'!$B$7:$R$2292,10,0)</f>
        <v>5.7706999999999997</v>
      </c>
      <c r="O16" s="61">
        <f t="shared" si="5"/>
        <v>9</v>
      </c>
      <c r="P16" s="60">
        <f>VLOOKUP($A16,'Return Data'!$B$7:$R$2292,11,0)</f>
        <v>5.3418000000000001</v>
      </c>
      <c r="Q16" s="61">
        <f t="shared" si="6"/>
        <v>11</v>
      </c>
      <c r="R16" s="60">
        <f>VLOOKUP($A16,'Return Data'!$B$7:$R$2292,12,0)</f>
        <v>4.7942999999999998</v>
      </c>
      <c r="S16" s="61">
        <f t="shared" si="7"/>
        <v>12</v>
      </c>
      <c r="T16" s="60">
        <f>VLOOKUP($A16,'Return Data'!$B$7:$R$2292,13,0)</f>
        <v>4.4913999999999996</v>
      </c>
      <c r="U16" s="61">
        <f t="shared" si="8"/>
        <v>12</v>
      </c>
      <c r="V16" s="60">
        <f>VLOOKUP($A16,'Return Data'!$B$7:$R$2292,17,0)</f>
        <v>3.8353999999999999</v>
      </c>
      <c r="W16" s="61">
        <f t="shared" si="9"/>
        <v>14</v>
      </c>
      <c r="X16" s="60">
        <f>VLOOKUP($A16,'Return Data'!$B$7:$R$2292,14,0)</f>
        <v>3.9762</v>
      </c>
      <c r="Y16" s="61">
        <f t="shared" si="10"/>
        <v>22</v>
      </c>
      <c r="Z16" s="60">
        <f>VLOOKUP($A16,'Return Data'!$B$7:$R$2292,16,0)</f>
        <v>4.2911000000000001</v>
      </c>
      <c r="AA16" s="62">
        <f t="shared" si="11"/>
        <v>33</v>
      </c>
    </row>
    <row r="17" spans="1:27" x14ac:dyDescent="0.3">
      <c r="A17" s="58" t="s">
        <v>238</v>
      </c>
      <c r="B17" s="59">
        <f>VLOOKUP($A17,'Return Data'!$B$7:$R$2292,3,0)</f>
        <v>44888</v>
      </c>
      <c r="C17" s="60">
        <f>VLOOKUP($A17,'Return Data'!$B$7:$R$2292,4,0)</f>
        <v>322.99560000000002</v>
      </c>
      <c r="D17" s="60">
        <f>VLOOKUP($A17,'Return Data'!$B$7:$R$2292,5,0)</f>
        <v>6.5102000000000002</v>
      </c>
      <c r="E17" s="61">
        <f t="shared" si="0"/>
        <v>6</v>
      </c>
      <c r="F17" s="60">
        <f>VLOOKUP($A17,'Return Data'!$B$7:$R$2292,6,0)</f>
        <v>6.1391999999999998</v>
      </c>
      <c r="G17" s="61">
        <f t="shared" si="1"/>
        <v>11</v>
      </c>
      <c r="H17" s="60">
        <f>VLOOKUP($A17,'Return Data'!$B$7:$R$2292,7,0)</f>
        <v>6.1417999999999999</v>
      </c>
      <c r="I17" s="61">
        <f t="shared" si="2"/>
        <v>20</v>
      </c>
      <c r="J17" s="60">
        <f>VLOOKUP($A17,'Return Data'!$B$7:$R$2292,8,0)</f>
        <v>6.1497999999999999</v>
      </c>
      <c r="K17" s="61">
        <f t="shared" si="3"/>
        <v>28</v>
      </c>
      <c r="L17" s="60">
        <f>VLOOKUP($A17,'Return Data'!$B$7:$R$2292,9,0)</f>
        <v>6.2603999999999997</v>
      </c>
      <c r="M17" s="61">
        <f t="shared" si="4"/>
        <v>26</v>
      </c>
      <c r="N17" s="60">
        <f>VLOOKUP($A17,'Return Data'!$B$7:$R$2292,10,0)</f>
        <v>5.6406000000000001</v>
      </c>
      <c r="O17" s="61">
        <f t="shared" si="5"/>
        <v>28</v>
      </c>
      <c r="P17" s="60">
        <f>VLOOKUP($A17,'Return Data'!$B$7:$R$2292,11,0)</f>
        <v>5.26</v>
      </c>
      <c r="Q17" s="61">
        <f t="shared" si="6"/>
        <v>24</v>
      </c>
      <c r="R17" s="60">
        <f>VLOOKUP($A17,'Return Data'!$B$7:$R$2292,12,0)</f>
        <v>4.7070999999999996</v>
      </c>
      <c r="S17" s="61">
        <f t="shared" si="7"/>
        <v>23</v>
      </c>
      <c r="T17" s="60">
        <f>VLOOKUP($A17,'Return Data'!$B$7:$R$2292,13,0)</f>
        <v>4.4092000000000002</v>
      </c>
      <c r="U17" s="61">
        <f t="shared" si="8"/>
        <v>25</v>
      </c>
      <c r="V17" s="60">
        <f>VLOOKUP($A17,'Return Data'!$B$7:$R$2292,17,0)</f>
        <v>3.7858999999999998</v>
      </c>
      <c r="W17" s="61">
        <f t="shared" si="9"/>
        <v>25</v>
      </c>
      <c r="X17" s="60">
        <f>VLOOKUP($A17,'Return Data'!$B$7:$R$2292,14,0)</f>
        <v>4.0279999999999996</v>
      </c>
      <c r="Y17" s="61">
        <f t="shared" si="10"/>
        <v>13</v>
      </c>
      <c r="Z17" s="60">
        <f>VLOOKUP($A17,'Return Data'!$B$7:$R$2292,16,0)</f>
        <v>7.1284000000000001</v>
      </c>
      <c r="AA17" s="62">
        <f t="shared" si="11"/>
        <v>4</v>
      </c>
    </row>
    <row r="18" spans="1:27" x14ac:dyDescent="0.3">
      <c r="A18" s="58" t="s">
        <v>239</v>
      </c>
      <c r="B18" s="59">
        <f>VLOOKUP($A18,'Return Data'!$B$7:$R$2292,3,0)</f>
        <v>44888</v>
      </c>
      <c r="C18" s="60">
        <f>VLOOKUP($A18,'Return Data'!$B$7:$R$2292,4,0)</f>
        <v>2346.4893999999999</v>
      </c>
      <c r="D18" s="60">
        <f>VLOOKUP($A18,'Return Data'!$B$7:$R$2292,5,0)</f>
        <v>5.9539</v>
      </c>
      <c r="E18" s="61">
        <f t="shared" si="0"/>
        <v>30</v>
      </c>
      <c r="F18" s="60">
        <f>VLOOKUP($A18,'Return Data'!$B$7:$R$2292,6,0)</f>
        <v>6.2746000000000004</v>
      </c>
      <c r="G18" s="61">
        <f t="shared" si="1"/>
        <v>2</v>
      </c>
      <c r="H18" s="60">
        <f>VLOOKUP($A18,'Return Data'!$B$7:$R$2292,7,0)</f>
        <v>6.2481999999999998</v>
      </c>
      <c r="I18" s="61">
        <f t="shared" si="2"/>
        <v>6</v>
      </c>
      <c r="J18" s="60">
        <f>VLOOKUP($A18,'Return Data'!$B$7:$R$2292,8,0)</f>
        <v>6.2976999999999999</v>
      </c>
      <c r="K18" s="61">
        <f t="shared" si="3"/>
        <v>10</v>
      </c>
      <c r="L18" s="60">
        <f>VLOOKUP($A18,'Return Data'!$B$7:$R$2292,9,0)</f>
        <v>6.4881000000000002</v>
      </c>
      <c r="M18" s="61">
        <f t="shared" si="4"/>
        <v>2</v>
      </c>
      <c r="N18" s="60">
        <f>VLOOKUP($A18,'Return Data'!$B$7:$R$2292,10,0)</f>
        <v>5.8118999999999996</v>
      </c>
      <c r="O18" s="61">
        <f t="shared" si="5"/>
        <v>5</v>
      </c>
      <c r="P18" s="60">
        <f>VLOOKUP($A18,'Return Data'!$B$7:$R$2292,11,0)</f>
        <v>5.4379</v>
      </c>
      <c r="Q18" s="61">
        <f t="shared" si="6"/>
        <v>1</v>
      </c>
      <c r="R18" s="60">
        <f>VLOOKUP($A18,'Return Data'!$B$7:$R$2292,12,0)</f>
        <v>4.8444000000000003</v>
      </c>
      <c r="S18" s="61">
        <f t="shared" si="7"/>
        <v>4</v>
      </c>
      <c r="T18" s="60">
        <f>VLOOKUP($A18,'Return Data'!$B$7:$R$2292,13,0)</f>
        <v>4.5540000000000003</v>
      </c>
      <c r="U18" s="61">
        <f t="shared" si="8"/>
        <v>3</v>
      </c>
      <c r="V18" s="60">
        <f>VLOOKUP($A18,'Return Data'!$B$7:$R$2292,17,0)</f>
        <v>3.9462000000000002</v>
      </c>
      <c r="W18" s="61">
        <f t="shared" si="9"/>
        <v>3</v>
      </c>
      <c r="X18" s="60">
        <f>VLOOKUP($A18,'Return Data'!$B$7:$R$2292,14,0)</f>
        <v>4.2115999999999998</v>
      </c>
      <c r="Y18" s="61">
        <f t="shared" si="10"/>
        <v>2</v>
      </c>
      <c r="Z18" s="60">
        <f>VLOOKUP($A18,'Return Data'!$B$7:$R$2292,16,0)</f>
        <v>7.1303000000000001</v>
      </c>
      <c r="AA18" s="62">
        <f t="shared" si="11"/>
        <v>3</v>
      </c>
    </row>
    <row r="19" spans="1:27" x14ac:dyDescent="0.3">
      <c r="A19" s="58" t="s">
        <v>240</v>
      </c>
      <c r="B19" s="59">
        <f>VLOOKUP($A19,'Return Data'!$B$7:$R$2292,3,0)</f>
        <v>44888</v>
      </c>
      <c r="C19" s="60">
        <f>VLOOKUP($A19,'Return Data'!$B$7:$R$2292,4,0)</f>
        <v>2638.3773000000001</v>
      </c>
      <c r="D19" s="60">
        <f>VLOOKUP($A19,'Return Data'!$B$7:$R$2292,5,0)</f>
        <v>6.5655000000000001</v>
      </c>
      <c r="E19" s="61">
        <f t="shared" si="0"/>
        <v>5</v>
      </c>
      <c r="F19" s="60">
        <f>VLOOKUP($A19,'Return Data'!$B$7:$R$2292,6,0)</f>
        <v>5.9017999999999997</v>
      </c>
      <c r="G19" s="61">
        <f t="shared" si="1"/>
        <v>32</v>
      </c>
      <c r="H19" s="60">
        <f>VLOOKUP($A19,'Return Data'!$B$7:$R$2292,7,0)</f>
        <v>6.0751999999999997</v>
      </c>
      <c r="I19" s="61">
        <f t="shared" si="2"/>
        <v>28</v>
      </c>
      <c r="J19" s="60">
        <f>VLOOKUP($A19,'Return Data'!$B$7:$R$2292,8,0)</f>
        <v>6.1909999999999998</v>
      </c>
      <c r="K19" s="61">
        <f t="shared" si="3"/>
        <v>24</v>
      </c>
      <c r="L19" s="60">
        <f>VLOOKUP($A19,'Return Data'!$B$7:$R$2292,9,0)</f>
        <v>6.3102999999999998</v>
      </c>
      <c r="M19" s="61">
        <f t="shared" si="4"/>
        <v>23</v>
      </c>
      <c r="N19" s="60">
        <f>VLOOKUP($A19,'Return Data'!$B$7:$R$2292,10,0)</f>
        <v>5.6881000000000004</v>
      </c>
      <c r="O19" s="61">
        <f t="shared" si="5"/>
        <v>21</v>
      </c>
      <c r="P19" s="60">
        <f>VLOOKUP($A19,'Return Data'!$B$7:$R$2292,11,0)</f>
        <v>5.3102999999999998</v>
      </c>
      <c r="Q19" s="61">
        <f t="shared" si="6"/>
        <v>17</v>
      </c>
      <c r="R19" s="60">
        <f>VLOOKUP($A19,'Return Data'!$B$7:$R$2292,12,0)</f>
        <v>4.7725999999999997</v>
      </c>
      <c r="S19" s="61">
        <f t="shared" si="7"/>
        <v>18</v>
      </c>
      <c r="T19" s="60">
        <f>VLOOKUP($A19,'Return Data'!$B$7:$R$2292,13,0)</f>
        <v>4.4665999999999997</v>
      </c>
      <c r="U19" s="61">
        <f t="shared" si="8"/>
        <v>19</v>
      </c>
      <c r="V19" s="60">
        <f>VLOOKUP($A19,'Return Data'!$B$7:$R$2292,17,0)</f>
        <v>3.8248000000000002</v>
      </c>
      <c r="W19" s="61">
        <f t="shared" si="9"/>
        <v>19</v>
      </c>
      <c r="X19" s="60">
        <f>VLOOKUP($A19,'Return Data'!$B$7:$R$2292,14,0)</f>
        <v>3.9666999999999999</v>
      </c>
      <c r="Y19" s="61">
        <f t="shared" si="10"/>
        <v>24</v>
      </c>
      <c r="Z19" s="60">
        <f>VLOOKUP($A19,'Return Data'!$B$7:$R$2292,16,0)</f>
        <v>5.3375000000000004</v>
      </c>
      <c r="AA19" s="62">
        <f t="shared" si="11"/>
        <v>30</v>
      </c>
    </row>
    <row r="20" spans="1:27" x14ac:dyDescent="0.3">
      <c r="A20" s="58" t="s">
        <v>241</v>
      </c>
      <c r="B20" s="59">
        <f>VLOOKUP($A20,'Return Data'!$B$7:$R$2292,3,0)</f>
        <v>44888</v>
      </c>
      <c r="C20" s="60">
        <f>VLOOKUP($A20,'Return Data'!$B$7:$R$2292,4,0)</f>
        <v>1685.6768</v>
      </c>
      <c r="D20" s="60">
        <f>VLOOKUP($A20,'Return Data'!$B$7:$R$2292,5,0)</f>
        <v>6.2415000000000003</v>
      </c>
      <c r="E20" s="61">
        <f t="shared" si="0"/>
        <v>22</v>
      </c>
      <c r="F20" s="60">
        <f>VLOOKUP($A20,'Return Data'!$B$7:$R$2292,6,0)</f>
        <v>6.0260999999999996</v>
      </c>
      <c r="G20" s="61">
        <f t="shared" si="1"/>
        <v>23</v>
      </c>
      <c r="H20" s="60">
        <f>VLOOKUP($A20,'Return Data'!$B$7:$R$2292,7,0)</f>
        <v>6.0932000000000004</v>
      </c>
      <c r="I20" s="61">
        <f t="shared" si="2"/>
        <v>25</v>
      </c>
      <c r="J20" s="60">
        <f>VLOOKUP($A20,'Return Data'!$B$7:$R$2292,8,0)</f>
        <v>6.2910000000000004</v>
      </c>
      <c r="K20" s="61">
        <f t="shared" si="3"/>
        <v>12</v>
      </c>
      <c r="L20" s="60">
        <f>VLOOKUP($A20,'Return Data'!$B$7:$R$2292,9,0)</f>
        <v>6.3273999999999999</v>
      </c>
      <c r="M20" s="61">
        <f t="shared" si="4"/>
        <v>20</v>
      </c>
      <c r="N20" s="60">
        <f>VLOOKUP($A20,'Return Data'!$B$7:$R$2292,10,0)</f>
        <v>5.6546000000000003</v>
      </c>
      <c r="O20" s="61">
        <f t="shared" si="5"/>
        <v>26</v>
      </c>
      <c r="P20" s="60">
        <f>VLOOKUP($A20,'Return Data'!$B$7:$R$2292,11,0)</f>
        <v>5.2610999999999999</v>
      </c>
      <c r="Q20" s="61">
        <f t="shared" si="6"/>
        <v>23</v>
      </c>
      <c r="R20" s="60">
        <f>VLOOKUP($A20,'Return Data'!$B$7:$R$2292,12,0)</f>
        <v>4.6814</v>
      </c>
      <c r="S20" s="61">
        <f t="shared" si="7"/>
        <v>26</v>
      </c>
      <c r="T20" s="60">
        <f>VLOOKUP($A20,'Return Data'!$B$7:$R$2292,13,0)</f>
        <v>4.3726000000000003</v>
      </c>
      <c r="U20" s="61">
        <f t="shared" si="8"/>
        <v>28</v>
      </c>
      <c r="V20" s="60">
        <f>VLOOKUP($A20,'Return Data'!$B$7:$R$2292,17,0)</f>
        <v>3.6404000000000001</v>
      </c>
      <c r="W20" s="61">
        <f t="shared" si="9"/>
        <v>31</v>
      </c>
      <c r="X20" s="60">
        <f>VLOOKUP($A20,'Return Data'!$B$7:$R$2292,14,0)</f>
        <v>3.6446999999999998</v>
      </c>
      <c r="Y20" s="61">
        <f t="shared" si="10"/>
        <v>32</v>
      </c>
      <c r="Z20" s="60">
        <f>VLOOKUP($A20,'Return Data'!$B$7:$R$2292,16,0)</f>
        <v>5.9484000000000004</v>
      </c>
      <c r="AA20" s="62">
        <f t="shared" si="11"/>
        <v>28</v>
      </c>
    </row>
    <row r="21" spans="1:27" x14ac:dyDescent="0.3">
      <c r="A21" s="58" t="s">
        <v>1891</v>
      </c>
      <c r="B21" s="59">
        <f>VLOOKUP($A21,'Return Data'!$B$7:$R$2292,3,0)</f>
        <v>44888</v>
      </c>
      <c r="C21" s="60">
        <f>VLOOKUP($A21,'Return Data'!$B$7:$R$2292,4,0)</f>
        <v>2114.0886999999998</v>
      </c>
      <c r="D21" s="60">
        <f>VLOOKUP($A21,'Return Data'!$B$7:$R$2292,5,0)</f>
        <v>5.3996000000000004</v>
      </c>
      <c r="E21" s="61">
        <f t="shared" si="0"/>
        <v>34</v>
      </c>
      <c r="F21" s="60">
        <f>VLOOKUP($A21,'Return Data'!$B$7:$R$2292,6,0)</f>
        <v>5.5244999999999997</v>
      </c>
      <c r="G21" s="61">
        <f t="shared" si="1"/>
        <v>35</v>
      </c>
      <c r="H21" s="60">
        <f>VLOOKUP($A21,'Return Data'!$B$7:$R$2292,7,0)</f>
        <v>5.7317</v>
      </c>
      <c r="I21" s="61">
        <f t="shared" si="2"/>
        <v>35</v>
      </c>
      <c r="J21" s="60">
        <f>VLOOKUP($A21,'Return Data'!$B$7:$R$2292,8,0)</f>
        <v>5.9175000000000004</v>
      </c>
      <c r="K21" s="61">
        <f t="shared" si="3"/>
        <v>34</v>
      </c>
      <c r="L21" s="60">
        <f>VLOOKUP($A21,'Return Data'!$B$7:$R$2292,9,0)</f>
        <v>6.1407999999999996</v>
      </c>
      <c r="M21" s="61">
        <f t="shared" si="4"/>
        <v>31</v>
      </c>
      <c r="N21" s="60">
        <f>VLOOKUP($A21,'Return Data'!$B$7:$R$2292,10,0)</f>
        <v>5.6543999999999999</v>
      </c>
      <c r="O21" s="61">
        <f t="shared" si="5"/>
        <v>27</v>
      </c>
      <c r="P21" s="60">
        <f>VLOOKUP($A21,'Return Data'!$B$7:$R$2292,11,0)</f>
        <v>5.1044</v>
      </c>
      <c r="Q21" s="61">
        <f t="shared" si="6"/>
        <v>31</v>
      </c>
      <c r="R21" s="60">
        <f>VLOOKUP($A21,'Return Data'!$B$7:$R$2292,12,0)</f>
        <v>4.5476999999999999</v>
      </c>
      <c r="S21" s="61">
        <f t="shared" si="7"/>
        <v>31</v>
      </c>
      <c r="T21" s="60">
        <f>VLOOKUP($A21,'Return Data'!$B$7:$R$2292,13,0)</f>
        <v>4.2462</v>
      </c>
      <c r="U21" s="61">
        <f t="shared" si="8"/>
        <v>32</v>
      </c>
      <c r="V21" s="60">
        <f>VLOOKUP($A21,'Return Data'!$B$7:$R$2292,17,0)</f>
        <v>3.6667999999999998</v>
      </c>
      <c r="W21" s="61">
        <f t="shared" si="9"/>
        <v>29</v>
      </c>
      <c r="X21" s="60">
        <f>VLOOKUP($A21,'Return Data'!$B$7:$R$2292,14,0)</f>
        <v>3.8148</v>
      </c>
      <c r="Y21" s="61">
        <f t="shared" si="10"/>
        <v>29</v>
      </c>
      <c r="Z21" s="60">
        <f>VLOOKUP($A21,'Return Data'!$B$7:$R$2292,16,0)</f>
        <v>6.9850000000000003</v>
      </c>
      <c r="AA21" s="62">
        <f t="shared" si="11"/>
        <v>10</v>
      </c>
    </row>
    <row r="22" spans="1:27" x14ac:dyDescent="0.3">
      <c r="A22" s="58" t="s">
        <v>243</v>
      </c>
      <c r="B22" s="59">
        <f>VLOOKUP($A22,'Return Data'!$B$7:$R$2292,3,0)</f>
        <v>44888</v>
      </c>
      <c r="C22" s="60">
        <f>VLOOKUP($A22,'Return Data'!$B$7:$R$2292,4,0)</f>
        <v>2998.0178999999998</v>
      </c>
      <c r="D22" s="60">
        <f>VLOOKUP($A22,'Return Data'!$B$7:$R$2292,5,0)</f>
        <v>6.4890999999999996</v>
      </c>
      <c r="E22" s="61">
        <f t="shared" si="0"/>
        <v>8</v>
      </c>
      <c r="F22" s="60">
        <f>VLOOKUP($A22,'Return Data'!$B$7:$R$2292,6,0)</f>
        <v>6.1322000000000001</v>
      </c>
      <c r="G22" s="61">
        <f t="shared" si="1"/>
        <v>12</v>
      </c>
      <c r="H22" s="60">
        <f>VLOOKUP($A22,'Return Data'!$B$7:$R$2292,7,0)</f>
        <v>6.2291999999999996</v>
      </c>
      <c r="I22" s="61">
        <f t="shared" si="2"/>
        <v>8</v>
      </c>
      <c r="J22" s="60">
        <f>VLOOKUP($A22,'Return Data'!$B$7:$R$2292,8,0)</f>
        <v>6.3658000000000001</v>
      </c>
      <c r="K22" s="61">
        <f t="shared" si="3"/>
        <v>6</v>
      </c>
      <c r="L22" s="60">
        <f>VLOOKUP($A22,'Return Data'!$B$7:$R$2292,9,0)</f>
        <v>6.4286000000000003</v>
      </c>
      <c r="M22" s="61">
        <f t="shared" si="4"/>
        <v>6</v>
      </c>
      <c r="N22" s="60">
        <f>VLOOKUP($A22,'Return Data'!$B$7:$R$2292,10,0)</f>
        <v>5.7534000000000001</v>
      </c>
      <c r="O22" s="61">
        <f t="shared" si="5"/>
        <v>12</v>
      </c>
      <c r="P22" s="60">
        <f>VLOOKUP($A22,'Return Data'!$B$7:$R$2292,11,0)</f>
        <v>5.3327999999999998</v>
      </c>
      <c r="Q22" s="61">
        <f t="shared" si="6"/>
        <v>14</v>
      </c>
      <c r="R22" s="60">
        <f>VLOOKUP($A22,'Return Data'!$B$7:$R$2292,12,0)</f>
        <v>4.7893999999999997</v>
      </c>
      <c r="S22" s="61">
        <f t="shared" si="7"/>
        <v>15</v>
      </c>
      <c r="T22" s="60">
        <f>VLOOKUP($A22,'Return Data'!$B$7:$R$2292,13,0)</f>
        <v>4.4786000000000001</v>
      </c>
      <c r="U22" s="61">
        <f t="shared" si="8"/>
        <v>16</v>
      </c>
      <c r="V22" s="60">
        <f>VLOOKUP($A22,'Return Data'!$B$7:$R$2292,17,0)</f>
        <v>3.8367</v>
      </c>
      <c r="W22" s="61">
        <f t="shared" si="9"/>
        <v>13</v>
      </c>
      <c r="X22" s="60">
        <f>VLOOKUP($A22,'Return Data'!$B$7:$R$2292,14,0)</f>
        <v>3.9910000000000001</v>
      </c>
      <c r="Y22" s="61">
        <f t="shared" si="10"/>
        <v>19</v>
      </c>
      <c r="Z22" s="60">
        <f>VLOOKUP($A22,'Return Data'!$B$7:$R$2292,16,0)</f>
        <v>7.0906000000000002</v>
      </c>
      <c r="AA22" s="62">
        <f t="shared" si="11"/>
        <v>6</v>
      </c>
    </row>
    <row r="23" spans="1:27" x14ac:dyDescent="0.3">
      <c r="A23" s="58" t="s">
        <v>244</v>
      </c>
      <c r="B23" s="59">
        <f>VLOOKUP($A23,'Return Data'!$B$7:$R$2292,3,0)</f>
        <v>44888</v>
      </c>
      <c r="C23" s="60">
        <f>VLOOKUP($A23,'Return Data'!$B$7:$R$2292,4,0)</f>
        <v>1146.077</v>
      </c>
      <c r="D23" s="60">
        <f>VLOOKUP($A23,'Return Data'!$B$7:$R$2292,5,0)</f>
        <v>5.8194999999999997</v>
      </c>
      <c r="E23" s="61">
        <f t="shared" si="0"/>
        <v>33</v>
      </c>
      <c r="F23" s="60">
        <f>VLOOKUP($A23,'Return Data'!$B$7:$R$2292,6,0)</f>
        <v>5.9382999999999999</v>
      </c>
      <c r="G23" s="61">
        <f t="shared" si="1"/>
        <v>29</v>
      </c>
      <c r="H23" s="60">
        <f>VLOOKUP($A23,'Return Data'!$B$7:$R$2292,7,0)</f>
        <v>5.8838999999999997</v>
      </c>
      <c r="I23" s="61">
        <f t="shared" si="2"/>
        <v>33</v>
      </c>
      <c r="J23" s="60">
        <f>VLOOKUP($A23,'Return Data'!$B$7:$R$2292,8,0)</f>
        <v>5.7310999999999996</v>
      </c>
      <c r="K23" s="61">
        <f t="shared" si="3"/>
        <v>35</v>
      </c>
      <c r="L23" s="60">
        <f>VLOOKUP($A23,'Return Data'!$B$7:$R$2292,9,0)</f>
        <v>5.8832000000000004</v>
      </c>
      <c r="M23" s="61">
        <f t="shared" si="4"/>
        <v>35</v>
      </c>
      <c r="N23" s="60">
        <f>VLOOKUP($A23,'Return Data'!$B$7:$R$2292,10,0)</f>
        <v>5.5067000000000004</v>
      </c>
      <c r="O23" s="61">
        <f t="shared" si="5"/>
        <v>32</v>
      </c>
      <c r="P23" s="60">
        <f>VLOOKUP($A23,'Return Data'!$B$7:$R$2292,11,0)</f>
        <v>5.1083999999999996</v>
      </c>
      <c r="Q23" s="61">
        <f t="shared" si="6"/>
        <v>30</v>
      </c>
      <c r="R23" s="60">
        <f>VLOOKUP($A23,'Return Data'!$B$7:$R$2292,12,0)</f>
        <v>4.6234999999999999</v>
      </c>
      <c r="S23" s="61">
        <f t="shared" si="7"/>
        <v>29</v>
      </c>
      <c r="T23" s="60">
        <f>VLOOKUP($A23,'Return Data'!$B$7:$R$2292,13,0)</f>
        <v>4.2990000000000004</v>
      </c>
      <c r="U23" s="61">
        <f t="shared" si="8"/>
        <v>30</v>
      </c>
      <c r="V23" s="60">
        <f>VLOOKUP($A23,'Return Data'!$B$7:$R$2292,17,0)</f>
        <v>3.6351</v>
      </c>
      <c r="W23" s="61">
        <f t="shared" si="9"/>
        <v>32</v>
      </c>
      <c r="X23" s="60"/>
      <c r="Y23" s="61"/>
      <c r="Z23" s="60">
        <f>VLOOKUP($A23,'Return Data'!$B$7:$R$2292,16,0)</f>
        <v>3.8725999999999998</v>
      </c>
      <c r="AA23" s="62">
        <f t="shared" si="11"/>
        <v>35</v>
      </c>
    </row>
    <row r="24" spans="1:27" x14ac:dyDescent="0.3">
      <c r="A24" s="58" t="s">
        <v>245</v>
      </c>
      <c r="B24" s="59">
        <f>VLOOKUP($A24,'Return Data'!$B$7:$R$2292,3,0)</f>
        <v>44888</v>
      </c>
      <c r="C24" s="60">
        <f>VLOOKUP($A24,'Return Data'!$B$7:$R$2292,4,0)</f>
        <v>59.64</v>
      </c>
      <c r="D24" s="60">
        <f>VLOOKUP($A24,'Return Data'!$B$7:$R$2292,5,0)</f>
        <v>6.0598999999999998</v>
      </c>
      <c r="E24" s="61">
        <f t="shared" si="0"/>
        <v>27</v>
      </c>
      <c r="F24" s="60">
        <f>VLOOKUP($A24,'Return Data'!$B$7:$R$2292,6,0)</f>
        <v>6.0415000000000001</v>
      </c>
      <c r="G24" s="61">
        <f t="shared" si="1"/>
        <v>22</v>
      </c>
      <c r="H24" s="60">
        <f>VLOOKUP($A24,'Return Data'!$B$7:$R$2292,7,0)</f>
        <v>6.0834000000000001</v>
      </c>
      <c r="I24" s="61">
        <f t="shared" si="2"/>
        <v>26</v>
      </c>
      <c r="J24" s="60">
        <f>VLOOKUP($A24,'Return Data'!$B$7:$R$2292,8,0)</f>
        <v>6.1651999999999996</v>
      </c>
      <c r="K24" s="61">
        <f t="shared" si="3"/>
        <v>26</v>
      </c>
      <c r="L24" s="60">
        <f>VLOOKUP($A24,'Return Data'!$B$7:$R$2292,9,0)</f>
        <v>6.2538</v>
      </c>
      <c r="M24" s="61">
        <f t="shared" si="4"/>
        <v>27</v>
      </c>
      <c r="N24" s="60">
        <f>VLOOKUP($A24,'Return Data'!$B$7:$R$2292,10,0)</f>
        <v>5.7545999999999999</v>
      </c>
      <c r="O24" s="61">
        <f t="shared" si="5"/>
        <v>11</v>
      </c>
      <c r="P24" s="60">
        <f>VLOOKUP($A24,'Return Data'!$B$7:$R$2292,11,0)</f>
        <v>5.3312999999999997</v>
      </c>
      <c r="Q24" s="61">
        <f t="shared" si="6"/>
        <v>15</v>
      </c>
      <c r="R24" s="60">
        <f>VLOOKUP($A24,'Return Data'!$B$7:$R$2292,12,0)</f>
        <v>4.7969999999999997</v>
      </c>
      <c r="S24" s="61">
        <f t="shared" si="7"/>
        <v>10</v>
      </c>
      <c r="T24" s="60">
        <f>VLOOKUP($A24,'Return Data'!$B$7:$R$2292,13,0)</f>
        <v>4.4968000000000004</v>
      </c>
      <c r="U24" s="61">
        <f t="shared" si="8"/>
        <v>9</v>
      </c>
      <c r="V24" s="60">
        <f>VLOOKUP($A24,'Return Data'!$B$7:$R$2292,17,0)</f>
        <v>3.8719000000000001</v>
      </c>
      <c r="W24" s="61">
        <f t="shared" si="9"/>
        <v>8</v>
      </c>
      <c r="X24" s="60">
        <f>VLOOKUP($A24,'Return Data'!$B$7:$R$2292,14,0)</f>
        <v>3.9771999999999998</v>
      </c>
      <c r="Y24" s="61">
        <f t="shared" ref="Y24:Y42" si="12">RANK(X24,X$8:X$42,0)</f>
        <v>21</v>
      </c>
      <c r="Z24" s="60">
        <f>VLOOKUP($A24,'Return Data'!$B$7:$R$2292,16,0)</f>
        <v>7.4313000000000002</v>
      </c>
      <c r="AA24" s="62">
        <f t="shared" si="11"/>
        <v>2</v>
      </c>
    </row>
    <row r="25" spans="1:27" x14ac:dyDescent="0.3">
      <c r="A25" s="58" t="s">
        <v>246</v>
      </c>
      <c r="B25" s="59">
        <f>VLOOKUP($A25,'Return Data'!$B$7:$R$2292,3,0)</f>
        <v>44888</v>
      </c>
      <c r="C25" s="60">
        <f>VLOOKUP($A25,'Return Data'!$B$7:$R$2292,4,0)</f>
        <v>4413.34</v>
      </c>
      <c r="D25" s="60">
        <f>VLOOKUP($A25,'Return Data'!$B$7:$R$2292,5,0)</f>
        <v>6.2766000000000002</v>
      </c>
      <c r="E25" s="61">
        <f t="shared" si="0"/>
        <v>17</v>
      </c>
      <c r="F25" s="60">
        <f>VLOOKUP($A25,'Return Data'!$B$7:$R$2292,6,0)</f>
        <v>6.1946000000000003</v>
      </c>
      <c r="G25" s="61">
        <f t="shared" si="1"/>
        <v>5</v>
      </c>
      <c r="H25" s="60">
        <f>VLOOKUP($A25,'Return Data'!$B$7:$R$2292,7,0)</f>
        <v>6.1912000000000003</v>
      </c>
      <c r="I25" s="61">
        <f t="shared" si="2"/>
        <v>12</v>
      </c>
      <c r="J25" s="60">
        <f>VLOOKUP($A25,'Return Data'!$B$7:$R$2292,8,0)</f>
        <v>6.2874999999999996</v>
      </c>
      <c r="K25" s="61">
        <f t="shared" si="3"/>
        <v>15</v>
      </c>
      <c r="L25" s="60">
        <f>VLOOKUP($A25,'Return Data'!$B$7:$R$2292,9,0)</f>
        <v>6.3141999999999996</v>
      </c>
      <c r="M25" s="61">
        <f t="shared" si="4"/>
        <v>22</v>
      </c>
      <c r="N25" s="60">
        <f>VLOOKUP($A25,'Return Data'!$B$7:$R$2292,10,0)</f>
        <v>5.6382000000000003</v>
      </c>
      <c r="O25" s="61">
        <f t="shared" si="5"/>
        <v>29</v>
      </c>
      <c r="P25" s="60">
        <f>VLOOKUP($A25,'Return Data'!$B$7:$R$2292,11,0)</f>
        <v>5.2319000000000004</v>
      </c>
      <c r="Q25" s="61">
        <f t="shared" si="6"/>
        <v>27</v>
      </c>
      <c r="R25" s="60">
        <f>VLOOKUP($A25,'Return Data'!$B$7:$R$2292,12,0)</f>
        <v>4.6905999999999999</v>
      </c>
      <c r="S25" s="61">
        <f t="shared" si="7"/>
        <v>25</v>
      </c>
      <c r="T25" s="60">
        <f>VLOOKUP($A25,'Return Data'!$B$7:$R$2292,13,0)</f>
        <v>4.4005000000000001</v>
      </c>
      <c r="U25" s="61">
        <f t="shared" si="8"/>
        <v>26</v>
      </c>
      <c r="V25" s="60">
        <f>VLOOKUP($A25,'Return Data'!$B$7:$R$2292,17,0)</f>
        <v>3.7789000000000001</v>
      </c>
      <c r="W25" s="61">
        <f t="shared" si="9"/>
        <v>26</v>
      </c>
      <c r="X25" s="60">
        <f>VLOOKUP($A25,'Return Data'!$B$7:$R$2292,14,0)</f>
        <v>3.9710000000000001</v>
      </c>
      <c r="Y25" s="61">
        <f t="shared" si="12"/>
        <v>23</v>
      </c>
      <c r="Z25" s="60">
        <f>VLOOKUP($A25,'Return Data'!$B$7:$R$2292,16,0)</f>
        <v>6.8498999999999999</v>
      </c>
      <c r="AA25" s="62">
        <f t="shared" si="11"/>
        <v>18</v>
      </c>
    </row>
    <row r="26" spans="1:27" x14ac:dyDescent="0.3">
      <c r="A26" s="58" t="s">
        <v>1928</v>
      </c>
      <c r="B26" s="59">
        <f>VLOOKUP($A26,'Return Data'!$B$7:$R$2292,3,0)</f>
        <v>44888</v>
      </c>
      <c r="C26" s="60">
        <f>VLOOKUP($A26,'Return Data'!$B$7:$R$2292,4,0)</f>
        <v>2993.1864</v>
      </c>
      <c r="D26" s="60">
        <f>VLOOKUP($A26,'Return Data'!$B$7:$R$2292,5,0)</f>
        <v>6.1433</v>
      </c>
      <c r="E26" s="61">
        <f t="shared" si="0"/>
        <v>26</v>
      </c>
      <c r="F26" s="60">
        <f>VLOOKUP($A26,'Return Data'!$B$7:$R$2292,6,0)</f>
        <v>5.9825999999999997</v>
      </c>
      <c r="G26" s="61">
        <f t="shared" si="1"/>
        <v>25</v>
      </c>
      <c r="H26" s="60">
        <f>VLOOKUP($A26,'Return Data'!$B$7:$R$2292,7,0)</f>
        <v>6.1124999999999998</v>
      </c>
      <c r="I26" s="61">
        <f t="shared" si="2"/>
        <v>22</v>
      </c>
      <c r="J26" s="60">
        <f>VLOOKUP($A26,'Return Data'!$B$7:$R$2292,8,0)</f>
        <v>6.1993999999999998</v>
      </c>
      <c r="K26" s="61">
        <f t="shared" si="3"/>
        <v>23</v>
      </c>
      <c r="L26" s="60">
        <f>VLOOKUP($A26,'Return Data'!$B$7:$R$2292,9,0)</f>
        <v>6.3220000000000001</v>
      </c>
      <c r="M26" s="61">
        <f t="shared" si="4"/>
        <v>21</v>
      </c>
      <c r="N26" s="60">
        <f>VLOOKUP($A26,'Return Data'!$B$7:$R$2292,10,0)</f>
        <v>5.6993999999999998</v>
      </c>
      <c r="O26" s="61">
        <f t="shared" si="5"/>
        <v>18</v>
      </c>
      <c r="P26" s="60">
        <f>VLOOKUP($A26,'Return Data'!$B$7:$R$2292,11,0)</f>
        <v>5.3029999999999999</v>
      </c>
      <c r="Q26" s="61">
        <f t="shared" si="6"/>
        <v>19</v>
      </c>
      <c r="R26" s="60">
        <f>VLOOKUP($A26,'Return Data'!$B$7:$R$2292,12,0)</f>
        <v>4.7817999999999996</v>
      </c>
      <c r="S26" s="61">
        <f t="shared" si="7"/>
        <v>16</v>
      </c>
      <c r="T26" s="60">
        <f>VLOOKUP($A26,'Return Data'!$B$7:$R$2292,13,0)</f>
        <v>4.4782000000000002</v>
      </c>
      <c r="U26" s="61">
        <f t="shared" si="8"/>
        <v>17</v>
      </c>
      <c r="V26" s="60">
        <f>VLOOKUP($A26,'Return Data'!$B$7:$R$2292,17,0)</f>
        <v>3.8281999999999998</v>
      </c>
      <c r="W26" s="61">
        <f t="shared" si="9"/>
        <v>18</v>
      </c>
      <c r="X26" s="60">
        <f>VLOOKUP($A26,'Return Data'!$B$7:$R$2292,14,0)</f>
        <v>4.0347999999999997</v>
      </c>
      <c r="Y26" s="61">
        <f t="shared" si="12"/>
        <v>11</v>
      </c>
      <c r="Z26" s="60">
        <f>VLOOKUP($A26,'Return Data'!$B$7:$R$2292,16,0)</f>
        <v>7.0239000000000003</v>
      </c>
      <c r="AA26" s="62">
        <f t="shared" si="11"/>
        <v>8</v>
      </c>
    </row>
    <row r="27" spans="1:27" x14ac:dyDescent="0.3">
      <c r="A27" s="58" t="s">
        <v>1882</v>
      </c>
      <c r="B27" s="59">
        <f>VLOOKUP($A27,'Return Data'!$B$7:$R$2292,3,0)</f>
        <v>44888</v>
      </c>
      <c r="C27" s="60">
        <f>VLOOKUP($A27,'Return Data'!$B$7:$R$2292,4,0)</f>
        <v>3946.3413999999998</v>
      </c>
      <c r="D27" s="60">
        <f>VLOOKUP($A27,'Return Data'!$B$7:$R$2292,5,0)</f>
        <v>6.2488000000000001</v>
      </c>
      <c r="E27" s="61">
        <f t="shared" si="0"/>
        <v>20</v>
      </c>
      <c r="F27" s="60">
        <f>VLOOKUP($A27,'Return Data'!$B$7:$R$2292,6,0)</f>
        <v>5.9584000000000001</v>
      </c>
      <c r="G27" s="61">
        <f t="shared" si="1"/>
        <v>26</v>
      </c>
      <c r="H27" s="60">
        <f>VLOOKUP($A27,'Return Data'!$B$7:$R$2292,7,0)</f>
        <v>6.0754000000000001</v>
      </c>
      <c r="I27" s="61">
        <f t="shared" si="2"/>
        <v>27</v>
      </c>
      <c r="J27" s="60">
        <f>VLOOKUP($A27,'Return Data'!$B$7:$R$2292,8,0)</f>
        <v>6.2042999999999999</v>
      </c>
      <c r="K27" s="61">
        <f t="shared" si="3"/>
        <v>22</v>
      </c>
      <c r="L27" s="60">
        <f>VLOOKUP($A27,'Return Data'!$B$7:$R$2292,9,0)</f>
        <v>6.2744</v>
      </c>
      <c r="M27" s="61">
        <f t="shared" si="4"/>
        <v>24</v>
      </c>
      <c r="N27" s="60">
        <f>VLOOKUP($A27,'Return Data'!$B$7:$R$2292,10,0)</f>
        <v>5.66</v>
      </c>
      <c r="O27" s="61">
        <f t="shared" si="5"/>
        <v>25</v>
      </c>
      <c r="P27" s="60">
        <f>VLOOKUP($A27,'Return Data'!$B$7:$R$2292,11,0)</f>
        <v>5.2276999999999996</v>
      </c>
      <c r="Q27" s="61">
        <f t="shared" si="6"/>
        <v>28</v>
      </c>
      <c r="R27" s="60">
        <f>VLOOKUP($A27,'Return Data'!$B$7:$R$2292,12,0)</f>
        <v>4.6791</v>
      </c>
      <c r="S27" s="61">
        <f t="shared" si="7"/>
        <v>27</v>
      </c>
      <c r="T27" s="60">
        <f>VLOOKUP($A27,'Return Data'!$B$7:$R$2292,13,0)</f>
        <v>4.3898000000000001</v>
      </c>
      <c r="U27" s="61">
        <f t="shared" si="8"/>
        <v>27</v>
      </c>
      <c r="V27" s="60">
        <f>VLOOKUP($A27,'Return Data'!$B$7:$R$2292,17,0)</f>
        <v>3.7924000000000002</v>
      </c>
      <c r="W27" s="61">
        <f t="shared" si="9"/>
        <v>23</v>
      </c>
      <c r="X27" s="60">
        <f>VLOOKUP($A27,'Return Data'!$B$7:$R$2292,14,0)</f>
        <v>4.0308000000000002</v>
      </c>
      <c r="Y27" s="61">
        <f t="shared" si="12"/>
        <v>12</v>
      </c>
      <c r="Z27" s="60">
        <f>VLOOKUP($A27,'Return Data'!$B$7:$R$2292,16,0)</f>
        <v>6.8525</v>
      </c>
      <c r="AA27" s="62">
        <f t="shared" si="11"/>
        <v>17</v>
      </c>
    </row>
    <row r="28" spans="1:27" x14ac:dyDescent="0.3">
      <c r="A28" s="58" t="s">
        <v>434</v>
      </c>
      <c r="B28" s="59">
        <f>VLOOKUP($A28,'Return Data'!$B$7:$R$2292,3,0)</f>
        <v>44888</v>
      </c>
      <c r="C28" s="60">
        <f>VLOOKUP($A28,'Return Data'!$B$7:$R$2292,4,0)</f>
        <v>1419.0571</v>
      </c>
      <c r="D28" s="60">
        <f>VLOOKUP($A28,'Return Data'!$B$7:$R$2292,5,0)</f>
        <v>6.3723000000000001</v>
      </c>
      <c r="E28" s="61">
        <f t="shared" si="0"/>
        <v>12</v>
      </c>
      <c r="F28" s="60">
        <f>VLOOKUP($A28,'Return Data'!$B$7:$R$2292,6,0)</f>
        <v>6.0578000000000003</v>
      </c>
      <c r="G28" s="61">
        <f t="shared" si="1"/>
        <v>21</v>
      </c>
      <c r="H28" s="60">
        <f>VLOOKUP($A28,'Return Data'!$B$7:$R$2292,7,0)</f>
        <v>6.1889000000000003</v>
      </c>
      <c r="I28" s="61">
        <f t="shared" si="2"/>
        <v>13</v>
      </c>
      <c r="J28" s="60">
        <f>VLOOKUP($A28,'Return Data'!$B$7:$R$2292,8,0)</f>
        <v>6.1635999999999997</v>
      </c>
      <c r="K28" s="61">
        <f t="shared" si="3"/>
        <v>27</v>
      </c>
      <c r="L28" s="60">
        <f>VLOOKUP($A28,'Return Data'!$B$7:$R$2292,9,0)</f>
        <v>6.3715999999999999</v>
      </c>
      <c r="M28" s="61">
        <f t="shared" si="4"/>
        <v>14</v>
      </c>
      <c r="N28" s="60">
        <f>VLOOKUP($A28,'Return Data'!$B$7:$R$2292,10,0)</f>
        <v>5.7973999999999997</v>
      </c>
      <c r="O28" s="61">
        <f t="shared" si="5"/>
        <v>6</v>
      </c>
      <c r="P28" s="60">
        <f>VLOOKUP($A28,'Return Data'!$B$7:$R$2292,11,0)</f>
        <v>5.391</v>
      </c>
      <c r="Q28" s="61">
        <f t="shared" si="6"/>
        <v>6</v>
      </c>
      <c r="R28" s="60">
        <f>VLOOKUP($A28,'Return Data'!$B$7:$R$2292,12,0)</f>
        <v>4.8357000000000001</v>
      </c>
      <c r="S28" s="61">
        <f t="shared" si="7"/>
        <v>6</v>
      </c>
      <c r="T28" s="60">
        <f>VLOOKUP($A28,'Return Data'!$B$7:$R$2292,13,0)</f>
        <v>4.5331999999999999</v>
      </c>
      <c r="U28" s="61">
        <f t="shared" si="8"/>
        <v>5</v>
      </c>
      <c r="V28" s="60">
        <f>VLOOKUP($A28,'Return Data'!$B$7:$R$2292,17,0)</f>
        <v>3.8875999999999999</v>
      </c>
      <c r="W28" s="61">
        <f t="shared" si="9"/>
        <v>5</v>
      </c>
      <c r="X28" s="60">
        <f>VLOOKUP($A28,'Return Data'!$B$7:$R$2292,14,0)</f>
        <v>4.0983000000000001</v>
      </c>
      <c r="Y28" s="61">
        <f t="shared" si="12"/>
        <v>3</v>
      </c>
      <c r="Z28" s="60">
        <f>VLOOKUP($A28,'Return Data'!$B$7:$R$2292,16,0)</f>
        <v>5.6257000000000001</v>
      </c>
      <c r="AA28" s="62">
        <f t="shared" si="11"/>
        <v>29</v>
      </c>
    </row>
    <row r="29" spans="1:27" x14ac:dyDescent="0.3">
      <c r="A29" s="58" t="s">
        <v>250</v>
      </c>
      <c r="B29" s="59">
        <f>VLOOKUP($A29,'Return Data'!$B$7:$R$2292,3,0)</f>
        <v>44888</v>
      </c>
      <c r="C29" s="60">
        <f>VLOOKUP($A29,'Return Data'!$B$7:$R$2292,4,0)</f>
        <v>2287.634</v>
      </c>
      <c r="D29" s="60">
        <f>VLOOKUP($A29,'Return Data'!$B$7:$R$2292,5,0)</f>
        <v>6.3129999999999997</v>
      </c>
      <c r="E29" s="61">
        <f t="shared" si="0"/>
        <v>15</v>
      </c>
      <c r="F29" s="60">
        <f>VLOOKUP($A29,'Return Data'!$B$7:$R$2292,6,0)</f>
        <v>6.0942999999999996</v>
      </c>
      <c r="G29" s="61">
        <f t="shared" si="1"/>
        <v>16</v>
      </c>
      <c r="H29" s="60">
        <f>VLOOKUP($A29,'Return Data'!$B$7:$R$2292,7,0)</f>
        <v>6.2100999999999997</v>
      </c>
      <c r="I29" s="61">
        <f t="shared" si="2"/>
        <v>10</v>
      </c>
      <c r="J29" s="60">
        <f>VLOOKUP($A29,'Return Data'!$B$7:$R$2292,8,0)</f>
        <v>6.2901999999999996</v>
      </c>
      <c r="K29" s="61">
        <f t="shared" si="3"/>
        <v>13</v>
      </c>
      <c r="L29" s="60">
        <f>VLOOKUP($A29,'Return Data'!$B$7:$R$2292,9,0)</f>
        <v>6.3926999999999996</v>
      </c>
      <c r="M29" s="61">
        <f t="shared" si="4"/>
        <v>11</v>
      </c>
      <c r="N29" s="60">
        <f>VLOOKUP($A29,'Return Data'!$B$7:$R$2292,10,0)</f>
        <v>5.7369000000000003</v>
      </c>
      <c r="O29" s="61">
        <f t="shared" si="5"/>
        <v>14</v>
      </c>
      <c r="P29" s="60">
        <f>VLOOKUP($A29,'Return Data'!$B$7:$R$2292,11,0)</f>
        <v>5.3139000000000003</v>
      </c>
      <c r="Q29" s="61">
        <f t="shared" si="6"/>
        <v>16</v>
      </c>
      <c r="R29" s="60">
        <f>VLOOKUP($A29,'Return Data'!$B$7:$R$2292,12,0)</f>
        <v>4.7994000000000003</v>
      </c>
      <c r="S29" s="61">
        <f t="shared" si="7"/>
        <v>9</v>
      </c>
      <c r="T29" s="60">
        <f>VLOOKUP($A29,'Return Data'!$B$7:$R$2292,13,0)</f>
        <v>4.4870999999999999</v>
      </c>
      <c r="U29" s="61">
        <f t="shared" si="8"/>
        <v>13</v>
      </c>
      <c r="V29" s="60">
        <f>VLOOKUP($A29,'Return Data'!$B$7:$R$2292,17,0)</f>
        <v>3.8751000000000002</v>
      </c>
      <c r="W29" s="61">
        <f t="shared" si="9"/>
        <v>7</v>
      </c>
      <c r="X29" s="60">
        <f>VLOOKUP($A29,'Return Data'!$B$7:$R$2292,14,0)</f>
        <v>4.0505000000000004</v>
      </c>
      <c r="Y29" s="61">
        <f t="shared" si="12"/>
        <v>8</v>
      </c>
      <c r="Z29" s="60">
        <f>VLOOKUP($A29,'Return Data'!$B$7:$R$2292,16,0)</f>
        <v>6.1473000000000004</v>
      </c>
      <c r="AA29" s="62">
        <f t="shared" si="11"/>
        <v>27</v>
      </c>
    </row>
    <row r="30" spans="1:27" x14ac:dyDescent="0.3">
      <c r="A30" s="58" t="s">
        <v>251</v>
      </c>
      <c r="B30" s="59">
        <f>VLOOKUP($A30,'Return Data'!$B$7:$R$2292,3,0)</f>
        <v>44888</v>
      </c>
      <c r="C30" s="60">
        <f>VLOOKUP($A30,'Return Data'!$B$7:$R$2292,4,0)</f>
        <v>11.668100000000001</v>
      </c>
      <c r="D30" s="60">
        <f>VLOOKUP($A30,'Return Data'!$B$7:$R$2292,5,0)</f>
        <v>5.3186999999999998</v>
      </c>
      <c r="E30" s="61">
        <f t="shared" si="0"/>
        <v>35</v>
      </c>
      <c r="F30" s="60">
        <f>VLOOKUP($A30,'Return Data'!$B$7:$R$2292,6,0)</f>
        <v>6.1551999999999998</v>
      </c>
      <c r="G30" s="61">
        <f t="shared" si="1"/>
        <v>9</v>
      </c>
      <c r="H30" s="60">
        <f>VLOOKUP($A30,'Return Data'!$B$7:$R$2292,7,0)</f>
        <v>5.8608000000000002</v>
      </c>
      <c r="I30" s="61">
        <f t="shared" si="2"/>
        <v>34</v>
      </c>
      <c r="J30" s="60">
        <f>VLOOKUP($A30,'Return Data'!$B$7:$R$2292,8,0)</f>
        <v>6.0468999999999999</v>
      </c>
      <c r="K30" s="61">
        <f t="shared" si="3"/>
        <v>32</v>
      </c>
      <c r="L30" s="60">
        <f>VLOOKUP($A30,'Return Data'!$B$7:$R$2292,9,0)</f>
        <v>6.0427</v>
      </c>
      <c r="M30" s="61">
        <f t="shared" si="4"/>
        <v>33</v>
      </c>
      <c r="N30" s="60">
        <f>VLOOKUP($A30,'Return Data'!$B$7:$R$2292,10,0)</f>
        <v>5.3029000000000002</v>
      </c>
      <c r="O30" s="61">
        <f t="shared" si="5"/>
        <v>35</v>
      </c>
      <c r="P30" s="60">
        <f>VLOOKUP($A30,'Return Data'!$B$7:$R$2292,11,0)</f>
        <v>4.9291</v>
      </c>
      <c r="Q30" s="61">
        <f t="shared" si="6"/>
        <v>35</v>
      </c>
      <c r="R30" s="60">
        <f>VLOOKUP($A30,'Return Data'!$B$7:$R$2292,12,0)</f>
        <v>4.3871000000000002</v>
      </c>
      <c r="S30" s="61">
        <f t="shared" si="7"/>
        <v>35</v>
      </c>
      <c r="T30" s="60">
        <f>VLOOKUP($A30,'Return Data'!$B$7:$R$2292,13,0)</f>
        <v>4.1032000000000002</v>
      </c>
      <c r="U30" s="61">
        <f t="shared" si="8"/>
        <v>34</v>
      </c>
      <c r="V30" s="60">
        <f>VLOOKUP($A30,'Return Data'!$B$7:$R$2292,17,0)</f>
        <v>3.4881000000000002</v>
      </c>
      <c r="W30" s="61">
        <f t="shared" si="9"/>
        <v>34</v>
      </c>
      <c r="X30" s="60">
        <f>VLOOKUP($A30,'Return Data'!$B$7:$R$2292,14,0)</f>
        <v>3.5124</v>
      </c>
      <c r="Y30" s="61">
        <f t="shared" si="12"/>
        <v>34</v>
      </c>
      <c r="Z30" s="60">
        <f>VLOOKUP($A30,'Return Data'!$B$7:$R$2292,16,0)</f>
        <v>4.0019999999999998</v>
      </c>
      <c r="AA30" s="62">
        <f t="shared" si="11"/>
        <v>34</v>
      </c>
    </row>
    <row r="31" spans="1:27" x14ac:dyDescent="0.3">
      <c r="A31" s="58" t="s">
        <v>1871</v>
      </c>
      <c r="B31" s="59">
        <f>VLOOKUP($A31,'Return Data'!$B$7:$R$2292,3,0)</f>
        <v>44888</v>
      </c>
      <c r="C31" s="60">
        <f>VLOOKUP($A31,'Return Data'!$B$7:$R$2292,4,0)</f>
        <v>2392.1451000000002</v>
      </c>
      <c r="D31" s="60">
        <f>VLOOKUP($A31,'Return Data'!$B$7:$R$2292,5,0)</f>
        <v>6.2462999999999997</v>
      </c>
      <c r="E31" s="61">
        <f t="shared" si="0"/>
        <v>21</v>
      </c>
      <c r="F31" s="60">
        <f>VLOOKUP($A31,'Return Data'!$B$7:$R$2292,6,0)</f>
        <v>6.3299000000000003</v>
      </c>
      <c r="G31" s="61">
        <f t="shared" si="1"/>
        <v>1</v>
      </c>
      <c r="H31" s="60">
        <f>VLOOKUP($A31,'Return Data'!$B$7:$R$2292,7,0)</f>
        <v>6.1947999999999999</v>
      </c>
      <c r="I31" s="61">
        <f t="shared" si="2"/>
        <v>11</v>
      </c>
      <c r="J31" s="60">
        <f>VLOOKUP($A31,'Return Data'!$B$7:$R$2292,8,0)</f>
        <v>6.4923000000000002</v>
      </c>
      <c r="K31" s="61">
        <f t="shared" si="3"/>
        <v>1</v>
      </c>
      <c r="L31" s="60">
        <f>VLOOKUP($A31,'Return Data'!$B$7:$R$2292,9,0)</f>
        <v>6.2436999999999996</v>
      </c>
      <c r="M31" s="61">
        <f t="shared" si="4"/>
        <v>29</v>
      </c>
      <c r="N31" s="60">
        <f>VLOOKUP($A31,'Return Data'!$B$7:$R$2292,10,0)</f>
        <v>5.7092000000000001</v>
      </c>
      <c r="O31" s="61">
        <f t="shared" si="5"/>
        <v>17</v>
      </c>
      <c r="P31" s="60">
        <f>VLOOKUP($A31,'Return Data'!$B$7:$R$2292,11,0)</f>
        <v>5.4005999999999998</v>
      </c>
      <c r="Q31" s="61">
        <f t="shared" si="6"/>
        <v>4</v>
      </c>
      <c r="R31" s="60">
        <f>VLOOKUP($A31,'Return Data'!$B$7:$R$2292,12,0)</f>
        <v>5.0251999999999999</v>
      </c>
      <c r="S31" s="61">
        <f t="shared" si="7"/>
        <v>1</v>
      </c>
      <c r="T31" s="60">
        <f>VLOOKUP($A31,'Return Data'!$B$7:$R$2292,13,0)</f>
        <v>4.8137999999999996</v>
      </c>
      <c r="U31" s="61">
        <f t="shared" si="8"/>
        <v>1</v>
      </c>
      <c r="V31" s="60">
        <f>VLOOKUP($A31,'Return Data'!$B$7:$R$2292,17,0)</f>
        <v>4.0422000000000002</v>
      </c>
      <c r="W31" s="61">
        <f t="shared" si="9"/>
        <v>2</v>
      </c>
      <c r="X31" s="60">
        <f>VLOOKUP($A31,'Return Data'!$B$7:$R$2292,14,0)</f>
        <v>3.9788000000000001</v>
      </c>
      <c r="Y31" s="61">
        <f t="shared" si="12"/>
        <v>20</v>
      </c>
      <c r="Z31" s="60">
        <f>VLOOKUP($A31,'Return Data'!$B$7:$R$2292,16,0)</f>
        <v>7.0702999999999996</v>
      </c>
      <c r="AA31" s="62">
        <f t="shared" si="11"/>
        <v>7</v>
      </c>
    </row>
    <row r="32" spans="1:27" x14ac:dyDescent="0.3">
      <c r="A32" s="58" t="s">
        <v>252</v>
      </c>
      <c r="B32" s="59">
        <f>VLOOKUP($A32,'Return Data'!$B$7:$R$2292,3,0)</f>
        <v>44888</v>
      </c>
      <c r="C32" s="60">
        <f>VLOOKUP($A32,'Return Data'!$B$7:$R$2292,4,0)</f>
        <v>5327.4921999999997</v>
      </c>
      <c r="D32" s="60">
        <f>VLOOKUP($A32,'Return Data'!$B$7:$R$2292,5,0)</f>
        <v>6.5846</v>
      </c>
      <c r="E32" s="61">
        <f t="shared" si="0"/>
        <v>3</v>
      </c>
      <c r="F32" s="60">
        <f>VLOOKUP($A32,'Return Data'!$B$7:$R$2292,6,0)</f>
        <v>6.1459000000000001</v>
      </c>
      <c r="G32" s="61">
        <f t="shared" si="1"/>
        <v>10</v>
      </c>
      <c r="H32" s="60">
        <f>VLOOKUP($A32,'Return Data'!$B$7:$R$2292,7,0)</f>
        <v>6.1832000000000003</v>
      </c>
      <c r="I32" s="61">
        <f t="shared" si="2"/>
        <v>14</v>
      </c>
      <c r="J32" s="60">
        <f>VLOOKUP($A32,'Return Data'!$B$7:$R$2292,8,0)</f>
        <v>6.3497000000000003</v>
      </c>
      <c r="K32" s="61">
        <f t="shared" si="3"/>
        <v>7</v>
      </c>
      <c r="L32" s="60">
        <f>VLOOKUP($A32,'Return Data'!$B$7:$R$2292,9,0)</f>
        <v>6.4212999999999996</v>
      </c>
      <c r="M32" s="61">
        <f t="shared" si="4"/>
        <v>7</v>
      </c>
      <c r="N32" s="60">
        <f>VLOOKUP($A32,'Return Data'!$B$7:$R$2292,10,0)</f>
        <v>5.7122000000000002</v>
      </c>
      <c r="O32" s="61">
        <f t="shared" si="5"/>
        <v>16</v>
      </c>
      <c r="P32" s="60">
        <f>VLOOKUP($A32,'Return Data'!$B$7:$R$2292,11,0)</f>
        <v>5.3057999999999996</v>
      </c>
      <c r="Q32" s="61">
        <f t="shared" si="6"/>
        <v>18</v>
      </c>
      <c r="R32" s="60">
        <f>VLOOKUP($A32,'Return Data'!$B$7:$R$2292,12,0)</f>
        <v>4.7198000000000002</v>
      </c>
      <c r="S32" s="61">
        <f t="shared" si="7"/>
        <v>20</v>
      </c>
      <c r="T32" s="60">
        <f>VLOOKUP($A32,'Return Data'!$B$7:$R$2292,13,0)</f>
        <v>4.4349999999999996</v>
      </c>
      <c r="U32" s="61">
        <f t="shared" si="8"/>
        <v>21</v>
      </c>
      <c r="V32" s="60">
        <f>VLOOKUP($A32,'Return Data'!$B$7:$R$2292,17,0)</f>
        <v>3.794</v>
      </c>
      <c r="W32" s="61">
        <f t="shared" si="9"/>
        <v>22</v>
      </c>
      <c r="X32" s="60">
        <f>VLOOKUP($A32,'Return Data'!$B$7:$R$2292,14,0)</f>
        <v>4.0259</v>
      </c>
      <c r="Y32" s="61">
        <f t="shared" si="12"/>
        <v>16</v>
      </c>
      <c r="Z32" s="60">
        <f>VLOOKUP($A32,'Return Data'!$B$7:$R$2292,16,0)</f>
        <v>6.8333000000000004</v>
      </c>
      <c r="AA32" s="62">
        <f t="shared" si="11"/>
        <v>19</v>
      </c>
    </row>
    <row r="33" spans="1:27" x14ac:dyDescent="0.3">
      <c r="A33" s="58" t="s">
        <v>253</v>
      </c>
      <c r="B33" s="59">
        <f>VLOOKUP($A33,'Return Data'!$B$7:$R$2292,3,0)</f>
        <v>44888</v>
      </c>
      <c r="C33" s="60">
        <f>VLOOKUP($A33,'Return Data'!$B$7:$R$2292,4,0)</f>
        <v>1222.357</v>
      </c>
      <c r="D33" s="60">
        <f>VLOOKUP($A33,'Return Data'!$B$7:$R$2292,5,0)</f>
        <v>5.8624999999999998</v>
      </c>
      <c r="E33" s="61">
        <f t="shared" si="0"/>
        <v>32</v>
      </c>
      <c r="F33" s="60">
        <f>VLOOKUP($A33,'Return Data'!$B$7:$R$2292,6,0)</f>
        <v>5.7060000000000004</v>
      </c>
      <c r="G33" s="61">
        <f t="shared" si="1"/>
        <v>34</v>
      </c>
      <c r="H33" s="60">
        <f>VLOOKUP($A33,'Return Data'!$B$7:$R$2292,7,0)</f>
        <v>5.9088000000000003</v>
      </c>
      <c r="I33" s="61">
        <f t="shared" si="2"/>
        <v>32</v>
      </c>
      <c r="J33" s="60">
        <f>VLOOKUP($A33,'Return Data'!$B$7:$R$2292,8,0)</f>
        <v>6.0000999999999998</v>
      </c>
      <c r="K33" s="61">
        <f t="shared" si="3"/>
        <v>33</v>
      </c>
      <c r="L33" s="60">
        <f>VLOOKUP($A33,'Return Data'!$B$7:$R$2292,9,0)</f>
        <v>5.9949000000000003</v>
      </c>
      <c r="M33" s="61">
        <f t="shared" si="4"/>
        <v>34</v>
      </c>
      <c r="N33" s="60">
        <f>VLOOKUP($A33,'Return Data'!$B$7:$R$2292,10,0)</f>
        <v>5.4032999999999998</v>
      </c>
      <c r="O33" s="61">
        <f t="shared" si="5"/>
        <v>34</v>
      </c>
      <c r="P33" s="60">
        <f>VLOOKUP($A33,'Return Data'!$B$7:$R$2292,11,0)</f>
        <v>5.0305</v>
      </c>
      <c r="Q33" s="61">
        <f t="shared" si="6"/>
        <v>34</v>
      </c>
      <c r="R33" s="60">
        <f>VLOOKUP($A33,'Return Data'!$B$7:$R$2292,12,0)</f>
        <v>4.4836999999999998</v>
      </c>
      <c r="S33" s="61">
        <f t="shared" si="7"/>
        <v>33</v>
      </c>
      <c r="T33" s="60">
        <f>VLOOKUP($A33,'Return Data'!$B$7:$R$2292,13,0)</f>
        <v>4.2259000000000002</v>
      </c>
      <c r="U33" s="61">
        <f t="shared" si="8"/>
        <v>33</v>
      </c>
      <c r="V33" s="60">
        <f>VLOOKUP($A33,'Return Data'!$B$7:$R$2292,17,0)</f>
        <v>3.6345000000000001</v>
      </c>
      <c r="W33" s="61">
        <f t="shared" si="9"/>
        <v>33</v>
      </c>
      <c r="X33" s="60">
        <f>VLOOKUP($A33,'Return Data'!$B$7:$R$2292,14,0)</f>
        <v>3.7038000000000002</v>
      </c>
      <c r="Y33" s="61">
        <f t="shared" si="12"/>
        <v>30</v>
      </c>
      <c r="Z33" s="60">
        <f>VLOOKUP($A33,'Return Data'!$B$7:$R$2292,16,0)</f>
        <v>4.5220000000000002</v>
      </c>
      <c r="AA33" s="62">
        <f t="shared" si="11"/>
        <v>31</v>
      </c>
    </row>
    <row r="34" spans="1:27" x14ac:dyDescent="0.3">
      <c r="A34" s="58" t="s">
        <v>1938</v>
      </c>
      <c r="B34" s="59">
        <f>VLOOKUP($A34,'Return Data'!$B$7:$R$2292,3,0)</f>
        <v>44888</v>
      </c>
      <c r="C34" s="60">
        <f>VLOOKUP($A34,'Return Data'!$B$7:$R$2292,4,0)</f>
        <v>284.02199999999999</v>
      </c>
      <c r="D34" s="60">
        <f>VLOOKUP($A34,'Return Data'!$B$7:$R$2292,5,0)</f>
        <v>6.0538999999999996</v>
      </c>
      <c r="E34" s="61">
        <f t="shared" si="0"/>
        <v>28</v>
      </c>
      <c r="F34" s="60">
        <f>VLOOKUP($A34,'Return Data'!$B$7:$R$2292,6,0)</f>
        <v>6.1201999999999996</v>
      </c>
      <c r="G34" s="61">
        <f t="shared" si="1"/>
        <v>14</v>
      </c>
      <c r="H34" s="60">
        <f>VLOOKUP($A34,'Return Data'!$B$7:$R$2292,7,0)</f>
        <v>6.1538000000000004</v>
      </c>
      <c r="I34" s="61">
        <f t="shared" si="2"/>
        <v>18</v>
      </c>
      <c r="J34" s="60">
        <f>VLOOKUP($A34,'Return Data'!$B$7:$R$2292,8,0)</f>
        <v>6.0707000000000004</v>
      </c>
      <c r="K34" s="61">
        <f t="shared" si="3"/>
        <v>29</v>
      </c>
      <c r="L34" s="60">
        <f>VLOOKUP($A34,'Return Data'!$B$7:$R$2292,9,0)</f>
        <v>6.2735000000000003</v>
      </c>
      <c r="M34" s="61">
        <f t="shared" si="4"/>
        <v>25</v>
      </c>
      <c r="N34" s="60">
        <f>VLOOKUP($A34,'Return Data'!$B$7:$R$2292,10,0)</f>
        <v>5.6993999999999998</v>
      </c>
      <c r="O34" s="61">
        <f t="shared" si="5"/>
        <v>18</v>
      </c>
      <c r="P34" s="60">
        <f>VLOOKUP($A34,'Return Data'!$B$7:$R$2292,11,0)</f>
        <v>5.3005000000000004</v>
      </c>
      <c r="Q34" s="61">
        <f t="shared" si="6"/>
        <v>20</v>
      </c>
      <c r="R34" s="60">
        <f>VLOOKUP($A34,'Return Data'!$B$7:$R$2292,12,0)</f>
        <v>4.7526000000000002</v>
      </c>
      <c r="S34" s="61">
        <f t="shared" si="7"/>
        <v>19</v>
      </c>
      <c r="T34" s="60">
        <f>VLOOKUP($A34,'Return Data'!$B$7:$R$2292,13,0)</f>
        <v>4.4546000000000001</v>
      </c>
      <c r="U34" s="61">
        <f t="shared" si="8"/>
        <v>20</v>
      </c>
      <c r="V34" s="60">
        <f>VLOOKUP($A34,'Return Data'!$B$7:$R$2292,17,0)</f>
        <v>3.8289</v>
      </c>
      <c r="W34" s="61">
        <f t="shared" si="9"/>
        <v>17</v>
      </c>
      <c r="X34" s="60">
        <f>VLOOKUP($A34,'Return Data'!$B$7:$R$2292,14,0)</f>
        <v>4.0274999999999999</v>
      </c>
      <c r="Y34" s="61">
        <f t="shared" si="12"/>
        <v>14</v>
      </c>
      <c r="Z34" s="60">
        <f>VLOOKUP($A34,'Return Data'!$B$7:$R$2292,16,0)</f>
        <v>7.0944000000000003</v>
      </c>
      <c r="AA34" s="62">
        <f t="shared" si="11"/>
        <v>5</v>
      </c>
    </row>
    <row r="35" spans="1:27" x14ac:dyDescent="0.3">
      <c r="A35" s="58" t="s">
        <v>256</v>
      </c>
      <c r="B35" s="59">
        <f>VLOOKUP($A35,'Return Data'!$B$7:$R$2292,3,0)</f>
        <v>44888</v>
      </c>
      <c r="C35" s="60">
        <f>VLOOKUP($A35,'Return Data'!$B$7:$R$2292,4,0)</f>
        <v>34.746400000000001</v>
      </c>
      <c r="D35" s="60">
        <f>VLOOKUP($A35,'Return Data'!$B$7:$R$2292,5,0)</f>
        <v>5.8836000000000004</v>
      </c>
      <c r="E35" s="61">
        <f t="shared" si="0"/>
        <v>31</v>
      </c>
      <c r="F35" s="60">
        <f>VLOOKUP($A35,'Return Data'!$B$7:$R$2292,6,0)</f>
        <v>6.0606999999999998</v>
      </c>
      <c r="G35" s="61">
        <f t="shared" si="1"/>
        <v>20</v>
      </c>
      <c r="H35" s="60">
        <f>VLOOKUP($A35,'Return Data'!$B$7:$R$2292,7,0)</f>
        <v>6.0246000000000004</v>
      </c>
      <c r="I35" s="61">
        <f t="shared" si="2"/>
        <v>30</v>
      </c>
      <c r="J35" s="60">
        <f>VLOOKUP($A35,'Return Data'!$B$7:$R$2292,8,0)</f>
        <v>6.0617999999999999</v>
      </c>
      <c r="K35" s="61">
        <f t="shared" si="3"/>
        <v>31</v>
      </c>
      <c r="L35" s="60">
        <f>VLOOKUP($A35,'Return Data'!$B$7:$R$2292,9,0)</f>
        <v>6.2069000000000001</v>
      </c>
      <c r="M35" s="61">
        <f t="shared" si="4"/>
        <v>30</v>
      </c>
      <c r="N35" s="60">
        <f>VLOOKUP($A35,'Return Data'!$B$7:$R$2292,10,0)</f>
        <v>5.5528000000000004</v>
      </c>
      <c r="O35" s="61">
        <f t="shared" si="5"/>
        <v>30</v>
      </c>
      <c r="P35" s="60">
        <f>VLOOKUP($A35,'Return Data'!$B$7:$R$2292,11,0)</f>
        <v>5.1388999999999996</v>
      </c>
      <c r="Q35" s="61">
        <f t="shared" si="6"/>
        <v>29</v>
      </c>
      <c r="R35" s="60">
        <f>VLOOKUP($A35,'Return Data'!$B$7:$R$2292,12,0)</f>
        <v>4.6696</v>
      </c>
      <c r="S35" s="61">
        <f t="shared" si="7"/>
        <v>28</v>
      </c>
      <c r="T35" s="60">
        <f>VLOOKUP($A35,'Return Data'!$B$7:$R$2292,13,0)</f>
        <v>4.5262000000000002</v>
      </c>
      <c r="U35" s="61">
        <f t="shared" si="8"/>
        <v>7</v>
      </c>
      <c r="V35" s="60">
        <f>VLOOKUP($A35,'Return Data'!$B$7:$R$2292,17,0)</f>
        <v>4.2438000000000002</v>
      </c>
      <c r="W35" s="61">
        <f t="shared" si="9"/>
        <v>1</v>
      </c>
      <c r="X35" s="60">
        <f>VLOOKUP($A35,'Return Data'!$B$7:$R$2292,14,0)</f>
        <v>4.5399000000000003</v>
      </c>
      <c r="Y35" s="61">
        <f t="shared" si="12"/>
        <v>1</v>
      </c>
      <c r="Z35" s="60">
        <f>VLOOKUP($A35,'Return Data'!$B$7:$R$2292,16,0)</f>
        <v>7.5271999999999997</v>
      </c>
      <c r="AA35" s="62">
        <f t="shared" si="11"/>
        <v>1</v>
      </c>
    </row>
    <row r="36" spans="1:27" x14ac:dyDescent="0.3">
      <c r="A36" s="58" t="s">
        <v>257</v>
      </c>
      <c r="B36" s="59">
        <f>VLOOKUP($A36,'Return Data'!$B$7:$R$2292,3,0)</f>
        <v>44888</v>
      </c>
      <c r="C36" s="60">
        <f>VLOOKUP($A36,'Return Data'!$B$7:$R$2292,4,0)</f>
        <v>29.4694</v>
      </c>
      <c r="D36" s="60">
        <f>VLOOKUP($A36,'Return Data'!$B$7:$R$2292,5,0)</f>
        <v>6.4417</v>
      </c>
      <c r="E36" s="61">
        <f t="shared" si="0"/>
        <v>10</v>
      </c>
      <c r="F36" s="60">
        <f>VLOOKUP($A36,'Return Data'!$B$7:$R$2292,6,0)</f>
        <v>5.9481000000000002</v>
      </c>
      <c r="G36" s="61">
        <f t="shared" si="1"/>
        <v>27</v>
      </c>
      <c r="H36" s="60">
        <f>VLOOKUP($A36,'Return Data'!$B$7:$R$2292,7,0)</f>
        <v>6.0050999999999997</v>
      </c>
      <c r="I36" s="61">
        <f t="shared" si="2"/>
        <v>31</v>
      </c>
      <c r="J36" s="60">
        <f>VLOOKUP($A36,'Return Data'!$B$7:$R$2292,8,0)</f>
        <v>6.0654000000000003</v>
      </c>
      <c r="K36" s="61">
        <f t="shared" si="3"/>
        <v>30</v>
      </c>
      <c r="L36" s="60">
        <f>VLOOKUP($A36,'Return Data'!$B$7:$R$2292,9,0)</f>
        <v>6.1085000000000003</v>
      </c>
      <c r="M36" s="61">
        <f t="shared" si="4"/>
        <v>32</v>
      </c>
      <c r="N36" s="60">
        <f>VLOOKUP($A36,'Return Data'!$B$7:$R$2292,10,0)</f>
        <v>5.4813000000000001</v>
      </c>
      <c r="O36" s="61">
        <f t="shared" si="5"/>
        <v>33</v>
      </c>
      <c r="P36" s="60">
        <f>VLOOKUP($A36,'Return Data'!$B$7:$R$2292,11,0)</f>
        <v>5.0784000000000002</v>
      </c>
      <c r="Q36" s="61">
        <f t="shared" si="6"/>
        <v>32</v>
      </c>
      <c r="R36" s="60">
        <f>VLOOKUP($A36,'Return Data'!$B$7:$R$2292,12,0)</f>
        <v>4.5374999999999996</v>
      </c>
      <c r="S36" s="61">
        <f t="shared" si="7"/>
        <v>32</v>
      </c>
      <c r="T36" s="60">
        <f>VLOOKUP($A36,'Return Data'!$B$7:$R$2292,13,0)</f>
        <v>4.2569999999999997</v>
      </c>
      <c r="U36" s="61">
        <f t="shared" si="8"/>
        <v>31</v>
      </c>
      <c r="V36" s="60">
        <f>VLOOKUP($A36,'Return Data'!$B$7:$R$2292,17,0)</f>
        <v>3.6467000000000001</v>
      </c>
      <c r="W36" s="61">
        <f t="shared" si="9"/>
        <v>30</v>
      </c>
      <c r="X36" s="60">
        <f>VLOOKUP($A36,'Return Data'!$B$7:$R$2292,14,0)</f>
        <v>3.6934999999999998</v>
      </c>
      <c r="Y36" s="61">
        <f t="shared" si="12"/>
        <v>31</v>
      </c>
      <c r="Z36" s="60">
        <f>VLOOKUP($A36,'Return Data'!$B$7:$R$2292,16,0)</f>
        <v>6.6749000000000001</v>
      </c>
      <c r="AA36" s="62">
        <f t="shared" si="11"/>
        <v>23</v>
      </c>
    </row>
    <row r="37" spans="1:27" x14ac:dyDescent="0.3">
      <c r="A37" s="58" t="s">
        <v>1945</v>
      </c>
      <c r="B37" s="59">
        <f>VLOOKUP($A37,'Return Data'!$B$7:$R$2292,3,0)</f>
        <v>44888</v>
      </c>
      <c r="C37" s="60">
        <f>VLOOKUP($A37,'Return Data'!$B$7:$R$2292,4,0)</f>
        <v>3415.3923</v>
      </c>
      <c r="D37" s="60">
        <f>VLOOKUP($A37,'Return Data'!$B$7:$R$2292,5,0)</f>
        <v>5.9898999999999996</v>
      </c>
      <c r="E37" s="61">
        <f t="shared" si="0"/>
        <v>29</v>
      </c>
      <c r="F37" s="60">
        <f>VLOOKUP($A37,'Return Data'!$B$7:$R$2292,6,0)</f>
        <v>6.1024000000000003</v>
      </c>
      <c r="G37" s="61">
        <f t="shared" si="1"/>
        <v>15</v>
      </c>
      <c r="H37" s="60">
        <f>VLOOKUP($A37,'Return Data'!$B$7:$R$2292,7,0)</f>
        <v>6.1521999999999997</v>
      </c>
      <c r="I37" s="61">
        <f t="shared" si="2"/>
        <v>19</v>
      </c>
      <c r="J37" s="60">
        <f>VLOOKUP($A37,'Return Data'!$B$7:$R$2292,8,0)</f>
        <v>6.1897000000000002</v>
      </c>
      <c r="K37" s="61">
        <f t="shared" si="3"/>
        <v>25</v>
      </c>
      <c r="L37" s="60">
        <f>VLOOKUP($A37,'Return Data'!$B$7:$R$2292,9,0)</f>
        <v>6.3460999999999999</v>
      </c>
      <c r="M37" s="61">
        <f t="shared" si="4"/>
        <v>19</v>
      </c>
      <c r="N37" s="60">
        <f>VLOOKUP($A37,'Return Data'!$B$7:$R$2292,10,0)</f>
        <v>5.6935000000000002</v>
      </c>
      <c r="O37" s="61">
        <f t="shared" si="5"/>
        <v>20</v>
      </c>
      <c r="P37" s="60">
        <f>VLOOKUP($A37,'Return Data'!$B$7:$R$2292,11,0)</f>
        <v>5.2773000000000003</v>
      </c>
      <c r="Q37" s="61">
        <f t="shared" si="6"/>
        <v>21</v>
      </c>
      <c r="R37" s="60">
        <f>VLOOKUP($A37,'Return Data'!$B$7:$R$2292,12,0)</f>
        <v>4.7145000000000001</v>
      </c>
      <c r="S37" s="61">
        <f t="shared" si="7"/>
        <v>22</v>
      </c>
      <c r="T37" s="60">
        <f>VLOOKUP($A37,'Return Data'!$B$7:$R$2292,13,0)</f>
        <v>4.4225000000000003</v>
      </c>
      <c r="U37" s="61">
        <f t="shared" si="8"/>
        <v>23</v>
      </c>
      <c r="V37" s="60">
        <f>VLOOKUP($A37,'Return Data'!$B$7:$R$2292,17,0)</f>
        <v>3.8128000000000002</v>
      </c>
      <c r="W37" s="61">
        <f t="shared" si="9"/>
        <v>20</v>
      </c>
      <c r="X37" s="60">
        <f>VLOOKUP($A37,'Return Data'!$B$7:$R$2292,14,0)</f>
        <v>4.0114000000000001</v>
      </c>
      <c r="Y37" s="61">
        <f t="shared" si="12"/>
        <v>18</v>
      </c>
      <c r="Z37" s="60">
        <f>VLOOKUP($A37,'Return Data'!$B$7:$R$2292,16,0)</f>
        <v>6.6551999999999998</v>
      </c>
      <c r="AA37" s="62">
        <f t="shared" si="11"/>
        <v>24</v>
      </c>
    </row>
    <row r="38" spans="1:27" x14ac:dyDescent="0.3">
      <c r="A38" s="58" t="s">
        <v>1911</v>
      </c>
      <c r="B38" s="59">
        <f>VLOOKUP($A38,'Return Data'!$B$7:$R$2292,3,0)</f>
        <v>44888</v>
      </c>
      <c r="C38" s="60">
        <f>VLOOKUP($A38,'Return Data'!$B$7:$R$2292,4,0)</f>
        <v>3081.8097600000001</v>
      </c>
      <c r="D38" s="60">
        <f>VLOOKUP($A38,'Return Data'!$B$7:$R$2292,5,0)</f>
        <v>6.2811000000000003</v>
      </c>
      <c r="E38" s="61">
        <f t="shared" si="0"/>
        <v>16</v>
      </c>
      <c r="F38" s="60">
        <f>VLOOKUP($A38,'Return Data'!$B$7:$R$2292,6,0)</f>
        <v>6.1726000000000001</v>
      </c>
      <c r="G38" s="61">
        <f t="shared" si="1"/>
        <v>8</v>
      </c>
      <c r="H38" s="60">
        <f>VLOOKUP($A38,'Return Data'!$B$7:$R$2292,7,0)</f>
        <v>6.3019999999999996</v>
      </c>
      <c r="I38" s="61">
        <f t="shared" si="2"/>
        <v>2</v>
      </c>
      <c r="J38" s="60">
        <f>VLOOKUP($A38,'Return Data'!$B$7:$R$2292,8,0)</f>
        <v>6.2896000000000001</v>
      </c>
      <c r="K38" s="61">
        <f t="shared" si="3"/>
        <v>14</v>
      </c>
      <c r="L38" s="60">
        <f>VLOOKUP($A38,'Return Data'!$B$7:$R$2292,9,0)</f>
        <v>6.4211</v>
      </c>
      <c r="M38" s="61">
        <f t="shared" si="4"/>
        <v>8</v>
      </c>
      <c r="N38" s="60">
        <f>VLOOKUP($A38,'Return Data'!$B$7:$R$2292,10,0)</f>
        <v>5.7965999999999998</v>
      </c>
      <c r="O38" s="61">
        <f t="shared" si="5"/>
        <v>7</v>
      </c>
      <c r="P38" s="60">
        <f>VLOOKUP($A38,'Return Data'!$B$7:$R$2292,11,0)</f>
        <v>5.3556999999999997</v>
      </c>
      <c r="Q38" s="61">
        <f t="shared" si="6"/>
        <v>8</v>
      </c>
      <c r="R38" s="60">
        <f>VLOOKUP($A38,'Return Data'!$B$7:$R$2292,12,0)</f>
        <v>4.7995000000000001</v>
      </c>
      <c r="S38" s="61">
        <f t="shared" si="7"/>
        <v>8</v>
      </c>
      <c r="T38" s="60">
        <f>VLOOKUP($A38,'Return Data'!$B$7:$R$2292,13,0)</f>
        <v>4.4699</v>
      </c>
      <c r="U38" s="61">
        <f t="shared" si="8"/>
        <v>18</v>
      </c>
      <c r="V38" s="60">
        <f>VLOOKUP($A38,'Return Data'!$B$7:$R$2292,17,0)</f>
        <v>3.7970000000000002</v>
      </c>
      <c r="W38" s="61">
        <f t="shared" si="9"/>
        <v>21</v>
      </c>
      <c r="X38" s="60">
        <f>VLOOKUP($A38,'Return Data'!$B$7:$R$2292,14,0)</f>
        <v>3.8601999999999999</v>
      </c>
      <c r="Y38" s="61">
        <f t="shared" si="12"/>
        <v>27</v>
      </c>
      <c r="Z38" s="60">
        <f>VLOOKUP($A38,'Return Data'!$B$7:$R$2292,16,0)</f>
        <v>6.3635999999999999</v>
      </c>
      <c r="AA38" s="62">
        <f t="shared" si="11"/>
        <v>26</v>
      </c>
    </row>
    <row r="39" spans="1:27" x14ac:dyDescent="0.3">
      <c r="A39" s="58" t="s">
        <v>262</v>
      </c>
      <c r="B39" s="59">
        <f>VLOOKUP($A39,'Return Data'!$B$7:$R$2292,3,0)</f>
        <v>44888</v>
      </c>
      <c r="C39" s="60">
        <f>VLOOKUP($A39,'Return Data'!$B$7:$R$2292,4,0)</f>
        <v>3437.7303000000002</v>
      </c>
      <c r="D39" s="60">
        <f>VLOOKUP($A39,'Return Data'!$B$7:$R$2292,5,0)</f>
        <v>6.1548999999999996</v>
      </c>
      <c r="E39" s="61">
        <f t="shared" si="0"/>
        <v>25</v>
      </c>
      <c r="F39" s="60">
        <f>VLOOKUP($A39,'Return Data'!$B$7:$R$2292,6,0)</f>
        <v>6.0754999999999999</v>
      </c>
      <c r="G39" s="61">
        <f t="shared" si="1"/>
        <v>18</v>
      </c>
      <c r="H39" s="60">
        <f>VLOOKUP($A39,'Return Data'!$B$7:$R$2292,7,0)</f>
        <v>6.1276999999999999</v>
      </c>
      <c r="I39" s="61">
        <f t="shared" si="2"/>
        <v>21</v>
      </c>
      <c r="J39" s="60">
        <f>VLOOKUP($A39,'Return Data'!$B$7:$R$2292,8,0)</f>
        <v>6.2381000000000002</v>
      </c>
      <c r="K39" s="61">
        <f t="shared" si="3"/>
        <v>20</v>
      </c>
      <c r="L39" s="60">
        <f>VLOOKUP($A39,'Return Data'!$B$7:$R$2292,9,0)</f>
        <v>6.3869999999999996</v>
      </c>
      <c r="M39" s="61">
        <f t="shared" si="4"/>
        <v>12</v>
      </c>
      <c r="N39" s="60">
        <f>VLOOKUP($A39,'Return Data'!$B$7:$R$2292,10,0)</f>
        <v>5.6691000000000003</v>
      </c>
      <c r="O39" s="61">
        <f t="shared" si="5"/>
        <v>24</v>
      </c>
      <c r="P39" s="60">
        <f>VLOOKUP($A39,'Return Data'!$B$7:$R$2292,11,0)</f>
        <v>5.2458999999999998</v>
      </c>
      <c r="Q39" s="61">
        <f t="shared" si="6"/>
        <v>26</v>
      </c>
      <c r="R39" s="60">
        <f>VLOOKUP($A39,'Return Data'!$B$7:$R$2292,12,0)</f>
        <v>4.7039999999999997</v>
      </c>
      <c r="S39" s="61">
        <f t="shared" si="7"/>
        <v>24</v>
      </c>
      <c r="T39" s="60">
        <f>VLOOKUP($A39,'Return Data'!$B$7:$R$2292,13,0)</f>
        <v>4.4298000000000002</v>
      </c>
      <c r="U39" s="61">
        <f t="shared" si="8"/>
        <v>22</v>
      </c>
      <c r="V39" s="60">
        <f>VLOOKUP($A39,'Return Data'!$B$7:$R$2292,17,0)</f>
        <v>3.7871000000000001</v>
      </c>
      <c r="W39" s="61">
        <f t="shared" si="9"/>
        <v>24</v>
      </c>
      <c r="X39" s="60">
        <f>VLOOKUP($A39,'Return Data'!$B$7:$R$2292,14,0)</f>
        <v>4.0377999999999998</v>
      </c>
      <c r="Y39" s="61">
        <f t="shared" si="12"/>
        <v>9</v>
      </c>
      <c r="Z39" s="60">
        <f>VLOOKUP($A39,'Return Data'!$B$7:$R$2292,16,0)</f>
        <v>7.0049000000000001</v>
      </c>
      <c r="AA39" s="62">
        <f t="shared" si="11"/>
        <v>9</v>
      </c>
    </row>
    <row r="40" spans="1:27" x14ac:dyDescent="0.3">
      <c r="A40" s="58" t="s">
        <v>263</v>
      </c>
      <c r="B40" s="59">
        <f>VLOOKUP($A40,'Return Data'!$B$7:$R$2292,3,0)</f>
        <v>44888</v>
      </c>
      <c r="C40" s="60">
        <f>VLOOKUP($A40,'Return Data'!$B$7:$R$2292,4,0)</f>
        <v>2097.9295000000002</v>
      </c>
      <c r="D40" s="60">
        <f>VLOOKUP($A40,'Return Data'!$B$7:$R$2292,5,0)</f>
        <v>6.2713999999999999</v>
      </c>
      <c r="E40" s="61">
        <f t="shared" si="0"/>
        <v>18</v>
      </c>
      <c r="F40" s="60">
        <f>VLOOKUP($A40,'Return Data'!$B$7:$R$2292,6,0)</f>
        <v>6.0133999999999999</v>
      </c>
      <c r="G40" s="61">
        <f t="shared" si="1"/>
        <v>24</v>
      </c>
      <c r="H40" s="60">
        <f>VLOOKUP($A40,'Return Data'!$B$7:$R$2292,7,0)</f>
        <v>6.1806999999999999</v>
      </c>
      <c r="I40" s="61">
        <f t="shared" si="2"/>
        <v>15</v>
      </c>
      <c r="J40" s="60">
        <f>VLOOKUP($A40,'Return Data'!$B$7:$R$2292,8,0)</f>
        <v>6.2526999999999999</v>
      </c>
      <c r="K40" s="61">
        <f t="shared" si="3"/>
        <v>19</v>
      </c>
      <c r="L40" s="60">
        <f>VLOOKUP($A40,'Return Data'!$B$7:$R$2292,9,0)</f>
        <v>6.4031000000000002</v>
      </c>
      <c r="M40" s="61">
        <f t="shared" si="4"/>
        <v>10</v>
      </c>
      <c r="N40" s="60">
        <f>VLOOKUP($A40,'Return Data'!$B$7:$R$2292,10,0)</f>
        <v>5.7785000000000002</v>
      </c>
      <c r="O40" s="61">
        <f t="shared" si="5"/>
        <v>8</v>
      </c>
      <c r="P40" s="60">
        <f>VLOOKUP($A40,'Return Data'!$B$7:$R$2292,11,0)</f>
        <v>5.3367000000000004</v>
      </c>
      <c r="Q40" s="61">
        <f t="shared" si="6"/>
        <v>13</v>
      </c>
      <c r="R40" s="60">
        <f>VLOOKUP($A40,'Return Data'!$B$7:$R$2292,12,0)</f>
        <v>4.7968999999999999</v>
      </c>
      <c r="S40" s="61">
        <f t="shared" si="7"/>
        <v>11</v>
      </c>
      <c r="T40" s="60">
        <f>VLOOKUP($A40,'Return Data'!$B$7:$R$2292,13,0)</f>
        <v>4.4861000000000004</v>
      </c>
      <c r="U40" s="61">
        <f t="shared" si="8"/>
        <v>14</v>
      </c>
      <c r="V40" s="60">
        <f>VLOOKUP($A40,'Return Data'!$B$7:$R$2292,17,0)</f>
        <v>3.8576000000000001</v>
      </c>
      <c r="W40" s="61">
        <f t="shared" si="9"/>
        <v>10</v>
      </c>
      <c r="X40" s="60">
        <f>VLOOKUP($A40,'Return Data'!$B$7:$R$2292,14,0)</f>
        <v>4.0842000000000001</v>
      </c>
      <c r="Y40" s="61">
        <f t="shared" si="12"/>
        <v>5</v>
      </c>
      <c r="Z40" s="60">
        <f>VLOOKUP($A40,'Return Data'!$B$7:$R$2292,16,0)</f>
        <v>6.6839000000000004</v>
      </c>
      <c r="AA40" s="62">
        <f t="shared" si="11"/>
        <v>22</v>
      </c>
    </row>
    <row r="41" spans="1:27" x14ac:dyDescent="0.3">
      <c r="A41" s="58" t="s">
        <v>264</v>
      </c>
      <c r="B41" s="59">
        <f>VLOOKUP($A41,'Return Data'!$B$7:$R$2292,3,0)</f>
        <v>44888</v>
      </c>
      <c r="C41" s="60">
        <f>VLOOKUP($A41,'Return Data'!$B$7:$R$2292,4,0)</f>
        <v>3578.0093999999999</v>
      </c>
      <c r="D41" s="60">
        <f>VLOOKUP($A41,'Return Data'!$B$7:$R$2292,5,0)</f>
        <v>6.3432000000000004</v>
      </c>
      <c r="E41" s="61">
        <f t="shared" si="0"/>
        <v>13</v>
      </c>
      <c r="F41" s="60">
        <f>VLOOKUP($A41,'Return Data'!$B$7:$R$2292,6,0)</f>
        <v>6.0758000000000001</v>
      </c>
      <c r="G41" s="61">
        <f t="shared" si="1"/>
        <v>17</v>
      </c>
      <c r="H41" s="60">
        <f>VLOOKUP($A41,'Return Data'!$B$7:$R$2292,7,0)</f>
        <v>6.1736000000000004</v>
      </c>
      <c r="I41" s="61">
        <f t="shared" si="2"/>
        <v>16</v>
      </c>
      <c r="J41" s="60">
        <f>VLOOKUP($A41,'Return Data'!$B$7:$R$2292,8,0)</f>
        <v>6.2763</v>
      </c>
      <c r="K41" s="61">
        <f t="shared" si="3"/>
        <v>16</v>
      </c>
      <c r="L41" s="60">
        <f>VLOOKUP($A41,'Return Data'!$B$7:$R$2292,9,0)</f>
        <v>6.3776999999999999</v>
      </c>
      <c r="M41" s="61">
        <f t="shared" si="4"/>
        <v>13</v>
      </c>
      <c r="N41" s="60">
        <f>VLOOKUP($A41,'Return Data'!$B$7:$R$2292,10,0)</f>
        <v>5.7657999999999996</v>
      </c>
      <c r="O41" s="61">
        <f t="shared" si="5"/>
        <v>10</v>
      </c>
      <c r="P41" s="60">
        <f>VLOOKUP($A41,'Return Data'!$B$7:$R$2292,11,0)</f>
        <v>5.3453999999999997</v>
      </c>
      <c r="Q41" s="61">
        <f t="shared" si="6"/>
        <v>10</v>
      </c>
      <c r="R41" s="60">
        <f>VLOOKUP($A41,'Return Data'!$B$7:$R$2292,12,0)</f>
        <v>4.7901999999999996</v>
      </c>
      <c r="S41" s="61">
        <f t="shared" si="7"/>
        <v>14</v>
      </c>
      <c r="T41" s="60">
        <f>VLOOKUP($A41,'Return Data'!$B$7:$R$2292,13,0)</f>
        <v>4.4932999999999996</v>
      </c>
      <c r="U41" s="61">
        <f t="shared" si="8"/>
        <v>11</v>
      </c>
      <c r="V41" s="60">
        <f>VLOOKUP($A41,'Return Data'!$B$7:$R$2292,17,0)</f>
        <v>3.8527999999999998</v>
      </c>
      <c r="W41" s="61">
        <f t="shared" si="9"/>
        <v>11</v>
      </c>
      <c r="X41" s="60">
        <f>VLOOKUP($A41,'Return Data'!$B$7:$R$2292,14,0)</f>
        <v>4.0370999999999997</v>
      </c>
      <c r="Y41" s="61">
        <f t="shared" si="12"/>
        <v>10</v>
      </c>
      <c r="Z41" s="60">
        <f>VLOOKUP($A41,'Return Data'!$B$7:$R$2292,16,0)</f>
        <v>6.8273000000000001</v>
      </c>
      <c r="AA41" s="62">
        <f t="shared" si="11"/>
        <v>20</v>
      </c>
    </row>
    <row r="42" spans="1:27" x14ac:dyDescent="0.3">
      <c r="A42" s="58" t="s">
        <v>1931</v>
      </c>
      <c r="B42" s="59">
        <f>VLOOKUP($A42,'Return Data'!$B$7:$R$2292,3,0)</f>
        <v>44888</v>
      </c>
      <c r="C42" s="60">
        <f>VLOOKUP($A42,'Return Data'!$B$7:$R$2292,4,0)</f>
        <v>1177.1078</v>
      </c>
      <c r="D42" s="60">
        <f>VLOOKUP($A42,'Return Data'!$B$7:$R$2292,5,0)</f>
        <v>6.3361000000000001</v>
      </c>
      <c r="E42" s="61">
        <f t="shared" si="0"/>
        <v>14</v>
      </c>
      <c r="F42" s="60">
        <f>VLOOKUP($A42,'Return Data'!$B$7:$R$2292,6,0)</f>
        <v>5.9429999999999996</v>
      </c>
      <c r="G42" s="61">
        <f t="shared" si="1"/>
        <v>28</v>
      </c>
      <c r="H42" s="60">
        <f>VLOOKUP($A42,'Return Data'!$B$7:$R$2292,7,0)</f>
        <v>6.1090999999999998</v>
      </c>
      <c r="I42" s="61">
        <f t="shared" si="2"/>
        <v>23</v>
      </c>
      <c r="J42" s="60">
        <f>VLOOKUP($A42,'Return Data'!$B$7:$R$2292,8,0)</f>
        <v>6.2054999999999998</v>
      </c>
      <c r="K42" s="61">
        <f t="shared" si="3"/>
        <v>21</v>
      </c>
      <c r="L42" s="60">
        <f>VLOOKUP($A42,'Return Data'!$B$7:$R$2292,9,0)</f>
        <v>6.2462</v>
      </c>
      <c r="M42" s="61">
        <f t="shared" si="4"/>
        <v>28</v>
      </c>
      <c r="N42" s="60">
        <f>VLOOKUP($A42,'Return Data'!$B$7:$R$2292,10,0)</f>
        <v>5.5232000000000001</v>
      </c>
      <c r="O42" s="61">
        <f t="shared" si="5"/>
        <v>31</v>
      </c>
      <c r="P42" s="60">
        <f>VLOOKUP($A42,'Return Data'!$B$7:$R$2292,11,0)</f>
        <v>5.0522</v>
      </c>
      <c r="Q42" s="61">
        <f t="shared" si="6"/>
        <v>33</v>
      </c>
      <c r="R42" s="60">
        <f>VLOOKUP($A42,'Return Data'!$B$7:$R$2292,12,0)</f>
        <v>4.4134000000000002</v>
      </c>
      <c r="S42" s="61">
        <f t="shared" si="7"/>
        <v>34</v>
      </c>
      <c r="T42" s="60">
        <f>VLOOKUP($A42,'Return Data'!$B$7:$R$2292,13,0)</f>
        <v>4.0816999999999997</v>
      </c>
      <c r="U42" s="61">
        <f t="shared" si="8"/>
        <v>35</v>
      </c>
      <c r="V42" s="60">
        <f>VLOOKUP($A42,'Return Data'!$B$7:$R$2292,17,0)</f>
        <v>3.4878</v>
      </c>
      <c r="W42" s="61">
        <f t="shared" si="9"/>
        <v>35</v>
      </c>
      <c r="X42" s="60">
        <f>VLOOKUP($A42,'Return Data'!$B$7:$R$2292,14,0)</f>
        <v>3.6139999999999999</v>
      </c>
      <c r="Y42" s="61">
        <f t="shared" si="12"/>
        <v>33</v>
      </c>
      <c r="Z42" s="60">
        <f>VLOOKUP($A42,'Return Data'!$B$7:$R$2292,16,0)</f>
        <v>4.3141999999999996</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6.2450257142857142</v>
      </c>
      <c r="E44" s="60"/>
      <c r="F44" s="70">
        <f>AVERAGE(F8:F42)</f>
        <v>6.0525571428571432</v>
      </c>
      <c r="G44" s="60"/>
      <c r="H44" s="70">
        <f>AVERAGE(H8:H42)</f>
        <v>6.1310171428571429</v>
      </c>
      <c r="I44" s="60"/>
      <c r="J44" s="70">
        <f>AVERAGE(J8:J42)</f>
        <v>6.2259371428571431</v>
      </c>
      <c r="K44" s="60"/>
      <c r="L44" s="70">
        <f>AVERAGE(L8:L42)</f>
        <v>6.314634285714285</v>
      </c>
      <c r="M44" s="60"/>
      <c r="N44" s="70">
        <f>AVERAGE(N8:N42)</f>
        <v>5.6857171428571434</v>
      </c>
      <c r="O44" s="60"/>
      <c r="P44" s="70">
        <f>AVERAGE(P8:P42)</f>
        <v>5.2728714285714293</v>
      </c>
      <c r="Q44" s="60"/>
      <c r="R44" s="70">
        <f>AVERAGE(R8:R42)</f>
        <v>4.7270714285714286</v>
      </c>
      <c r="S44" s="60"/>
      <c r="T44" s="70">
        <f>AVERAGE(T8:T42)</f>
        <v>4.4334628571428567</v>
      </c>
      <c r="U44" s="60"/>
      <c r="V44" s="70">
        <f>AVERAGE(V8:V42)</f>
        <v>3.8048771428571433</v>
      </c>
      <c r="W44" s="60"/>
      <c r="X44" s="70">
        <f>AVERAGE(X8:X42)</f>
        <v>3.9690411764705886</v>
      </c>
      <c r="Y44" s="60"/>
      <c r="Z44" s="70">
        <f>AVERAGE(Z8:Z42)</f>
        <v>6.4072857142857158</v>
      </c>
      <c r="AA44" s="71"/>
    </row>
    <row r="45" spans="1:27" x14ac:dyDescent="0.3">
      <c r="A45" s="68" t="s">
        <v>28</v>
      </c>
      <c r="B45" s="69"/>
      <c r="C45" s="69"/>
      <c r="D45" s="70">
        <f>MIN(D8:D42)</f>
        <v>5.3186999999999998</v>
      </c>
      <c r="E45" s="60"/>
      <c r="F45" s="70">
        <f>MIN(F8:F42)</f>
        <v>5.5244999999999997</v>
      </c>
      <c r="G45" s="60"/>
      <c r="H45" s="70">
        <f>MIN(H8:H42)</f>
        <v>5.7317</v>
      </c>
      <c r="I45" s="60"/>
      <c r="J45" s="70">
        <f>MIN(J8:J42)</f>
        <v>5.7310999999999996</v>
      </c>
      <c r="K45" s="60"/>
      <c r="L45" s="70">
        <f>MIN(L8:L42)</f>
        <v>5.8832000000000004</v>
      </c>
      <c r="M45" s="60"/>
      <c r="N45" s="70">
        <f>MIN(N8:N42)</f>
        <v>5.3029000000000002</v>
      </c>
      <c r="O45" s="60"/>
      <c r="P45" s="70">
        <f>MIN(P8:P42)</f>
        <v>4.9291</v>
      </c>
      <c r="Q45" s="60"/>
      <c r="R45" s="70">
        <f>MIN(R8:R42)</f>
        <v>4.3871000000000002</v>
      </c>
      <c r="S45" s="60"/>
      <c r="T45" s="70">
        <f>MIN(T8:T42)</f>
        <v>4.0816999999999997</v>
      </c>
      <c r="U45" s="60"/>
      <c r="V45" s="70">
        <f>MIN(V8:V42)</f>
        <v>3.4878</v>
      </c>
      <c r="W45" s="60"/>
      <c r="X45" s="70">
        <f>MIN(X8:X42)</f>
        <v>3.5124</v>
      </c>
      <c r="Y45" s="60"/>
      <c r="Z45" s="70">
        <f>MIN(Z8:Z42)</f>
        <v>3.8725999999999998</v>
      </c>
      <c r="AA45" s="71"/>
    </row>
    <row r="46" spans="1:27" ht="15" thickBot="1" x14ac:dyDescent="0.35">
      <c r="A46" s="72" t="s">
        <v>29</v>
      </c>
      <c r="B46" s="73"/>
      <c r="C46" s="73"/>
      <c r="D46" s="74">
        <f>MAX(D8:D42)</f>
        <v>7.0861999999999998</v>
      </c>
      <c r="E46" s="90"/>
      <c r="F46" s="74">
        <f>MAX(F8:F42)</f>
        <v>6.3299000000000003</v>
      </c>
      <c r="G46" s="90"/>
      <c r="H46" s="74">
        <f>MAX(H8:H42)</f>
        <v>6.3357000000000001</v>
      </c>
      <c r="I46" s="90"/>
      <c r="J46" s="74">
        <f>MAX(J8:J42)</f>
        <v>6.4923000000000002</v>
      </c>
      <c r="K46" s="90"/>
      <c r="L46" s="74">
        <f>MAX(L8:L42)</f>
        <v>6.5418000000000003</v>
      </c>
      <c r="M46" s="90"/>
      <c r="N46" s="74">
        <f>MAX(N8:N42)</f>
        <v>5.8577000000000004</v>
      </c>
      <c r="O46" s="90"/>
      <c r="P46" s="74">
        <f>MAX(P8:P42)</f>
        <v>5.4379</v>
      </c>
      <c r="Q46" s="90"/>
      <c r="R46" s="74">
        <f>MAX(R8:R42)</f>
        <v>5.0251999999999999</v>
      </c>
      <c r="S46" s="90"/>
      <c r="T46" s="74">
        <f>MAX(T8:T42)</f>
        <v>4.8137999999999996</v>
      </c>
      <c r="U46" s="90"/>
      <c r="V46" s="74">
        <f>MAX(V8:V42)</f>
        <v>4.2438000000000002</v>
      </c>
      <c r="W46" s="90"/>
      <c r="X46" s="74">
        <f>MAX(X8:X42)</f>
        <v>4.5399000000000003</v>
      </c>
      <c r="Y46" s="90"/>
      <c r="Z46" s="74">
        <f>MAX(Z8:Z42)</f>
        <v>7.5271999999999997</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98" t="s">
        <v>355</v>
      </c>
      <c r="B5" s="98" t="s">
        <v>7</v>
      </c>
      <c r="C5" s="98" t="s">
        <v>381</v>
      </c>
      <c r="D5" s="98" t="s">
        <v>8</v>
      </c>
      <c r="E5" s="98" t="s">
        <v>9</v>
      </c>
      <c r="F5" s="98" t="s">
        <v>115</v>
      </c>
      <c r="G5" s="98" t="s">
        <v>116</v>
      </c>
      <c r="H5" s="98" t="s">
        <v>117</v>
      </c>
      <c r="I5" s="98" t="s">
        <v>47</v>
      </c>
      <c r="J5" s="98" t="s">
        <v>48</v>
      </c>
      <c r="K5" s="98" t="s">
        <v>1</v>
      </c>
      <c r="L5" s="98" t="s">
        <v>2</v>
      </c>
      <c r="M5" s="98" t="s">
        <v>3</v>
      </c>
      <c r="N5" s="98" t="s">
        <v>4</v>
      </c>
      <c r="O5" s="98" t="s">
        <v>5</v>
      </c>
      <c r="P5" s="98" t="s">
        <v>6</v>
      </c>
      <c r="Q5" s="98" t="s">
        <v>46</v>
      </c>
      <c r="R5" s="98"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05" t="s">
        <v>473</v>
      </c>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x14ac:dyDescent="0.3">
      <c r="A7" t="s">
        <v>474</v>
      </c>
      <c r="B7" t="s">
        <v>475</v>
      </c>
      <c r="C7">
        <v>103155</v>
      </c>
      <c r="D7" s="106">
        <v>44888</v>
      </c>
      <c r="E7" s="107">
        <v>1057.94</v>
      </c>
      <c r="F7" s="107">
        <v>0.17710000000000001</v>
      </c>
      <c r="G7" s="107">
        <v>-2.0799999999999999E-2</v>
      </c>
      <c r="H7" s="107">
        <v>-0.67500000000000004</v>
      </c>
      <c r="I7" s="107">
        <v>-0.55740000000000001</v>
      </c>
      <c r="J7" s="107">
        <v>0.98509999999999998</v>
      </c>
      <c r="K7" s="107">
        <v>0.78979999999999995</v>
      </c>
      <c r="L7" s="107">
        <v>6.4401000000000002</v>
      </c>
      <c r="M7" s="107">
        <v>-1.8108</v>
      </c>
      <c r="N7" s="107">
        <v>-1.6619999999999999</v>
      </c>
      <c r="O7" s="107">
        <v>11.7944</v>
      </c>
      <c r="P7" s="107">
        <v>6.8913000000000002</v>
      </c>
      <c r="Q7" s="107">
        <v>18.253799999999998</v>
      </c>
      <c r="R7" s="107">
        <v>14.293100000000001</v>
      </c>
      <c r="T7" s="106"/>
      <c r="U7" s="107"/>
      <c r="V7" s="107"/>
      <c r="W7" s="107"/>
      <c r="X7" s="107"/>
      <c r="Y7" s="107"/>
      <c r="Z7" s="107"/>
      <c r="AA7" s="107"/>
      <c r="AB7" s="107"/>
      <c r="AC7" s="107"/>
      <c r="AD7" s="107"/>
      <c r="AE7" s="107"/>
      <c r="AF7" s="107"/>
      <c r="AG7" s="107"/>
      <c r="AH7" s="107"/>
    </row>
    <row r="8" spans="1:34" x14ac:dyDescent="0.3">
      <c r="A8" t="s">
        <v>474</v>
      </c>
      <c r="B8" t="s">
        <v>476</v>
      </c>
      <c r="C8">
        <v>120517</v>
      </c>
      <c r="D8" s="106">
        <v>44888</v>
      </c>
      <c r="E8" s="107">
        <v>1160.68</v>
      </c>
      <c r="F8" s="107">
        <v>0.1787</v>
      </c>
      <c r="G8" s="107">
        <v>-1.12E-2</v>
      </c>
      <c r="H8" s="107">
        <v>-0.66159999999999997</v>
      </c>
      <c r="I8" s="107">
        <v>-0.53049999999999997</v>
      </c>
      <c r="J8" s="107">
        <v>1.0508</v>
      </c>
      <c r="K8" s="107">
        <v>0.97519999999999996</v>
      </c>
      <c r="L8" s="107">
        <v>6.851</v>
      </c>
      <c r="M8" s="107">
        <v>-1.2287999999999999</v>
      </c>
      <c r="N8" s="107">
        <v>-0.88719999999999999</v>
      </c>
      <c r="O8" s="107">
        <v>12.6759</v>
      </c>
      <c r="P8" s="107">
        <v>7.8154000000000003</v>
      </c>
      <c r="Q8" s="107">
        <v>12.9102</v>
      </c>
      <c r="R8" s="107">
        <v>15.1853</v>
      </c>
      <c r="T8" s="106"/>
      <c r="U8" s="107"/>
      <c r="V8" s="107"/>
      <c r="W8" s="107"/>
      <c r="X8" s="107"/>
      <c r="Y8" s="107"/>
      <c r="Z8" s="107"/>
      <c r="AA8" s="107"/>
      <c r="AB8" s="107"/>
      <c r="AC8" s="107"/>
      <c r="AD8" s="107"/>
      <c r="AE8" s="107"/>
      <c r="AF8" s="107"/>
      <c r="AG8" s="107"/>
      <c r="AH8" s="107"/>
    </row>
    <row r="9" spans="1:34" x14ac:dyDescent="0.3">
      <c r="A9" t="s">
        <v>474</v>
      </c>
      <c r="B9" t="s">
        <v>477</v>
      </c>
      <c r="C9">
        <v>144394</v>
      </c>
      <c r="D9" s="106">
        <v>44888</v>
      </c>
      <c r="E9" s="107">
        <v>16.239999999999998</v>
      </c>
      <c r="F9" s="107">
        <v>0.24690000000000001</v>
      </c>
      <c r="G9" s="107">
        <v>-0.2457</v>
      </c>
      <c r="H9" s="107">
        <v>-0.79410000000000003</v>
      </c>
      <c r="I9" s="107">
        <v>-6.1499999999999999E-2</v>
      </c>
      <c r="J9" s="107">
        <v>1.3733</v>
      </c>
      <c r="K9" s="107">
        <v>0.74439999999999995</v>
      </c>
      <c r="L9" s="107">
        <v>8.9932999999999996</v>
      </c>
      <c r="M9" s="107">
        <v>2.0101</v>
      </c>
      <c r="N9" s="107">
        <v>-2.8708</v>
      </c>
      <c r="O9" s="107">
        <v>12.958600000000001</v>
      </c>
      <c r="P9" s="107"/>
      <c r="Q9" s="107">
        <v>11.957100000000001</v>
      </c>
      <c r="R9" s="107">
        <v>13.1259</v>
      </c>
      <c r="T9" s="106"/>
      <c r="U9" s="107"/>
      <c r="V9" s="107"/>
      <c r="W9" s="107"/>
      <c r="X9" s="107"/>
      <c r="Y9" s="107"/>
      <c r="Z9" s="107"/>
      <c r="AA9" s="107"/>
      <c r="AB9" s="107"/>
      <c r="AC9" s="107"/>
      <c r="AD9" s="107"/>
      <c r="AE9" s="107"/>
      <c r="AF9" s="107"/>
      <c r="AG9" s="107"/>
      <c r="AH9" s="107"/>
    </row>
    <row r="10" spans="1:34" x14ac:dyDescent="0.3">
      <c r="A10" t="s">
        <v>474</v>
      </c>
      <c r="B10" t="s">
        <v>478</v>
      </c>
      <c r="C10">
        <v>144393</v>
      </c>
      <c r="D10" s="106">
        <v>44888</v>
      </c>
      <c r="E10" s="107">
        <v>15.27</v>
      </c>
      <c r="F10" s="107">
        <v>0.2626</v>
      </c>
      <c r="G10" s="107">
        <v>-0.1961</v>
      </c>
      <c r="H10" s="107">
        <v>-0.77969999999999995</v>
      </c>
      <c r="I10" s="107">
        <v>-6.54E-2</v>
      </c>
      <c r="J10" s="107">
        <v>1.3270999999999999</v>
      </c>
      <c r="K10" s="107">
        <v>0.46050000000000002</v>
      </c>
      <c r="L10" s="107">
        <v>8.3747000000000007</v>
      </c>
      <c r="M10" s="107">
        <v>1.0589</v>
      </c>
      <c r="N10" s="107">
        <v>-4.1430999999999996</v>
      </c>
      <c r="O10" s="107">
        <v>11.4636</v>
      </c>
      <c r="P10" s="107"/>
      <c r="Q10" s="107">
        <v>10.362500000000001</v>
      </c>
      <c r="R10" s="107">
        <v>11.602600000000001</v>
      </c>
      <c r="T10" s="106"/>
      <c r="U10" s="107"/>
      <c r="V10" s="107"/>
      <c r="W10" s="107"/>
      <c r="X10" s="107"/>
      <c r="Y10" s="107"/>
      <c r="Z10" s="107"/>
      <c r="AA10" s="107"/>
      <c r="AB10" s="107"/>
      <c r="AC10" s="107"/>
      <c r="AD10" s="107"/>
      <c r="AE10" s="107"/>
      <c r="AF10" s="107"/>
      <c r="AG10" s="107"/>
      <c r="AH10" s="107"/>
    </row>
    <row r="11" spans="1:34" x14ac:dyDescent="0.3">
      <c r="A11" t="s">
        <v>474</v>
      </c>
      <c r="B11" t="s">
        <v>2007</v>
      </c>
      <c r="C11">
        <v>139527</v>
      </c>
      <c r="D11" s="106">
        <v>44888</v>
      </c>
      <c r="E11" s="107">
        <v>24.34</v>
      </c>
      <c r="F11" s="107">
        <v>0.32979999999999998</v>
      </c>
      <c r="G11" s="107">
        <v>0.82850000000000001</v>
      </c>
      <c r="H11" s="107">
        <v>0.62009999999999998</v>
      </c>
      <c r="I11" s="107">
        <v>0.4955</v>
      </c>
      <c r="J11" s="107">
        <v>2.5706000000000002</v>
      </c>
      <c r="K11" s="107">
        <v>4.5533000000000001</v>
      </c>
      <c r="L11" s="107">
        <v>11.0908</v>
      </c>
      <c r="M11" s="107">
        <v>4.7332000000000001</v>
      </c>
      <c r="N11" s="107">
        <v>0.32979999999999998</v>
      </c>
      <c r="O11" s="107">
        <v>25.528600000000001</v>
      </c>
      <c r="P11" s="107">
        <v>11.578200000000001</v>
      </c>
      <c r="Q11" s="107">
        <v>15.042299999999999</v>
      </c>
      <c r="R11" s="107">
        <v>25.555800000000001</v>
      </c>
      <c r="T11" s="106"/>
      <c r="U11" s="107"/>
      <c r="V11" s="107"/>
      <c r="W11" s="107"/>
      <c r="X11" s="107"/>
      <c r="Y11" s="107"/>
      <c r="Z11" s="107"/>
      <c r="AA11" s="107"/>
      <c r="AB11" s="107"/>
      <c r="AC11" s="107"/>
      <c r="AD11" s="107"/>
      <c r="AE11" s="107"/>
      <c r="AF11" s="107"/>
      <c r="AG11" s="107"/>
      <c r="AH11" s="107"/>
    </row>
    <row r="12" spans="1:34" x14ac:dyDescent="0.3">
      <c r="A12" t="s">
        <v>474</v>
      </c>
      <c r="B12" t="s">
        <v>2008</v>
      </c>
      <c r="C12">
        <v>139529</v>
      </c>
      <c r="D12" s="106">
        <v>44888</v>
      </c>
      <c r="E12" s="107">
        <v>23.01</v>
      </c>
      <c r="F12" s="107">
        <v>0.30509999999999998</v>
      </c>
      <c r="G12" s="107">
        <v>0.78839999999999999</v>
      </c>
      <c r="H12" s="107">
        <v>0.61219999999999997</v>
      </c>
      <c r="I12" s="107">
        <v>0.4365</v>
      </c>
      <c r="J12" s="107">
        <v>2.4487999999999999</v>
      </c>
      <c r="K12" s="107">
        <v>4.2591999999999999</v>
      </c>
      <c r="L12" s="107">
        <v>10.4657</v>
      </c>
      <c r="M12" s="107">
        <v>3.9295</v>
      </c>
      <c r="N12" s="107">
        <v>-0.6905</v>
      </c>
      <c r="O12" s="107">
        <v>24.3935</v>
      </c>
      <c r="P12" s="107">
        <v>10.600300000000001</v>
      </c>
      <c r="Q12" s="107">
        <v>14.0284</v>
      </c>
      <c r="R12" s="107">
        <v>24.395</v>
      </c>
      <c r="T12" s="106"/>
      <c r="U12" s="107"/>
      <c r="V12" s="107"/>
      <c r="W12" s="107"/>
      <c r="X12" s="107"/>
      <c r="Y12" s="107"/>
      <c r="Z12" s="107"/>
      <c r="AA12" s="107"/>
      <c r="AB12" s="107"/>
      <c r="AC12" s="107"/>
      <c r="AD12" s="107"/>
      <c r="AE12" s="107"/>
      <c r="AF12" s="107"/>
      <c r="AG12" s="107"/>
      <c r="AH12" s="107"/>
    </row>
    <row r="13" spans="1:34" x14ac:dyDescent="0.3">
      <c r="A13" t="s">
        <v>474</v>
      </c>
      <c r="B13" t="s">
        <v>1951</v>
      </c>
      <c r="C13">
        <v>150260</v>
      </c>
      <c r="D13" s="106">
        <v>44888</v>
      </c>
      <c r="E13" s="107">
        <v>20.915299999999998</v>
      </c>
      <c r="F13" s="107">
        <v>0.10150000000000001</v>
      </c>
      <c r="G13" s="107">
        <v>0.1235</v>
      </c>
      <c r="H13" s="107">
        <v>-0.18659999999999999</v>
      </c>
      <c r="I13" s="107">
        <v>0.5746</v>
      </c>
      <c r="J13" s="107">
        <v>2.6577999999999999</v>
      </c>
      <c r="K13" s="107">
        <v>3.4432999999999998</v>
      </c>
      <c r="L13" s="107">
        <v>11.5792</v>
      </c>
      <c r="M13" s="107">
        <v>7.6649000000000003</v>
      </c>
      <c r="N13" s="107">
        <v>5.2888000000000002</v>
      </c>
      <c r="O13" s="107">
        <v>16.157399999999999</v>
      </c>
      <c r="P13" s="107">
        <v>13.715999999999999</v>
      </c>
      <c r="Q13" s="107">
        <v>13.996600000000001</v>
      </c>
      <c r="R13" s="107">
        <v>18.823699999999999</v>
      </c>
      <c r="T13" s="106"/>
      <c r="U13" s="107"/>
      <c r="V13" s="107"/>
      <c r="W13" s="107"/>
      <c r="X13" s="107"/>
      <c r="Y13" s="107"/>
      <c r="Z13" s="107"/>
      <c r="AA13" s="107"/>
      <c r="AB13" s="107"/>
      <c r="AC13" s="107"/>
      <c r="AD13" s="107"/>
      <c r="AE13" s="107"/>
      <c r="AF13" s="107"/>
      <c r="AG13" s="107"/>
      <c r="AH13" s="107"/>
    </row>
    <row r="14" spans="1:34" x14ac:dyDescent="0.3">
      <c r="A14" t="s">
        <v>474</v>
      </c>
      <c r="B14" t="s">
        <v>1952</v>
      </c>
      <c r="C14">
        <v>150258</v>
      </c>
      <c r="D14" s="106">
        <v>44888</v>
      </c>
      <c r="E14" s="107">
        <v>19.102799999999998</v>
      </c>
      <c r="F14" s="107">
        <v>9.7500000000000003E-2</v>
      </c>
      <c r="G14" s="107">
        <v>0.1011</v>
      </c>
      <c r="H14" s="107">
        <v>-0.21779999999999999</v>
      </c>
      <c r="I14" s="107">
        <v>0.51139999999999997</v>
      </c>
      <c r="J14" s="107">
        <v>2.5158</v>
      </c>
      <c r="K14" s="107">
        <v>3.0177999999999998</v>
      </c>
      <c r="L14" s="107">
        <v>10.6325</v>
      </c>
      <c r="M14" s="107">
        <v>6.3228</v>
      </c>
      <c r="N14" s="107">
        <v>3.5331999999999999</v>
      </c>
      <c r="O14" s="107">
        <v>14.229900000000001</v>
      </c>
      <c r="P14" s="107">
        <v>11.900399999999999</v>
      </c>
      <c r="Q14" s="107">
        <v>12.1768</v>
      </c>
      <c r="R14" s="107">
        <v>16.828700000000001</v>
      </c>
      <c r="T14" s="106"/>
      <c r="U14" s="107"/>
      <c r="V14" s="107"/>
      <c r="W14" s="107"/>
      <c r="X14" s="107"/>
      <c r="Y14" s="107"/>
      <c r="Z14" s="107"/>
      <c r="AA14" s="107"/>
      <c r="AB14" s="107"/>
      <c r="AC14" s="107"/>
      <c r="AD14" s="107"/>
      <c r="AE14" s="107"/>
      <c r="AF14" s="107"/>
      <c r="AG14" s="107"/>
      <c r="AH14" s="107"/>
    </row>
    <row r="15" spans="1:34" x14ac:dyDescent="0.3">
      <c r="A15" t="s">
        <v>474</v>
      </c>
      <c r="B15" t="s">
        <v>479</v>
      </c>
      <c r="C15">
        <v>101912</v>
      </c>
      <c r="D15" s="106"/>
      <c r="E15" s="107"/>
      <c r="F15" s="107"/>
      <c r="G15" s="107"/>
      <c r="H15" s="107"/>
      <c r="I15" s="107"/>
      <c r="J15" s="107"/>
      <c r="K15" s="107"/>
      <c r="L15" s="107"/>
      <c r="M15" s="107"/>
      <c r="N15" s="107"/>
      <c r="O15" s="107"/>
      <c r="P15" s="107"/>
      <c r="Q15" s="107"/>
      <c r="R15" s="107"/>
      <c r="T15" s="106"/>
      <c r="U15" s="107"/>
      <c r="V15" s="107"/>
      <c r="W15" s="107"/>
      <c r="X15" s="107"/>
      <c r="Y15" s="107"/>
      <c r="Z15" s="107"/>
      <c r="AA15" s="107"/>
      <c r="AB15" s="107"/>
      <c r="AC15" s="107"/>
      <c r="AD15" s="107"/>
      <c r="AE15" s="107"/>
      <c r="AF15" s="107"/>
      <c r="AG15" s="107"/>
      <c r="AH15" s="107"/>
    </row>
    <row r="16" spans="1:34" x14ac:dyDescent="0.3">
      <c r="A16" t="s">
        <v>474</v>
      </c>
      <c r="B16" t="s">
        <v>480</v>
      </c>
      <c r="C16">
        <v>119326</v>
      </c>
      <c r="D16" s="106"/>
      <c r="E16" s="107"/>
      <c r="F16" s="107"/>
      <c r="G16" s="107"/>
      <c r="H16" s="107"/>
      <c r="I16" s="107"/>
      <c r="J16" s="107"/>
      <c r="K16" s="107"/>
      <c r="L16" s="107"/>
      <c r="M16" s="107"/>
      <c r="N16" s="107"/>
      <c r="O16" s="107"/>
      <c r="P16" s="107"/>
      <c r="Q16" s="107"/>
      <c r="R16" s="107"/>
      <c r="T16" s="106"/>
      <c r="U16" s="107"/>
      <c r="V16" s="107"/>
      <c r="W16" s="107"/>
      <c r="X16" s="107"/>
      <c r="Y16" s="107"/>
      <c r="Z16" s="107"/>
      <c r="AA16" s="107"/>
      <c r="AB16" s="107"/>
      <c r="AC16" s="107"/>
      <c r="AD16" s="107"/>
      <c r="AE16" s="107"/>
      <c r="AF16" s="107"/>
      <c r="AG16" s="107"/>
      <c r="AH16" s="107"/>
    </row>
    <row r="17" spans="1:34" x14ac:dyDescent="0.3">
      <c r="A17" t="s">
        <v>474</v>
      </c>
      <c r="B17" t="s">
        <v>481</v>
      </c>
      <c r="C17">
        <v>118272</v>
      </c>
      <c r="D17" s="106">
        <v>44888</v>
      </c>
      <c r="E17" s="107">
        <v>276.51</v>
      </c>
      <c r="F17" s="107">
        <v>0.14119999999999999</v>
      </c>
      <c r="G17" s="107">
        <v>5.79E-2</v>
      </c>
      <c r="H17" s="107">
        <v>-0.2525</v>
      </c>
      <c r="I17" s="107">
        <v>9.0499999999999997E-2</v>
      </c>
      <c r="J17" s="107">
        <v>2.3391000000000002</v>
      </c>
      <c r="K17" s="107">
        <v>3.0869</v>
      </c>
      <c r="L17" s="107">
        <v>11.0839</v>
      </c>
      <c r="M17" s="107">
        <v>5.1409000000000002</v>
      </c>
      <c r="N17" s="107">
        <v>3.8144999999999998</v>
      </c>
      <c r="O17" s="107">
        <v>16.466899999999999</v>
      </c>
      <c r="P17" s="107">
        <v>12.9742</v>
      </c>
      <c r="Q17" s="107">
        <v>14.614000000000001</v>
      </c>
      <c r="R17" s="107">
        <v>16.269600000000001</v>
      </c>
      <c r="T17" s="106"/>
      <c r="U17" s="107"/>
      <c r="V17" s="107"/>
      <c r="W17" s="107"/>
      <c r="X17" s="107"/>
      <c r="Y17" s="107"/>
      <c r="Z17" s="107"/>
      <c r="AA17" s="107"/>
      <c r="AB17" s="107"/>
      <c r="AC17" s="107"/>
      <c r="AD17" s="107"/>
      <c r="AE17" s="107"/>
      <c r="AF17" s="107"/>
      <c r="AG17" s="107"/>
      <c r="AH17" s="107"/>
    </row>
    <row r="18" spans="1:34" x14ac:dyDescent="0.3">
      <c r="A18" t="s">
        <v>474</v>
      </c>
      <c r="B18" t="s">
        <v>482</v>
      </c>
      <c r="C18">
        <v>106166</v>
      </c>
      <c r="D18" s="106">
        <v>44888</v>
      </c>
      <c r="E18" s="107">
        <v>251.89</v>
      </c>
      <c r="F18" s="107">
        <v>0.1391</v>
      </c>
      <c r="G18" s="107">
        <v>4.3700000000000003E-2</v>
      </c>
      <c r="H18" s="107">
        <v>-0.27710000000000001</v>
      </c>
      <c r="I18" s="107">
        <v>4.3700000000000003E-2</v>
      </c>
      <c r="J18" s="107">
        <v>2.2281</v>
      </c>
      <c r="K18" s="107">
        <v>2.7703000000000002</v>
      </c>
      <c r="L18" s="107">
        <v>10.400600000000001</v>
      </c>
      <c r="M18" s="107">
        <v>4.1729000000000003</v>
      </c>
      <c r="N18" s="107">
        <v>2.536</v>
      </c>
      <c r="O18" s="107">
        <v>15.0822</v>
      </c>
      <c r="P18" s="107">
        <v>11.6069</v>
      </c>
      <c r="Q18" s="107">
        <v>11.4236</v>
      </c>
      <c r="R18" s="107">
        <v>14.8629</v>
      </c>
      <c r="T18" s="106"/>
      <c r="U18" s="107"/>
      <c r="V18" s="107"/>
      <c r="W18" s="107"/>
      <c r="X18" s="107"/>
      <c r="Y18" s="107"/>
      <c r="Z18" s="107"/>
      <c r="AA18" s="107"/>
      <c r="AB18" s="107"/>
      <c r="AC18" s="107"/>
      <c r="AD18" s="107"/>
      <c r="AE18" s="107"/>
      <c r="AF18" s="107"/>
      <c r="AG18" s="107"/>
      <c r="AH18" s="107"/>
    </row>
    <row r="19" spans="1:34" x14ac:dyDescent="0.3">
      <c r="A19" t="s">
        <v>474</v>
      </c>
      <c r="B19" t="s">
        <v>483</v>
      </c>
      <c r="C19">
        <v>119019</v>
      </c>
      <c r="D19" s="106">
        <v>44888</v>
      </c>
      <c r="E19" s="107">
        <v>254.31399999999999</v>
      </c>
      <c r="F19" s="107">
        <v>0.21</v>
      </c>
      <c r="G19" s="107">
        <v>0.2238</v>
      </c>
      <c r="H19" s="107">
        <v>-0.44819999999999999</v>
      </c>
      <c r="I19" s="107">
        <v>3.8999999999999998E-3</v>
      </c>
      <c r="J19" s="107">
        <v>1.7398</v>
      </c>
      <c r="K19" s="107">
        <v>1.6894</v>
      </c>
      <c r="L19" s="107">
        <v>10.709899999999999</v>
      </c>
      <c r="M19" s="107">
        <v>3.1051000000000002</v>
      </c>
      <c r="N19" s="107">
        <v>-0.94989999999999997</v>
      </c>
      <c r="O19" s="107">
        <v>14.233700000000001</v>
      </c>
      <c r="P19" s="107">
        <v>10.8573</v>
      </c>
      <c r="Q19" s="107">
        <v>13.550700000000001</v>
      </c>
      <c r="R19" s="107">
        <v>14.768599999999999</v>
      </c>
      <c r="T19" s="106"/>
      <c r="U19" s="107"/>
      <c r="V19" s="107"/>
      <c r="W19" s="107"/>
      <c r="X19" s="107"/>
      <c r="Y19" s="107"/>
      <c r="Z19" s="107"/>
      <c r="AA19" s="107"/>
      <c r="AB19" s="107"/>
      <c r="AC19" s="107"/>
      <c r="AD19" s="107"/>
      <c r="AE19" s="107"/>
      <c r="AF19" s="107"/>
      <c r="AG19" s="107"/>
      <c r="AH19" s="107"/>
    </row>
    <row r="20" spans="1:34" x14ac:dyDescent="0.3">
      <c r="A20" t="s">
        <v>474</v>
      </c>
      <c r="B20" t="s">
        <v>484</v>
      </c>
      <c r="C20">
        <v>100081</v>
      </c>
      <c r="D20" s="106">
        <v>44888</v>
      </c>
      <c r="E20" s="107">
        <v>232.49199999999999</v>
      </c>
      <c r="F20" s="107">
        <v>0.2069</v>
      </c>
      <c r="G20" s="107">
        <v>0.20949999999999999</v>
      </c>
      <c r="H20" s="107">
        <v>-0.46829999999999999</v>
      </c>
      <c r="I20" s="107">
        <v>-3.61E-2</v>
      </c>
      <c r="J20" s="107">
        <v>1.6443000000000001</v>
      </c>
      <c r="K20" s="107">
        <v>1.4181999999999999</v>
      </c>
      <c r="L20" s="107">
        <v>10.1195</v>
      </c>
      <c r="M20" s="107">
        <v>2.2955000000000001</v>
      </c>
      <c r="N20" s="107">
        <v>-1.9778</v>
      </c>
      <c r="O20" s="107">
        <v>13.0893</v>
      </c>
      <c r="P20" s="107">
        <v>9.7322000000000006</v>
      </c>
      <c r="Q20" s="107">
        <v>14.319800000000001</v>
      </c>
      <c r="R20" s="107">
        <v>13.595000000000001</v>
      </c>
      <c r="T20" s="106"/>
      <c r="U20" s="107"/>
      <c r="V20" s="107"/>
      <c r="W20" s="107"/>
      <c r="X20" s="107"/>
      <c r="Y20" s="107"/>
      <c r="Z20" s="107"/>
      <c r="AA20" s="107"/>
      <c r="AB20" s="107"/>
      <c r="AC20" s="107"/>
      <c r="AD20" s="107"/>
      <c r="AE20" s="107"/>
      <c r="AF20" s="107"/>
      <c r="AG20" s="107"/>
      <c r="AH20" s="107"/>
    </row>
    <row r="21" spans="1:34" x14ac:dyDescent="0.3">
      <c r="A21" t="s">
        <v>474</v>
      </c>
      <c r="B21" t="s">
        <v>485</v>
      </c>
      <c r="C21">
        <v>118624</v>
      </c>
      <c r="D21" s="106">
        <v>44888</v>
      </c>
      <c r="E21" s="107">
        <v>44.93</v>
      </c>
      <c r="F21" s="107">
        <v>0.1784</v>
      </c>
      <c r="G21" s="107">
        <v>0.33500000000000002</v>
      </c>
      <c r="H21" s="107">
        <v>-0.19989999999999999</v>
      </c>
      <c r="I21" s="107">
        <v>0.37980000000000003</v>
      </c>
      <c r="J21" s="107">
        <v>2.7206000000000001</v>
      </c>
      <c r="K21" s="107">
        <v>4.7564000000000002</v>
      </c>
      <c r="L21" s="107">
        <v>12.6347</v>
      </c>
      <c r="M21" s="107">
        <v>9.4519000000000002</v>
      </c>
      <c r="N21" s="107">
        <v>7.9789000000000003</v>
      </c>
      <c r="O21" s="107">
        <v>17.715399999999999</v>
      </c>
      <c r="P21" s="107">
        <v>12.9519</v>
      </c>
      <c r="Q21" s="107">
        <v>13.4862</v>
      </c>
      <c r="R21" s="107">
        <v>21.8322</v>
      </c>
      <c r="T21" s="106"/>
      <c r="U21" s="107"/>
      <c r="V21" s="107"/>
      <c r="W21" s="107"/>
      <c r="X21" s="107"/>
      <c r="Y21" s="107"/>
      <c r="Z21" s="107"/>
      <c r="AA21" s="107"/>
      <c r="AB21" s="107"/>
      <c r="AC21" s="107"/>
      <c r="AD21" s="107"/>
      <c r="AE21" s="107"/>
      <c r="AF21" s="107"/>
      <c r="AG21" s="107"/>
      <c r="AH21" s="107"/>
    </row>
    <row r="22" spans="1:34" x14ac:dyDescent="0.3">
      <c r="A22" t="s">
        <v>474</v>
      </c>
      <c r="B22" t="s">
        <v>486</v>
      </c>
      <c r="C22">
        <v>112108</v>
      </c>
      <c r="D22" s="106">
        <v>44888</v>
      </c>
      <c r="E22" s="107">
        <v>40.82</v>
      </c>
      <c r="F22" s="107">
        <v>0.19639999999999999</v>
      </c>
      <c r="G22" s="107">
        <v>0.31950000000000001</v>
      </c>
      <c r="H22" s="107">
        <v>-0.22</v>
      </c>
      <c r="I22" s="107">
        <v>0.31950000000000001</v>
      </c>
      <c r="J22" s="107">
        <v>2.5371000000000001</v>
      </c>
      <c r="K22" s="107">
        <v>4.2389999999999999</v>
      </c>
      <c r="L22" s="107">
        <v>11.530099999999999</v>
      </c>
      <c r="M22" s="107">
        <v>7.8182999999999998</v>
      </c>
      <c r="N22" s="107">
        <v>5.8334999999999999</v>
      </c>
      <c r="O22" s="107">
        <v>15.6045</v>
      </c>
      <c r="P22" s="107">
        <v>11.219099999999999</v>
      </c>
      <c r="Q22" s="107">
        <v>11.1614</v>
      </c>
      <c r="R22" s="107">
        <v>19.531199999999998</v>
      </c>
      <c r="T22" s="106"/>
      <c r="U22" s="107"/>
      <c r="V22" s="107"/>
      <c r="W22" s="107"/>
      <c r="X22" s="107"/>
      <c r="Y22" s="107"/>
      <c r="Z22" s="107"/>
      <c r="AA22" s="107"/>
      <c r="AB22" s="107"/>
      <c r="AC22" s="107"/>
      <c r="AD22" s="107"/>
      <c r="AE22" s="107"/>
      <c r="AF22" s="107"/>
      <c r="AG22" s="107"/>
      <c r="AH22" s="107"/>
    </row>
    <row r="23" spans="1:34" x14ac:dyDescent="0.3">
      <c r="A23" t="s">
        <v>474</v>
      </c>
      <c r="B23" t="s">
        <v>487</v>
      </c>
      <c r="C23">
        <v>100550</v>
      </c>
      <c r="D23" s="106">
        <v>44888</v>
      </c>
      <c r="E23" s="107">
        <v>184.64680000000001</v>
      </c>
      <c r="F23" s="107">
        <v>4.2599999999999999E-2</v>
      </c>
      <c r="G23" s="107">
        <v>6.1199999999999997E-2</v>
      </c>
      <c r="H23" s="107">
        <v>-0.2346</v>
      </c>
      <c r="I23" s="107">
        <v>1.1698999999999999</v>
      </c>
      <c r="J23" s="107">
        <v>3.141</v>
      </c>
      <c r="K23" s="107">
        <v>4.7465999999999999</v>
      </c>
      <c r="L23" s="107">
        <v>11.9559</v>
      </c>
      <c r="M23" s="107">
        <v>7.6402000000000001</v>
      </c>
      <c r="N23" s="107">
        <v>4.1303999999999998</v>
      </c>
      <c r="O23" s="107">
        <v>14.5916</v>
      </c>
      <c r="P23" s="107">
        <v>9.8209999999999997</v>
      </c>
      <c r="Q23" s="107">
        <v>13.5352</v>
      </c>
      <c r="R23" s="107">
        <v>17.190200000000001</v>
      </c>
      <c r="T23" s="106"/>
      <c r="U23" s="107"/>
      <c r="V23" s="107"/>
      <c r="W23" s="107"/>
      <c r="X23" s="107"/>
      <c r="Y23" s="107"/>
      <c r="Z23" s="107"/>
      <c r="AA23" s="107"/>
      <c r="AB23" s="107"/>
      <c r="AC23" s="107"/>
      <c r="AD23" s="107"/>
      <c r="AE23" s="107"/>
      <c r="AF23" s="107"/>
      <c r="AG23" s="107"/>
      <c r="AH23" s="107"/>
    </row>
    <row r="24" spans="1:34" x14ac:dyDescent="0.3">
      <c r="A24" t="s">
        <v>474</v>
      </c>
      <c r="B24" t="s">
        <v>488</v>
      </c>
      <c r="C24">
        <v>118546</v>
      </c>
      <c r="D24" s="106">
        <v>44888</v>
      </c>
      <c r="E24" s="107">
        <v>205.1181</v>
      </c>
      <c r="F24" s="107">
        <v>4.53E-2</v>
      </c>
      <c r="G24" s="107">
        <v>7.4700000000000003E-2</v>
      </c>
      <c r="H24" s="107">
        <v>-0.21560000000000001</v>
      </c>
      <c r="I24" s="107">
        <v>1.2081999999999999</v>
      </c>
      <c r="J24" s="107">
        <v>3.2330000000000001</v>
      </c>
      <c r="K24" s="107">
        <v>5.0076999999999998</v>
      </c>
      <c r="L24" s="107">
        <v>12.516</v>
      </c>
      <c r="M24" s="107">
        <v>8.4375999999999998</v>
      </c>
      <c r="N24" s="107">
        <v>5.1639999999999997</v>
      </c>
      <c r="O24" s="107">
        <v>15.741</v>
      </c>
      <c r="P24" s="107">
        <v>11.0007</v>
      </c>
      <c r="Q24" s="107">
        <v>14.1898</v>
      </c>
      <c r="R24" s="107">
        <v>18.3644</v>
      </c>
      <c r="T24" s="106"/>
      <c r="U24" s="107"/>
      <c r="V24" s="107"/>
      <c r="W24" s="107"/>
      <c r="X24" s="107"/>
      <c r="Y24" s="107"/>
      <c r="Z24" s="107"/>
      <c r="AA24" s="107"/>
      <c r="AB24" s="107"/>
      <c r="AC24" s="107"/>
      <c r="AD24" s="107"/>
      <c r="AE24" s="107"/>
      <c r="AF24" s="107"/>
      <c r="AG24" s="107"/>
      <c r="AH24" s="107"/>
    </row>
    <row r="25" spans="1:34" x14ac:dyDescent="0.3">
      <c r="A25" t="s">
        <v>474</v>
      </c>
      <c r="B25" t="s">
        <v>489</v>
      </c>
      <c r="C25">
        <v>102948</v>
      </c>
      <c r="D25" s="106">
        <v>44888</v>
      </c>
      <c r="E25" s="107">
        <v>85.644000000000005</v>
      </c>
      <c r="F25" s="107">
        <v>8.6499999999999994E-2</v>
      </c>
      <c r="G25" s="107">
        <v>-1.17E-2</v>
      </c>
      <c r="H25" s="107">
        <v>-5.1299999999999998E-2</v>
      </c>
      <c r="I25" s="107">
        <v>0.65820000000000001</v>
      </c>
      <c r="J25" s="107">
        <v>3.4209999999999998</v>
      </c>
      <c r="K25" s="107">
        <v>4.4871999999999996</v>
      </c>
      <c r="L25" s="107">
        <v>13.065899999999999</v>
      </c>
      <c r="M25" s="107">
        <v>9.4268000000000001</v>
      </c>
      <c r="N25" s="107">
        <v>7.8029000000000002</v>
      </c>
      <c r="O25" s="107">
        <v>16.2651</v>
      </c>
      <c r="P25" s="107">
        <v>8.5481999999999996</v>
      </c>
      <c r="Q25" s="107">
        <v>12.9438</v>
      </c>
      <c r="R25" s="107">
        <v>20.834900000000001</v>
      </c>
      <c r="T25" s="106"/>
      <c r="U25" s="107"/>
      <c r="V25" s="107"/>
      <c r="W25" s="107"/>
      <c r="X25" s="107"/>
      <c r="Y25" s="107"/>
      <c r="Z25" s="107"/>
      <c r="AA25" s="107"/>
      <c r="AB25" s="107"/>
      <c r="AC25" s="107"/>
      <c r="AD25" s="107"/>
      <c r="AE25" s="107"/>
      <c r="AF25" s="107"/>
      <c r="AG25" s="107"/>
      <c r="AH25" s="107"/>
    </row>
    <row r="26" spans="1:34" x14ac:dyDescent="0.3">
      <c r="A26" t="s">
        <v>474</v>
      </c>
      <c r="B26" t="s">
        <v>1699</v>
      </c>
      <c r="D26" s="106">
        <v>44888</v>
      </c>
      <c r="E26" s="107">
        <v>85.644000000000005</v>
      </c>
      <c r="F26" s="107">
        <v>8.6499999999999994E-2</v>
      </c>
      <c r="G26" s="107">
        <v>-1.17E-2</v>
      </c>
      <c r="H26" s="107">
        <v>-5.1299999999999998E-2</v>
      </c>
      <c r="I26" s="107">
        <v>0.65820000000000001</v>
      </c>
      <c r="J26" s="107">
        <v>3.4209999999999998</v>
      </c>
      <c r="K26" s="107">
        <v>4.4871999999999996</v>
      </c>
      <c r="L26" s="107">
        <v>13.065899999999999</v>
      </c>
      <c r="M26" s="107">
        <v>9.4268000000000001</v>
      </c>
      <c r="N26" s="107">
        <v>7.8029000000000002</v>
      </c>
      <c r="O26" s="107">
        <v>16.2651</v>
      </c>
      <c r="P26" s="107">
        <v>10.535399999999999</v>
      </c>
      <c r="Q26" s="107">
        <v>15.5046</v>
      </c>
      <c r="R26" s="107">
        <v>20.834900000000001</v>
      </c>
      <c r="T26" s="106"/>
      <c r="U26" s="107"/>
      <c r="V26" s="107"/>
      <c r="W26" s="107"/>
      <c r="X26" s="107"/>
      <c r="Y26" s="107"/>
      <c r="Z26" s="107"/>
      <c r="AA26" s="107"/>
      <c r="AB26" s="107"/>
      <c r="AC26" s="107"/>
      <c r="AD26" s="107"/>
      <c r="AE26" s="107"/>
      <c r="AF26" s="107"/>
      <c r="AG26" s="107"/>
      <c r="AH26" s="107"/>
    </row>
    <row r="27" spans="1:34" x14ac:dyDescent="0.3">
      <c r="A27" t="s">
        <v>474</v>
      </c>
      <c r="B27" t="s">
        <v>1700</v>
      </c>
      <c r="C27">
        <v>119062</v>
      </c>
      <c r="D27" s="106">
        <v>44888</v>
      </c>
      <c r="E27" s="107">
        <v>91.274000000000001</v>
      </c>
      <c r="F27" s="107">
        <v>8.8800000000000004E-2</v>
      </c>
      <c r="G27" s="107">
        <v>-2.2000000000000001E-3</v>
      </c>
      <c r="H27" s="107">
        <v>-3.9399999999999998E-2</v>
      </c>
      <c r="I27" s="107">
        <v>0.68169999999999997</v>
      </c>
      <c r="J27" s="107">
        <v>3.4817</v>
      </c>
      <c r="K27" s="107">
        <v>4.6623999999999999</v>
      </c>
      <c r="L27" s="107">
        <v>13.4444</v>
      </c>
      <c r="M27" s="107">
        <v>9.9606999999999992</v>
      </c>
      <c r="N27" s="107">
        <v>8.5058000000000007</v>
      </c>
      <c r="O27" s="107">
        <v>17.009399999999999</v>
      </c>
      <c r="P27" s="107">
        <v>9.3126999999999995</v>
      </c>
      <c r="Q27" s="107">
        <v>12.4267</v>
      </c>
      <c r="R27" s="107">
        <v>21.607600000000001</v>
      </c>
      <c r="T27" s="106"/>
      <c r="U27" s="107"/>
      <c r="V27" s="107"/>
      <c r="W27" s="107"/>
      <c r="X27" s="107"/>
      <c r="Y27" s="107"/>
      <c r="Z27" s="107"/>
      <c r="AA27" s="107"/>
      <c r="AB27" s="107"/>
      <c r="AC27" s="107"/>
      <c r="AD27" s="107"/>
      <c r="AE27" s="107"/>
      <c r="AF27" s="107"/>
      <c r="AG27" s="107"/>
      <c r="AH27" s="107"/>
    </row>
    <row r="28" spans="1:34" x14ac:dyDescent="0.3">
      <c r="A28" t="s">
        <v>474</v>
      </c>
      <c r="B28" t="s">
        <v>490</v>
      </c>
      <c r="D28" s="106">
        <v>44888</v>
      </c>
      <c r="E28" s="107">
        <v>91.274000000000001</v>
      </c>
      <c r="F28" s="107">
        <v>8.8800000000000004E-2</v>
      </c>
      <c r="G28" s="107">
        <v>-2.2000000000000001E-3</v>
      </c>
      <c r="H28" s="107">
        <v>-3.9399999999999998E-2</v>
      </c>
      <c r="I28" s="107">
        <v>0.68169999999999997</v>
      </c>
      <c r="J28" s="107">
        <v>3.4817</v>
      </c>
      <c r="K28" s="107">
        <v>4.6623999999999999</v>
      </c>
      <c r="L28" s="107">
        <v>13.4444</v>
      </c>
      <c r="M28" s="107">
        <v>9.9606999999999992</v>
      </c>
      <c r="N28" s="107">
        <v>8.5058000000000007</v>
      </c>
      <c r="O28" s="107">
        <v>17.009399999999999</v>
      </c>
      <c r="P28" s="107">
        <v>11.382400000000001</v>
      </c>
      <c r="Q28" s="107">
        <v>15.4293</v>
      </c>
      <c r="R28" s="107">
        <v>21.607600000000001</v>
      </c>
      <c r="T28" s="106"/>
      <c r="U28" s="107"/>
      <c r="V28" s="107"/>
      <c r="W28" s="107"/>
      <c r="X28" s="107"/>
      <c r="Y28" s="107"/>
      <c r="Z28" s="107"/>
      <c r="AA28" s="107"/>
      <c r="AB28" s="107"/>
      <c r="AC28" s="107"/>
      <c r="AD28" s="107"/>
      <c r="AE28" s="107"/>
      <c r="AF28" s="107"/>
      <c r="AG28" s="107"/>
      <c r="AH28" s="107"/>
    </row>
    <row r="29" spans="1:34" x14ac:dyDescent="0.3">
      <c r="A29" t="s">
        <v>474</v>
      </c>
      <c r="B29" t="s">
        <v>491</v>
      </c>
      <c r="C29">
        <v>145228</v>
      </c>
      <c r="D29" s="106">
        <v>44888</v>
      </c>
      <c r="E29" s="107">
        <v>16.619700000000002</v>
      </c>
      <c r="F29" s="107">
        <v>0.21709999999999999</v>
      </c>
      <c r="G29" s="107">
        <v>-0.1178</v>
      </c>
      <c r="H29" s="107">
        <v>-0.70079999999999998</v>
      </c>
      <c r="I29" s="107">
        <v>-0.38540000000000002</v>
      </c>
      <c r="J29" s="107">
        <v>1.8258000000000001</v>
      </c>
      <c r="K29" s="107">
        <v>2.0821999999999998</v>
      </c>
      <c r="L29" s="107">
        <v>8.9638000000000009</v>
      </c>
      <c r="M29" s="107">
        <v>2.5198999999999998</v>
      </c>
      <c r="N29" s="107">
        <v>0.21709999999999999</v>
      </c>
      <c r="O29" s="107">
        <v>13.547700000000001</v>
      </c>
      <c r="P29" s="107"/>
      <c r="Q29" s="107">
        <v>13.2235</v>
      </c>
      <c r="R29" s="107">
        <v>13.453099999999999</v>
      </c>
      <c r="T29" s="106"/>
      <c r="U29" s="107"/>
      <c r="V29" s="107"/>
      <c r="W29" s="107"/>
      <c r="X29" s="107"/>
      <c r="Y29" s="107"/>
      <c r="Z29" s="107"/>
      <c r="AA29" s="107"/>
      <c r="AB29" s="107"/>
      <c r="AC29" s="107"/>
      <c r="AD29" s="107"/>
      <c r="AE29" s="107"/>
      <c r="AF29" s="107"/>
      <c r="AG29" s="107"/>
      <c r="AH29" s="107"/>
    </row>
    <row r="30" spans="1:34" x14ac:dyDescent="0.3">
      <c r="A30" t="s">
        <v>474</v>
      </c>
      <c r="B30" t="s">
        <v>492</v>
      </c>
      <c r="C30">
        <v>145227</v>
      </c>
      <c r="D30" s="106">
        <v>44888</v>
      </c>
      <c r="E30" s="107">
        <v>15.668200000000001</v>
      </c>
      <c r="F30" s="107">
        <v>0.21229999999999999</v>
      </c>
      <c r="G30" s="107">
        <v>-0.13830000000000001</v>
      </c>
      <c r="H30" s="107">
        <v>-0.72929999999999995</v>
      </c>
      <c r="I30" s="107">
        <v>-0.44219999999999998</v>
      </c>
      <c r="J30" s="107">
        <v>1.6868000000000001</v>
      </c>
      <c r="K30" s="107">
        <v>1.698</v>
      </c>
      <c r="L30" s="107">
        <v>8.1504999999999992</v>
      </c>
      <c r="M30" s="107">
        <v>1.3874</v>
      </c>
      <c r="N30" s="107">
        <v>-1.2622</v>
      </c>
      <c r="O30" s="107">
        <v>11.8849</v>
      </c>
      <c r="P30" s="107"/>
      <c r="Q30" s="107">
        <v>11.603300000000001</v>
      </c>
      <c r="R30" s="107">
        <v>11.7814</v>
      </c>
      <c r="T30" s="106"/>
      <c r="U30" s="107"/>
      <c r="V30" s="107"/>
      <c r="W30" s="107"/>
      <c r="X30" s="107"/>
      <c r="Y30" s="107"/>
      <c r="Z30" s="107"/>
      <c r="AA30" s="107"/>
      <c r="AB30" s="107"/>
      <c r="AC30" s="107"/>
      <c r="AD30" s="107"/>
      <c r="AE30" s="107"/>
      <c r="AF30" s="107"/>
      <c r="AG30" s="107"/>
      <c r="AH30" s="107"/>
    </row>
    <row r="31" spans="1:34" x14ac:dyDescent="0.3">
      <c r="A31" t="s">
        <v>474</v>
      </c>
      <c r="B31" t="s">
        <v>493</v>
      </c>
      <c r="C31">
        <v>100356</v>
      </c>
      <c r="D31" s="106">
        <v>44888</v>
      </c>
      <c r="E31" s="107">
        <v>241.81</v>
      </c>
      <c r="F31" s="107">
        <v>0.1242</v>
      </c>
      <c r="G31" s="107">
        <v>0.1118</v>
      </c>
      <c r="H31" s="107">
        <v>-0.49380000000000002</v>
      </c>
      <c r="I31" s="107">
        <v>0.14499999999999999</v>
      </c>
      <c r="J31" s="107">
        <v>2.6749999999999998</v>
      </c>
      <c r="K31" s="107">
        <v>4.5980999999999996</v>
      </c>
      <c r="L31" s="107">
        <v>11.039199999999999</v>
      </c>
      <c r="M31" s="107">
        <v>9.5204000000000004</v>
      </c>
      <c r="N31" s="107">
        <v>9.7091999999999992</v>
      </c>
      <c r="O31" s="107">
        <v>20.8477</v>
      </c>
      <c r="P31" s="107">
        <v>13.4444</v>
      </c>
      <c r="Q31" s="107">
        <v>14.8062</v>
      </c>
      <c r="R31" s="107">
        <v>31.995200000000001</v>
      </c>
      <c r="T31" s="106"/>
      <c r="U31" s="107"/>
      <c r="V31" s="107"/>
      <c r="W31" s="107"/>
      <c r="X31" s="107"/>
      <c r="Y31" s="107"/>
      <c r="Z31" s="107"/>
      <c r="AA31" s="107"/>
      <c r="AB31" s="107"/>
      <c r="AC31" s="107"/>
      <c r="AD31" s="107"/>
      <c r="AE31" s="107"/>
      <c r="AF31" s="107"/>
      <c r="AG31" s="107"/>
      <c r="AH31" s="107"/>
    </row>
    <row r="32" spans="1:34" x14ac:dyDescent="0.3">
      <c r="A32" t="s">
        <v>474</v>
      </c>
      <c r="B32" t="s">
        <v>494</v>
      </c>
      <c r="C32">
        <v>120251</v>
      </c>
      <c r="D32" s="106">
        <v>44888</v>
      </c>
      <c r="E32" s="107">
        <v>264.16000000000003</v>
      </c>
      <c r="F32" s="107">
        <v>0.12509999999999999</v>
      </c>
      <c r="G32" s="107">
        <v>0.12130000000000001</v>
      </c>
      <c r="H32" s="107">
        <v>-0.48220000000000002</v>
      </c>
      <c r="I32" s="107">
        <v>0.1706</v>
      </c>
      <c r="J32" s="107">
        <v>2.73</v>
      </c>
      <c r="K32" s="107">
        <v>4.7506000000000004</v>
      </c>
      <c r="L32" s="107">
        <v>11.3565</v>
      </c>
      <c r="M32" s="107">
        <v>9.9795999999999996</v>
      </c>
      <c r="N32" s="107">
        <v>10.3241</v>
      </c>
      <c r="O32" s="107">
        <v>21.4756</v>
      </c>
      <c r="P32" s="107">
        <v>14.2403</v>
      </c>
      <c r="Q32" s="107">
        <v>16.9297</v>
      </c>
      <c r="R32" s="107">
        <v>32.678699999999999</v>
      </c>
      <c r="T32" s="106"/>
      <c r="U32" s="107"/>
      <c r="V32" s="107"/>
      <c r="W32" s="107"/>
      <c r="X32" s="107"/>
      <c r="Y32" s="107"/>
      <c r="Z32" s="107"/>
      <c r="AA32" s="107"/>
      <c r="AB32" s="107"/>
      <c r="AC32" s="107"/>
      <c r="AD32" s="107"/>
      <c r="AE32" s="107"/>
      <c r="AF32" s="107"/>
      <c r="AG32" s="107"/>
      <c r="AH32" s="107"/>
    </row>
    <row r="33" spans="1:34" x14ac:dyDescent="0.3">
      <c r="A33" t="s">
        <v>474</v>
      </c>
      <c r="B33" t="s">
        <v>495</v>
      </c>
      <c r="C33">
        <v>139969</v>
      </c>
      <c r="D33" s="106">
        <v>44888</v>
      </c>
      <c r="E33" s="107">
        <v>16.059999999999999</v>
      </c>
      <c r="F33" s="107">
        <v>0.23089999999999999</v>
      </c>
      <c r="G33" s="107">
        <v>-3.73E-2</v>
      </c>
      <c r="H33" s="107">
        <v>0.11840000000000001</v>
      </c>
      <c r="I33" s="107">
        <v>1.0125999999999999</v>
      </c>
      <c r="J33" s="107">
        <v>2.8504999999999998</v>
      </c>
      <c r="K33" s="107">
        <v>2.5386000000000002</v>
      </c>
      <c r="L33" s="107">
        <v>9.7497000000000007</v>
      </c>
      <c r="M33" s="107">
        <v>2.2766999999999999</v>
      </c>
      <c r="N33" s="107">
        <v>-0.8226</v>
      </c>
      <c r="O33" s="107">
        <v>12.383599999999999</v>
      </c>
      <c r="P33" s="107">
        <v>6.2842000000000002</v>
      </c>
      <c r="Q33" s="107">
        <v>8.0967000000000002</v>
      </c>
      <c r="R33" s="107">
        <v>12.466200000000001</v>
      </c>
      <c r="T33" s="106"/>
      <c r="U33" s="107"/>
      <c r="V33" s="107"/>
      <c r="W33" s="107"/>
      <c r="X33" s="107"/>
      <c r="Y33" s="107"/>
      <c r="Z33" s="107"/>
      <c r="AA33" s="107"/>
      <c r="AB33" s="107"/>
      <c r="AC33" s="107"/>
      <c r="AD33" s="107"/>
      <c r="AE33" s="107"/>
      <c r="AF33" s="107"/>
      <c r="AG33" s="107"/>
      <c r="AH33" s="107"/>
    </row>
    <row r="34" spans="1:34" x14ac:dyDescent="0.3">
      <c r="A34" t="s">
        <v>474</v>
      </c>
      <c r="B34" t="s">
        <v>496</v>
      </c>
      <c r="C34">
        <v>139971</v>
      </c>
      <c r="D34" s="106">
        <v>44888</v>
      </c>
      <c r="E34" s="107">
        <v>17.3992</v>
      </c>
      <c r="F34" s="107">
        <v>0.23330000000000001</v>
      </c>
      <c r="G34" s="107">
        <v>-2.47E-2</v>
      </c>
      <c r="H34" s="107">
        <v>0.13639999999999999</v>
      </c>
      <c r="I34" s="107">
        <v>1.0483</v>
      </c>
      <c r="J34" s="107">
        <v>2.9331</v>
      </c>
      <c r="K34" s="107">
        <v>2.7684000000000002</v>
      </c>
      <c r="L34" s="107">
        <v>10.245699999999999</v>
      </c>
      <c r="M34" s="107">
        <v>2.9209999999999998</v>
      </c>
      <c r="N34" s="107">
        <v>2.76E-2</v>
      </c>
      <c r="O34" s="107">
        <v>13.3271</v>
      </c>
      <c r="P34" s="107">
        <v>7.6083999999999996</v>
      </c>
      <c r="Q34" s="107">
        <v>9.5289000000000001</v>
      </c>
      <c r="R34" s="107">
        <v>13.422499999999999</v>
      </c>
      <c r="T34" s="106"/>
      <c r="U34" s="107"/>
      <c r="V34" s="107"/>
      <c r="W34" s="107"/>
      <c r="X34" s="107"/>
      <c r="Y34" s="107"/>
      <c r="Z34" s="107"/>
      <c r="AA34" s="107"/>
      <c r="AB34" s="107"/>
      <c r="AC34" s="107"/>
      <c r="AD34" s="107"/>
      <c r="AE34" s="107"/>
      <c r="AF34" s="107"/>
      <c r="AG34" s="107"/>
      <c r="AH34" s="107"/>
    </row>
    <row r="35" spans="1:34" x14ac:dyDescent="0.3">
      <c r="A35" t="s">
        <v>474</v>
      </c>
      <c r="B35" t="s">
        <v>497</v>
      </c>
      <c r="C35">
        <v>140382</v>
      </c>
      <c r="D35" s="106">
        <v>44888</v>
      </c>
      <c r="E35" s="107">
        <v>18.940999999999999</v>
      </c>
      <c r="F35" s="107">
        <v>0.18509999999999999</v>
      </c>
      <c r="G35" s="107">
        <v>0.17979999999999999</v>
      </c>
      <c r="H35" s="107">
        <v>-0.3105</v>
      </c>
      <c r="I35" s="107">
        <v>-0.2475</v>
      </c>
      <c r="J35" s="107">
        <v>1.2345999999999999</v>
      </c>
      <c r="K35" s="107">
        <v>2.2898000000000001</v>
      </c>
      <c r="L35" s="107">
        <v>10.572100000000001</v>
      </c>
      <c r="M35" s="107">
        <v>5.6974999999999998</v>
      </c>
      <c r="N35" s="107">
        <v>2.9962</v>
      </c>
      <c r="O35" s="107">
        <v>15.8566</v>
      </c>
      <c r="P35" s="107">
        <v>9.9573999999999998</v>
      </c>
      <c r="Q35" s="107">
        <v>11.431100000000001</v>
      </c>
      <c r="R35" s="107">
        <v>19.292300000000001</v>
      </c>
      <c r="T35" s="106"/>
      <c r="U35" s="107"/>
      <c r="V35" s="107"/>
      <c r="W35" s="107"/>
      <c r="X35" s="107"/>
      <c r="Y35" s="107"/>
      <c r="Z35" s="107"/>
      <c r="AA35" s="107"/>
      <c r="AB35" s="107"/>
      <c r="AC35" s="107"/>
      <c r="AD35" s="107"/>
      <c r="AE35" s="107"/>
      <c r="AF35" s="107"/>
      <c r="AG35" s="107"/>
      <c r="AH35" s="107"/>
    </row>
    <row r="36" spans="1:34" x14ac:dyDescent="0.3">
      <c r="A36" t="s">
        <v>474</v>
      </c>
      <c r="B36" t="s">
        <v>498</v>
      </c>
      <c r="C36">
        <v>140381</v>
      </c>
      <c r="D36" s="106">
        <v>44888</v>
      </c>
      <c r="E36" s="107">
        <v>17.353999999999999</v>
      </c>
      <c r="F36" s="107">
        <v>0.17899999999999999</v>
      </c>
      <c r="G36" s="107">
        <v>0.16739999999999999</v>
      </c>
      <c r="H36" s="107">
        <v>-0.33879999999999999</v>
      </c>
      <c r="I36" s="107">
        <v>-0.29870000000000002</v>
      </c>
      <c r="J36" s="107">
        <v>1.1188</v>
      </c>
      <c r="K36" s="107">
        <v>1.9623999999999999</v>
      </c>
      <c r="L36" s="107">
        <v>9.8353999999999999</v>
      </c>
      <c r="M36" s="107">
        <v>4.6683000000000003</v>
      </c>
      <c r="N36" s="107">
        <v>1.6637</v>
      </c>
      <c r="O36" s="107">
        <v>14.375299999999999</v>
      </c>
      <c r="P36" s="107">
        <v>8.4417000000000009</v>
      </c>
      <c r="Q36" s="107">
        <v>9.7910000000000004</v>
      </c>
      <c r="R36" s="107">
        <v>17.779900000000001</v>
      </c>
      <c r="T36" s="106"/>
      <c r="U36" s="107"/>
      <c r="V36" s="107"/>
      <c r="W36" s="107"/>
      <c r="X36" s="107"/>
      <c r="Y36" s="107"/>
      <c r="Z36" s="107"/>
      <c r="AA36" s="107"/>
      <c r="AB36" s="107"/>
      <c r="AC36" s="107"/>
      <c r="AD36" s="107"/>
      <c r="AE36" s="107"/>
      <c r="AF36" s="107"/>
      <c r="AG36" s="107"/>
      <c r="AH36" s="107"/>
    </row>
    <row r="37" spans="1:34" x14ac:dyDescent="0.3">
      <c r="A37" t="s">
        <v>474</v>
      </c>
      <c r="B37" t="s">
        <v>499</v>
      </c>
      <c r="C37">
        <v>145599</v>
      </c>
      <c r="D37" s="106">
        <v>44888</v>
      </c>
      <c r="E37" s="107">
        <v>16.443999999999999</v>
      </c>
      <c r="F37" s="107">
        <v>5.7799999999999997E-2</v>
      </c>
      <c r="G37" s="107">
        <v>-7.0499999999999993E-2</v>
      </c>
      <c r="H37" s="107">
        <v>-0.22689999999999999</v>
      </c>
      <c r="I37" s="107">
        <v>-6.3799999999999996E-2</v>
      </c>
      <c r="J37" s="107">
        <v>2.6806999999999999</v>
      </c>
      <c r="K37" s="107">
        <v>4.9989999999999997</v>
      </c>
      <c r="L37" s="107">
        <v>11.816800000000001</v>
      </c>
      <c r="M37" s="107">
        <v>7.7630999999999997</v>
      </c>
      <c r="N37" s="107">
        <v>4.2237</v>
      </c>
      <c r="O37" s="107">
        <v>13.7544</v>
      </c>
      <c r="P37" s="107"/>
      <c r="Q37" s="107">
        <v>13.426299999999999</v>
      </c>
      <c r="R37" s="107">
        <v>14.992699999999999</v>
      </c>
      <c r="T37" s="106"/>
      <c r="U37" s="107"/>
      <c r="V37" s="107"/>
      <c r="W37" s="107"/>
      <c r="X37" s="107"/>
      <c r="Y37" s="107"/>
      <c r="Z37" s="107"/>
      <c r="AA37" s="107"/>
      <c r="AB37" s="107"/>
      <c r="AC37" s="107"/>
      <c r="AD37" s="107"/>
      <c r="AE37" s="107"/>
      <c r="AF37" s="107"/>
      <c r="AG37" s="107"/>
      <c r="AH37" s="107"/>
    </row>
    <row r="38" spans="1:34" x14ac:dyDescent="0.3">
      <c r="A38" t="s">
        <v>474</v>
      </c>
      <c r="B38" t="s">
        <v>500</v>
      </c>
      <c r="C38">
        <v>145605</v>
      </c>
      <c r="D38" s="106">
        <v>44888</v>
      </c>
      <c r="E38" s="107">
        <v>15.229799999999999</v>
      </c>
      <c r="F38" s="107">
        <v>5.5800000000000002E-2</v>
      </c>
      <c r="G38" s="107">
        <v>-8.2699999999999996E-2</v>
      </c>
      <c r="H38" s="107">
        <v>-0.2437</v>
      </c>
      <c r="I38" s="107">
        <v>-9.8400000000000001E-2</v>
      </c>
      <c r="J38" s="107">
        <v>2.5956000000000001</v>
      </c>
      <c r="K38" s="107">
        <v>4.6988000000000003</v>
      </c>
      <c r="L38" s="107">
        <v>10.999499999999999</v>
      </c>
      <c r="M38" s="107">
        <v>6.4537000000000004</v>
      </c>
      <c r="N38" s="107">
        <v>2.4506000000000001</v>
      </c>
      <c r="O38" s="107">
        <v>11.609400000000001</v>
      </c>
      <c r="P38" s="107"/>
      <c r="Q38" s="107">
        <v>11.2438</v>
      </c>
      <c r="R38" s="107">
        <v>12.886799999999999</v>
      </c>
      <c r="T38" s="106"/>
      <c r="U38" s="107"/>
      <c r="V38" s="107"/>
      <c r="W38" s="107"/>
      <c r="X38" s="107"/>
      <c r="Y38" s="107"/>
      <c r="Z38" s="107"/>
      <c r="AA38" s="107"/>
      <c r="AB38" s="107"/>
      <c r="AC38" s="107"/>
      <c r="AD38" s="107"/>
      <c r="AE38" s="107"/>
      <c r="AF38" s="107"/>
      <c r="AG38" s="107"/>
      <c r="AH38" s="107"/>
    </row>
    <row r="39" spans="1:34" x14ac:dyDescent="0.3">
      <c r="A39" t="s">
        <v>474</v>
      </c>
      <c r="B39" t="s">
        <v>501</v>
      </c>
      <c r="C39">
        <v>143537</v>
      </c>
      <c r="D39" s="106">
        <v>44888</v>
      </c>
      <c r="E39" s="107">
        <v>15.6137</v>
      </c>
      <c r="F39" s="107">
        <v>0.2369</v>
      </c>
      <c r="G39" s="107">
        <v>0.22789999999999999</v>
      </c>
      <c r="H39" s="107">
        <v>-0.28160000000000002</v>
      </c>
      <c r="I39" s="107">
        <v>-0.1784</v>
      </c>
      <c r="J39" s="107">
        <v>1.5795999999999999</v>
      </c>
      <c r="K39" s="107">
        <v>2.7204000000000002</v>
      </c>
      <c r="L39" s="107">
        <v>10.719799999999999</v>
      </c>
      <c r="M39" s="107">
        <v>5.4104000000000001</v>
      </c>
      <c r="N39" s="107">
        <v>2.2361</v>
      </c>
      <c r="O39" s="107">
        <v>11.610900000000001</v>
      </c>
      <c r="P39" s="107"/>
      <c r="Q39" s="107">
        <v>10.65</v>
      </c>
      <c r="R39" s="107">
        <v>14.5136</v>
      </c>
      <c r="T39" s="106"/>
      <c r="U39" s="107"/>
      <c r="V39" s="107"/>
      <c r="W39" s="107"/>
      <c r="X39" s="107"/>
      <c r="Y39" s="107"/>
      <c r="Z39" s="107"/>
      <c r="AA39" s="107"/>
      <c r="AB39" s="107"/>
      <c r="AC39" s="107"/>
      <c r="AD39" s="107"/>
      <c r="AE39" s="107"/>
      <c r="AF39" s="107"/>
      <c r="AG39" s="107"/>
      <c r="AH39" s="107"/>
    </row>
    <row r="40" spans="1:34" x14ac:dyDescent="0.3">
      <c r="A40" t="s">
        <v>474</v>
      </c>
      <c r="B40" t="s">
        <v>502</v>
      </c>
      <c r="C40">
        <v>143536</v>
      </c>
      <c r="D40" s="106">
        <v>44888</v>
      </c>
      <c r="E40" s="107">
        <v>14.582599999999999</v>
      </c>
      <c r="F40" s="107">
        <v>0.23230000000000001</v>
      </c>
      <c r="G40" s="107">
        <v>0.20480000000000001</v>
      </c>
      <c r="H40" s="107">
        <v>-0.3145</v>
      </c>
      <c r="I40" s="107">
        <v>-0.24279999999999999</v>
      </c>
      <c r="J40" s="107">
        <v>1.4258</v>
      </c>
      <c r="K40" s="107">
        <v>2.2852000000000001</v>
      </c>
      <c r="L40" s="107">
        <v>9.8111999999999995</v>
      </c>
      <c r="M40" s="107">
        <v>4.1413000000000002</v>
      </c>
      <c r="N40" s="107">
        <v>0.59119999999999995</v>
      </c>
      <c r="O40" s="107">
        <v>9.8580000000000005</v>
      </c>
      <c r="P40" s="107"/>
      <c r="Q40" s="107">
        <v>8.9461999999999993</v>
      </c>
      <c r="R40" s="107">
        <v>12.655799999999999</v>
      </c>
      <c r="T40" s="106"/>
      <c r="U40" s="107"/>
      <c r="V40" s="107"/>
      <c r="W40" s="107"/>
      <c r="X40" s="107"/>
      <c r="Y40" s="107"/>
      <c r="Z40" s="107"/>
      <c r="AA40" s="107"/>
      <c r="AB40" s="107"/>
      <c r="AC40" s="107"/>
      <c r="AD40" s="107"/>
      <c r="AE40" s="107"/>
      <c r="AF40" s="107"/>
      <c r="AG40" s="107"/>
      <c r="AH40" s="107"/>
    </row>
    <row r="41" spans="1:34" x14ac:dyDescent="0.3">
      <c r="A41" t="s">
        <v>474</v>
      </c>
      <c r="B41" t="s">
        <v>503</v>
      </c>
      <c r="C41">
        <v>100221</v>
      </c>
      <c r="D41" s="106">
        <v>44888</v>
      </c>
      <c r="E41" s="107">
        <v>214.79194447287199</v>
      </c>
      <c r="F41" s="107">
        <v>0.1804</v>
      </c>
      <c r="G41" s="107">
        <v>0.31509999999999999</v>
      </c>
      <c r="H41" s="107">
        <v>8.6999999999999994E-3</v>
      </c>
      <c r="I41" s="107">
        <v>0.6341</v>
      </c>
      <c r="J41" s="107">
        <v>3.5853000000000002</v>
      </c>
      <c r="K41" s="107">
        <v>5.5500999999999996</v>
      </c>
      <c r="L41" s="107">
        <v>14.1448</v>
      </c>
      <c r="M41" s="107">
        <v>8.8233999999999995</v>
      </c>
      <c r="N41" s="107">
        <v>5.4999000000000002</v>
      </c>
      <c r="O41" s="107">
        <v>20.427299999999999</v>
      </c>
      <c r="P41" s="107">
        <v>10.1587</v>
      </c>
      <c r="Q41" s="107">
        <v>11.7241</v>
      </c>
      <c r="R41" s="107">
        <v>17.941199999999998</v>
      </c>
      <c r="T41" s="106"/>
      <c r="U41" s="107"/>
      <c r="V41" s="107"/>
      <c r="W41" s="107"/>
      <c r="X41" s="107"/>
      <c r="Y41" s="107"/>
      <c r="Z41" s="107"/>
      <c r="AA41" s="107"/>
      <c r="AB41" s="107"/>
      <c r="AC41" s="107"/>
      <c r="AD41" s="107"/>
      <c r="AE41" s="107"/>
      <c r="AF41" s="107"/>
      <c r="AG41" s="107"/>
      <c r="AH41" s="107"/>
    </row>
    <row r="42" spans="1:34" x14ac:dyDescent="0.3">
      <c r="A42" t="s">
        <v>474</v>
      </c>
      <c r="B42" t="s">
        <v>504</v>
      </c>
      <c r="C42">
        <v>120484</v>
      </c>
      <c r="D42" s="106">
        <v>44888</v>
      </c>
      <c r="E42" s="107">
        <v>79.191699999999997</v>
      </c>
      <c r="F42" s="107">
        <v>0.17469999999999999</v>
      </c>
      <c r="G42" s="107">
        <v>0.32379999999999998</v>
      </c>
      <c r="H42" s="107">
        <v>2.4799999999999999E-2</v>
      </c>
      <c r="I42" s="107">
        <v>0.6754</v>
      </c>
      <c r="J42" s="107">
        <v>3.6926999999999999</v>
      </c>
      <c r="K42" s="107">
        <v>5.8741000000000003</v>
      </c>
      <c r="L42" s="107">
        <v>14.7636</v>
      </c>
      <c r="M42" s="107">
        <v>9.6122999999999994</v>
      </c>
      <c r="N42" s="107">
        <v>6.4964000000000004</v>
      </c>
      <c r="O42" s="107">
        <v>21.4343</v>
      </c>
      <c r="P42" s="107">
        <v>11.080500000000001</v>
      </c>
      <c r="Q42" s="107">
        <v>12.352399999999999</v>
      </c>
      <c r="R42" s="107">
        <v>18.959599999999998</v>
      </c>
      <c r="T42" s="106"/>
      <c r="U42" s="107"/>
      <c r="V42" s="107"/>
      <c r="W42" s="107"/>
      <c r="X42" s="107"/>
      <c r="Y42" s="107"/>
      <c r="Z42" s="107"/>
      <c r="AA42" s="107"/>
      <c r="AB42" s="107"/>
      <c r="AC42" s="107"/>
      <c r="AD42" s="107"/>
      <c r="AE42" s="107"/>
      <c r="AF42" s="107"/>
      <c r="AG42" s="107"/>
      <c r="AH42" s="107"/>
    </row>
    <row r="43" spans="1:34" x14ac:dyDescent="0.3">
      <c r="A43" t="s">
        <v>474</v>
      </c>
      <c r="B43" t="s">
        <v>1701</v>
      </c>
      <c r="C43">
        <v>133036</v>
      </c>
      <c r="D43" s="106">
        <v>44888</v>
      </c>
      <c r="E43" s="107">
        <v>41.718000000000004</v>
      </c>
      <c r="F43" s="107">
        <v>0.2114</v>
      </c>
      <c r="G43" s="107">
        <v>-9.8199999999999996E-2</v>
      </c>
      <c r="H43" s="107">
        <v>-0.56020000000000003</v>
      </c>
      <c r="I43" s="107">
        <v>-0.42249999999999999</v>
      </c>
      <c r="J43" s="107">
        <v>2.2700999999999998</v>
      </c>
      <c r="K43" s="107">
        <v>2.25</v>
      </c>
      <c r="L43" s="107">
        <v>9.7987000000000002</v>
      </c>
      <c r="M43" s="107">
        <v>6.6792999999999996</v>
      </c>
      <c r="N43" s="107">
        <v>4.5616000000000003</v>
      </c>
      <c r="O43" s="107">
        <v>16.908999999999999</v>
      </c>
      <c r="P43" s="107">
        <v>11.492900000000001</v>
      </c>
      <c r="Q43" s="107">
        <v>11.238099999999999</v>
      </c>
      <c r="R43" s="107">
        <v>19.947900000000001</v>
      </c>
      <c r="T43" s="106"/>
      <c r="U43" s="107"/>
      <c r="V43" s="107"/>
      <c r="W43" s="107"/>
      <c r="X43" s="107"/>
      <c r="Y43" s="107"/>
      <c r="Z43" s="107"/>
      <c r="AA43" s="107"/>
      <c r="AB43" s="107"/>
      <c r="AC43" s="107"/>
      <c r="AD43" s="107"/>
      <c r="AE43" s="107"/>
      <c r="AF43" s="107"/>
      <c r="AG43" s="107"/>
      <c r="AH43" s="107"/>
    </row>
    <row r="44" spans="1:34" x14ac:dyDescent="0.3">
      <c r="A44" t="s">
        <v>474</v>
      </c>
      <c r="B44" t="s">
        <v>1702</v>
      </c>
      <c r="C44">
        <v>133035</v>
      </c>
      <c r="D44" s="106">
        <v>44888</v>
      </c>
      <c r="E44" s="107">
        <v>47.277999999999999</v>
      </c>
      <c r="F44" s="107">
        <v>0.2162</v>
      </c>
      <c r="G44" s="107">
        <v>-8.0299999999999996E-2</v>
      </c>
      <c r="H44" s="107">
        <v>-0.5323</v>
      </c>
      <c r="I44" s="107">
        <v>-0.37090000000000001</v>
      </c>
      <c r="J44" s="107">
        <v>2.3997999999999999</v>
      </c>
      <c r="K44" s="107">
        <v>2.6154000000000002</v>
      </c>
      <c r="L44" s="107">
        <v>10.584099999999999</v>
      </c>
      <c r="M44" s="107">
        <v>7.8151000000000002</v>
      </c>
      <c r="N44" s="107">
        <v>6.0544000000000002</v>
      </c>
      <c r="O44" s="107">
        <v>18.505199999999999</v>
      </c>
      <c r="P44" s="107">
        <v>12.9727</v>
      </c>
      <c r="Q44" s="107">
        <v>12.779299999999999</v>
      </c>
      <c r="R44" s="107">
        <v>21.6221</v>
      </c>
      <c r="T44" s="106"/>
      <c r="U44" s="107"/>
      <c r="V44" s="107"/>
      <c r="W44" s="107"/>
      <c r="X44" s="107"/>
      <c r="Y44" s="107"/>
      <c r="Z44" s="107"/>
      <c r="AA44" s="107"/>
      <c r="AB44" s="107"/>
      <c r="AC44" s="107"/>
      <c r="AD44" s="107"/>
      <c r="AE44" s="107"/>
      <c r="AF44" s="107"/>
      <c r="AG44" s="107"/>
      <c r="AH44" s="107"/>
    </row>
    <row r="45" spans="1:34" x14ac:dyDescent="0.3">
      <c r="A45" t="s">
        <v>474</v>
      </c>
      <c r="B45" t="s">
        <v>1828</v>
      </c>
      <c r="C45">
        <v>100286</v>
      </c>
      <c r="D45" s="106">
        <v>44888</v>
      </c>
      <c r="E45" s="107">
        <v>163.79325537170399</v>
      </c>
      <c r="F45" s="107">
        <v>0.21249999999999999</v>
      </c>
      <c r="G45" s="107">
        <v>-9.7799999999999998E-2</v>
      </c>
      <c r="H45" s="107">
        <v>-0.55969999999999998</v>
      </c>
      <c r="I45" s="107">
        <v>-0.4224</v>
      </c>
      <c r="J45" s="107">
        <v>2.2692000000000001</v>
      </c>
      <c r="K45" s="107">
        <v>2.2479</v>
      </c>
      <c r="L45" s="107">
        <v>9.7988999999999997</v>
      </c>
      <c r="M45" s="107">
        <v>6.6791</v>
      </c>
      <c r="N45" s="107">
        <v>4.5635000000000003</v>
      </c>
      <c r="O45" s="107">
        <v>16.866</v>
      </c>
      <c r="P45" s="107">
        <v>11.1678</v>
      </c>
      <c r="Q45" s="107">
        <v>12.9199</v>
      </c>
      <c r="R45" s="107">
        <v>19.948599999999999</v>
      </c>
      <c r="T45" s="106"/>
      <c r="U45" s="107"/>
      <c r="V45" s="107"/>
      <c r="W45" s="107"/>
      <c r="X45" s="107"/>
      <c r="Y45" s="107"/>
      <c r="Z45" s="107"/>
      <c r="AA45" s="107"/>
      <c r="AB45" s="107"/>
      <c r="AC45" s="107"/>
      <c r="AD45" s="107"/>
      <c r="AE45" s="107"/>
      <c r="AF45" s="107"/>
      <c r="AG45" s="107"/>
      <c r="AH45" s="107"/>
    </row>
    <row r="46" spans="1:34" x14ac:dyDescent="0.3">
      <c r="A46" t="s">
        <v>474</v>
      </c>
      <c r="B46" t="s">
        <v>1829</v>
      </c>
      <c r="C46">
        <v>119767</v>
      </c>
      <c r="D46" s="106">
        <v>44888</v>
      </c>
      <c r="E46" s="107">
        <v>82.703789888987401</v>
      </c>
      <c r="F46" s="107">
        <v>0.21779999999999999</v>
      </c>
      <c r="G46" s="107">
        <v>-7.9299999999999995E-2</v>
      </c>
      <c r="H46" s="107">
        <v>-0.53200000000000003</v>
      </c>
      <c r="I46" s="107">
        <v>-0.37130000000000002</v>
      </c>
      <c r="J46" s="107">
        <v>2.399</v>
      </c>
      <c r="K46" s="107">
        <v>2.6166</v>
      </c>
      <c r="L46" s="107">
        <v>10.5846</v>
      </c>
      <c r="M46" s="107">
        <v>7.8159000000000001</v>
      </c>
      <c r="N46" s="107">
        <v>6.0563000000000002</v>
      </c>
      <c r="O46" s="107">
        <v>18.459800000000001</v>
      </c>
      <c r="P46" s="107">
        <v>12.6866</v>
      </c>
      <c r="Q46" s="107">
        <v>13.603199999999999</v>
      </c>
      <c r="R46" s="107">
        <v>21.622399999999999</v>
      </c>
      <c r="T46" s="106"/>
      <c r="U46" s="107"/>
      <c r="V46" s="107"/>
      <c r="W46" s="107"/>
      <c r="X46" s="107"/>
      <c r="Y46" s="107"/>
      <c r="Z46" s="107"/>
      <c r="AA46" s="107"/>
      <c r="AB46" s="107"/>
      <c r="AC46" s="107"/>
      <c r="AD46" s="107"/>
      <c r="AE46" s="107"/>
      <c r="AF46" s="107"/>
      <c r="AG46" s="107"/>
      <c r="AH46" s="107"/>
    </row>
    <row r="47" spans="1:34" x14ac:dyDescent="0.3">
      <c r="A47" t="s">
        <v>474</v>
      </c>
      <c r="B47" t="s">
        <v>505</v>
      </c>
      <c r="C47">
        <v>119347</v>
      </c>
      <c r="D47" s="106">
        <v>44888</v>
      </c>
      <c r="E47" s="107">
        <v>40.730699999999999</v>
      </c>
      <c r="F47" s="107">
        <v>0.32040000000000002</v>
      </c>
      <c r="G47" s="107">
        <v>0.45550000000000002</v>
      </c>
      <c r="H47" s="107">
        <v>-0.1086</v>
      </c>
      <c r="I47" s="107">
        <v>-0.55249999999999999</v>
      </c>
      <c r="J47" s="107">
        <v>0.9385</v>
      </c>
      <c r="K47" s="107">
        <v>1.921</v>
      </c>
      <c r="L47" s="107">
        <v>9.6178000000000008</v>
      </c>
      <c r="M47" s="107">
        <v>2.6453000000000002</v>
      </c>
      <c r="N47" s="107">
        <v>-0.39200000000000002</v>
      </c>
      <c r="O47" s="107">
        <v>12.4307</v>
      </c>
      <c r="P47" s="107">
        <v>8.2848000000000006</v>
      </c>
      <c r="Q47" s="107">
        <v>13.590999999999999</v>
      </c>
      <c r="R47" s="107">
        <v>13.216900000000001</v>
      </c>
      <c r="T47" s="106"/>
      <c r="U47" s="107"/>
      <c r="V47" s="107"/>
      <c r="W47" s="107"/>
      <c r="X47" s="107"/>
      <c r="Y47" s="107"/>
      <c r="Z47" s="107"/>
      <c r="AA47" s="107"/>
      <c r="AB47" s="107"/>
      <c r="AC47" s="107"/>
      <c r="AD47" s="107"/>
      <c r="AE47" s="107"/>
      <c r="AF47" s="107"/>
      <c r="AG47" s="107"/>
      <c r="AH47" s="107"/>
    </row>
    <row r="48" spans="1:34" x14ac:dyDescent="0.3">
      <c r="A48" t="s">
        <v>474</v>
      </c>
      <c r="B48" t="s">
        <v>506</v>
      </c>
      <c r="C48">
        <v>118191</v>
      </c>
      <c r="D48" s="106">
        <v>44888</v>
      </c>
      <c r="E48" s="107">
        <v>36.848599999999998</v>
      </c>
      <c r="F48" s="107">
        <v>0.31769999999999998</v>
      </c>
      <c r="G48" s="107">
        <v>0.4405</v>
      </c>
      <c r="H48" s="107">
        <v>-0.1285</v>
      </c>
      <c r="I48" s="107">
        <v>-0.58919999999999995</v>
      </c>
      <c r="J48" s="107">
        <v>0.84730000000000005</v>
      </c>
      <c r="K48" s="107">
        <v>1.6597</v>
      </c>
      <c r="L48" s="107">
        <v>9.0549999999999997</v>
      </c>
      <c r="M48" s="107">
        <v>1.8676999999999999</v>
      </c>
      <c r="N48" s="107">
        <v>-1.3978999999999999</v>
      </c>
      <c r="O48" s="107">
        <v>11.2659</v>
      </c>
      <c r="P48" s="107">
        <v>7.1740000000000004</v>
      </c>
      <c r="Q48" s="107">
        <v>11.6868</v>
      </c>
      <c r="R48" s="107">
        <v>12.0792</v>
      </c>
      <c r="T48" s="106"/>
      <c r="U48" s="107"/>
      <c r="V48" s="107"/>
      <c r="W48" s="107"/>
      <c r="X48" s="107"/>
      <c r="Y48" s="107"/>
      <c r="Z48" s="107"/>
      <c r="AA48" s="107"/>
      <c r="AB48" s="107"/>
      <c r="AC48" s="107"/>
      <c r="AD48" s="107"/>
      <c r="AE48" s="107"/>
      <c r="AF48" s="107"/>
      <c r="AG48" s="107"/>
      <c r="AH48" s="107"/>
    </row>
    <row r="49" spans="1:34" x14ac:dyDescent="0.3">
      <c r="A49" t="s">
        <v>474</v>
      </c>
      <c r="B49" t="s">
        <v>507</v>
      </c>
      <c r="C49">
        <v>100323</v>
      </c>
      <c r="D49" s="106">
        <v>44888</v>
      </c>
      <c r="E49" s="107">
        <v>137.88849999999999</v>
      </c>
      <c r="F49" s="107">
        <v>0.12529999999999999</v>
      </c>
      <c r="G49" s="107">
        <v>6.2100000000000002E-2</v>
      </c>
      <c r="H49" s="107">
        <v>-0.51829999999999998</v>
      </c>
      <c r="I49" s="107">
        <v>0.17399999999999999</v>
      </c>
      <c r="J49" s="107">
        <v>1.1635</v>
      </c>
      <c r="K49" s="107">
        <v>1.4923</v>
      </c>
      <c r="L49" s="107">
        <v>8.4557000000000002</v>
      </c>
      <c r="M49" s="107">
        <v>2.14</v>
      </c>
      <c r="N49" s="107">
        <v>-0.89939999999999998</v>
      </c>
      <c r="O49" s="107">
        <v>8.6380999999999997</v>
      </c>
      <c r="P49" s="107">
        <v>6.6257000000000001</v>
      </c>
      <c r="Q49" s="107">
        <v>8.5687999999999995</v>
      </c>
      <c r="R49" s="107">
        <v>10.0684</v>
      </c>
      <c r="T49" s="106"/>
      <c r="U49" s="107"/>
      <c r="V49" s="107"/>
      <c r="W49" s="107"/>
      <c r="X49" s="107"/>
      <c r="Y49" s="107"/>
      <c r="Z49" s="107"/>
      <c r="AA49" s="107"/>
      <c r="AB49" s="107"/>
      <c r="AC49" s="107"/>
      <c r="AD49" s="107"/>
      <c r="AE49" s="107"/>
      <c r="AF49" s="107"/>
      <c r="AG49" s="107"/>
      <c r="AH49" s="107"/>
    </row>
    <row r="50" spans="1:34" x14ac:dyDescent="0.3">
      <c r="A50" t="s">
        <v>474</v>
      </c>
      <c r="B50" t="s">
        <v>508</v>
      </c>
      <c r="C50">
        <v>120261</v>
      </c>
      <c r="D50" s="106">
        <v>44888</v>
      </c>
      <c r="E50" s="107">
        <v>152.1694</v>
      </c>
      <c r="F50" s="107">
        <v>0.12820000000000001</v>
      </c>
      <c r="G50" s="107">
        <v>7.6700000000000004E-2</v>
      </c>
      <c r="H50" s="107">
        <v>-0.49790000000000001</v>
      </c>
      <c r="I50" s="107">
        <v>0.21510000000000001</v>
      </c>
      <c r="J50" s="107">
        <v>1.2614000000000001</v>
      </c>
      <c r="K50" s="107">
        <v>1.7645</v>
      </c>
      <c r="L50" s="107">
        <v>9.0459999999999994</v>
      </c>
      <c r="M50" s="107">
        <v>2.9982000000000002</v>
      </c>
      <c r="N50" s="107">
        <v>0.2356</v>
      </c>
      <c r="O50" s="107">
        <v>9.9093</v>
      </c>
      <c r="P50" s="107">
        <v>7.9397000000000002</v>
      </c>
      <c r="Q50" s="107">
        <v>9.8795999999999999</v>
      </c>
      <c r="R50" s="107">
        <v>11.3695</v>
      </c>
      <c r="T50" s="106"/>
      <c r="U50" s="107"/>
      <c r="V50" s="107"/>
      <c r="W50" s="107"/>
      <c r="X50" s="107"/>
      <c r="Y50" s="107"/>
      <c r="Z50" s="107"/>
      <c r="AA50" s="107"/>
      <c r="AB50" s="107"/>
      <c r="AC50" s="107"/>
      <c r="AD50" s="107"/>
      <c r="AE50" s="107"/>
      <c r="AF50" s="107"/>
      <c r="AG50" s="107"/>
      <c r="AH50" s="107"/>
    </row>
    <row r="51" spans="1:34" x14ac:dyDescent="0.3">
      <c r="A51" t="s">
        <v>474</v>
      </c>
      <c r="B51" t="s">
        <v>509</v>
      </c>
      <c r="C51">
        <v>147446</v>
      </c>
      <c r="D51" s="106">
        <v>44888</v>
      </c>
      <c r="E51" s="107">
        <v>18.761199999999999</v>
      </c>
      <c r="F51" s="107">
        <v>0.22700000000000001</v>
      </c>
      <c r="G51" s="107">
        <v>-3.2000000000000002E-3</v>
      </c>
      <c r="H51" s="107">
        <v>-0.33679999999999999</v>
      </c>
      <c r="I51" s="107">
        <v>0.1976</v>
      </c>
      <c r="J51" s="107">
        <v>2.7774000000000001</v>
      </c>
      <c r="K51" s="107">
        <v>3.6473</v>
      </c>
      <c r="L51" s="107">
        <v>12.934200000000001</v>
      </c>
      <c r="M51" s="107">
        <v>8.1132000000000009</v>
      </c>
      <c r="N51" s="107">
        <v>6.8453999999999997</v>
      </c>
      <c r="O51" s="107">
        <v>20.0123</v>
      </c>
      <c r="P51" s="107"/>
      <c r="Q51" s="107">
        <v>20.657299999999999</v>
      </c>
      <c r="R51" s="107">
        <v>23.513100000000001</v>
      </c>
      <c r="T51" s="106"/>
      <c r="U51" s="107"/>
      <c r="V51" s="107"/>
      <c r="W51" s="107"/>
      <c r="X51" s="107"/>
      <c r="Y51" s="107"/>
      <c r="Z51" s="107"/>
      <c r="AA51" s="107"/>
      <c r="AB51" s="107"/>
      <c r="AC51" s="107"/>
      <c r="AD51" s="107"/>
      <c r="AE51" s="107"/>
      <c r="AF51" s="107"/>
      <c r="AG51" s="107"/>
      <c r="AH51" s="107"/>
    </row>
    <row r="52" spans="1:34" x14ac:dyDescent="0.3">
      <c r="A52" t="s">
        <v>474</v>
      </c>
      <c r="B52" t="s">
        <v>510</v>
      </c>
      <c r="C52">
        <v>147447</v>
      </c>
      <c r="D52" s="106">
        <v>44888</v>
      </c>
      <c r="E52" s="107">
        <v>17.600300000000001</v>
      </c>
      <c r="F52" s="107">
        <v>0.22209999999999999</v>
      </c>
      <c r="G52" s="107">
        <v>-3.0099999999999998E-2</v>
      </c>
      <c r="H52" s="107">
        <v>-0.37469999999999998</v>
      </c>
      <c r="I52" s="107">
        <v>0.1212</v>
      </c>
      <c r="J52" s="107">
        <v>2.5903999999999998</v>
      </c>
      <c r="K52" s="107">
        <v>3.1211000000000002</v>
      </c>
      <c r="L52" s="107">
        <v>11.798299999999999</v>
      </c>
      <c r="M52" s="107">
        <v>6.4890999999999996</v>
      </c>
      <c r="N52" s="107">
        <v>4.7206999999999999</v>
      </c>
      <c r="O52" s="107">
        <v>17.741299999999999</v>
      </c>
      <c r="P52" s="107"/>
      <c r="Q52" s="107">
        <v>18.379000000000001</v>
      </c>
      <c r="R52" s="107">
        <v>21.1252</v>
      </c>
      <c r="T52" s="106"/>
      <c r="U52" s="107"/>
      <c r="V52" s="107"/>
      <c r="W52" s="107"/>
      <c r="X52" s="107"/>
      <c r="Y52" s="107"/>
      <c r="Z52" s="107"/>
      <c r="AA52" s="107"/>
      <c r="AB52" s="107"/>
      <c r="AC52" s="107"/>
      <c r="AD52" s="107"/>
      <c r="AE52" s="107"/>
      <c r="AF52" s="107"/>
      <c r="AG52" s="107"/>
      <c r="AH52" s="107"/>
    </row>
    <row r="53" spans="1:34" x14ac:dyDescent="0.3">
      <c r="A53" t="s">
        <v>474</v>
      </c>
      <c r="B53" t="s">
        <v>1703</v>
      </c>
      <c r="D53" s="106"/>
      <c r="E53" s="107"/>
      <c r="F53" s="107"/>
      <c r="G53" s="107"/>
      <c r="H53" s="107"/>
      <c r="I53" s="107"/>
      <c r="J53" s="107"/>
      <c r="K53" s="107"/>
      <c r="L53" s="107"/>
      <c r="M53" s="107"/>
      <c r="N53" s="107"/>
      <c r="O53" s="107"/>
      <c r="P53" s="107"/>
      <c r="Q53" s="107"/>
      <c r="R53" s="107"/>
      <c r="T53" s="106"/>
      <c r="U53" s="107"/>
      <c r="V53" s="107"/>
      <c r="W53" s="107"/>
      <c r="X53" s="107"/>
      <c r="Y53" s="107"/>
      <c r="Z53" s="107"/>
      <c r="AA53" s="107"/>
      <c r="AB53" s="107"/>
      <c r="AC53" s="107"/>
      <c r="AD53" s="107"/>
      <c r="AE53" s="107"/>
      <c r="AF53" s="107"/>
      <c r="AG53" s="107"/>
      <c r="AH53" s="107"/>
    </row>
    <row r="54" spans="1:34" x14ac:dyDescent="0.3">
      <c r="A54" t="s">
        <v>474</v>
      </c>
      <c r="B54" t="s">
        <v>511</v>
      </c>
      <c r="D54" s="106"/>
      <c r="E54" s="107"/>
      <c r="F54" s="107"/>
      <c r="G54" s="107"/>
      <c r="H54" s="107"/>
      <c r="I54" s="107"/>
      <c r="J54" s="107"/>
      <c r="K54" s="107"/>
      <c r="L54" s="107"/>
      <c r="M54" s="107"/>
      <c r="N54" s="107"/>
      <c r="O54" s="107"/>
      <c r="P54" s="107"/>
      <c r="Q54" s="107"/>
      <c r="R54" s="107"/>
      <c r="T54" s="106"/>
      <c r="U54" s="107"/>
      <c r="V54" s="107"/>
      <c r="W54" s="107"/>
      <c r="X54" s="107"/>
      <c r="Y54" s="107"/>
      <c r="Z54" s="107"/>
      <c r="AA54" s="107"/>
      <c r="AB54" s="107"/>
      <c r="AC54" s="107"/>
      <c r="AD54" s="107"/>
      <c r="AE54" s="107"/>
      <c r="AF54" s="107"/>
      <c r="AG54" s="107"/>
      <c r="AH54" s="107"/>
    </row>
    <row r="55" spans="1:34" x14ac:dyDescent="0.3">
      <c r="A55" t="s">
        <v>474</v>
      </c>
      <c r="B55" t="s">
        <v>1704</v>
      </c>
      <c r="D55" s="106"/>
      <c r="E55" s="107"/>
      <c r="F55" s="107"/>
      <c r="G55" s="107"/>
      <c r="H55" s="107"/>
      <c r="I55" s="107"/>
      <c r="J55" s="107"/>
      <c r="K55" s="107"/>
      <c r="L55" s="107"/>
      <c r="M55" s="107"/>
      <c r="N55" s="107"/>
      <c r="O55" s="107"/>
      <c r="P55" s="107"/>
      <c r="Q55" s="107"/>
      <c r="R55" s="107"/>
      <c r="T55" s="106"/>
      <c r="U55" s="107"/>
      <c r="V55" s="107"/>
      <c r="W55" s="107"/>
      <c r="X55" s="107"/>
      <c r="Y55" s="107"/>
      <c r="Z55" s="107"/>
      <c r="AA55" s="107"/>
      <c r="AB55" s="107"/>
      <c r="AC55" s="107"/>
      <c r="AD55" s="107"/>
      <c r="AE55" s="107"/>
      <c r="AF55" s="107"/>
      <c r="AG55" s="107"/>
      <c r="AH55" s="107"/>
    </row>
    <row r="56" spans="1:34" x14ac:dyDescent="0.3">
      <c r="A56" t="s">
        <v>474</v>
      </c>
      <c r="B56" t="s">
        <v>1705</v>
      </c>
      <c r="D56" s="106"/>
      <c r="E56" s="107"/>
      <c r="F56" s="107"/>
      <c r="G56" s="107"/>
      <c r="H56" s="107"/>
      <c r="I56" s="107"/>
      <c r="J56" s="107"/>
      <c r="K56" s="107"/>
      <c r="L56" s="107"/>
      <c r="M56" s="107"/>
      <c r="N56" s="107"/>
      <c r="O56" s="107"/>
      <c r="P56" s="107"/>
      <c r="Q56" s="107"/>
      <c r="R56" s="107"/>
      <c r="T56" s="106"/>
      <c r="U56" s="107"/>
      <c r="V56" s="107"/>
      <c r="W56" s="107"/>
      <c r="X56" s="107"/>
      <c r="Y56" s="107"/>
      <c r="Z56" s="107"/>
      <c r="AA56" s="107"/>
      <c r="AB56" s="107"/>
      <c r="AC56" s="107"/>
      <c r="AD56" s="107"/>
      <c r="AE56" s="107"/>
      <c r="AF56" s="107"/>
      <c r="AG56" s="107"/>
      <c r="AH56" s="107"/>
    </row>
    <row r="57" spans="1:34" x14ac:dyDescent="0.3">
      <c r="A57" t="s">
        <v>474</v>
      </c>
      <c r="B57" t="s">
        <v>512</v>
      </c>
      <c r="C57">
        <v>134813</v>
      </c>
      <c r="D57" s="106">
        <v>44888</v>
      </c>
      <c r="E57" s="107">
        <v>25.391999999999999</v>
      </c>
      <c r="F57" s="107">
        <v>7.0900000000000005E-2</v>
      </c>
      <c r="G57" s="107">
        <v>-0.12590000000000001</v>
      </c>
      <c r="H57" s="107">
        <v>-0.61060000000000003</v>
      </c>
      <c r="I57" s="107">
        <v>-1.9699999999999999E-2</v>
      </c>
      <c r="J57" s="107">
        <v>2.35</v>
      </c>
      <c r="K57" s="107">
        <v>2.6894</v>
      </c>
      <c r="L57" s="107">
        <v>10.3856</v>
      </c>
      <c r="M57" s="107">
        <v>6.3583999999999996</v>
      </c>
      <c r="N57" s="107">
        <v>3.0226999999999999</v>
      </c>
      <c r="O57" s="107">
        <v>15.1607</v>
      </c>
      <c r="P57" s="107">
        <v>12.263999999999999</v>
      </c>
      <c r="Q57" s="107">
        <v>13.5641</v>
      </c>
      <c r="R57" s="107">
        <v>17.431899999999999</v>
      </c>
      <c r="T57" s="106"/>
      <c r="U57" s="107"/>
      <c r="V57" s="107"/>
      <c r="W57" s="107"/>
      <c r="X57" s="107"/>
      <c r="Y57" s="107"/>
      <c r="Z57" s="107"/>
      <c r="AA57" s="107"/>
      <c r="AB57" s="107"/>
      <c r="AC57" s="107"/>
      <c r="AD57" s="107"/>
      <c r="AE57" s="107"/>
      <c r="AF57" s="107"/>
      <c r="AG57" s="107"/>
      <c r="AH57" s="107"/>
    </row>
    <row r="58" spans="1:34" x14ac:dyDescent="0.3">
      <c r="A58" t="s">
        <v>474</v>
      </c>
      <c r="B58" t="s">
        <v>513</v>
      </c>
      <c r="C58">
        <v>134815</v>
      </c>
      <c r="D58" s="106">
        <v>44888</v>
      </c>
      <c r="E58" s="107">
        <v>22.553999999999998</v>
      </c>
      <c r="F58" s="107">
        <v>7.0999999999999994E-2</v>
      </c>
      <c r="G58" s="107">
        <v>-0.13730000000000001</v>
      </c>
      <c r="H58" s="107">
        <v>-0.63439999999999996</v>
      </c>
      <c r="I58" s="107">
        <v>-7.0900000000000005E-2</v>
      </c>
      <c r="J58" s="107">
        <v>2.2254</v>
      </c>
      <c r="K58" s="107">
        <v>2.3275000000000001</v>
      </c>
      <c r="L58" s="107">
        <v>9.6184999999999992</v>
      </c>
      <c r="M58" s="107">
        <v>5.2694999999999999</v>
      </c>
      <c r="N58" s="107">
        <v>1.6083000000000001</v>
      </c>
      <c r="O58" s="107">
        <v>13.5139</v>
      </c>
      <c r="P58" s="107">
        <v>10.596299999999999</v>
      </c>
      <c r="Q58" s="107">
        <v>11.7416</v>
      </c>
      <c r="R58" s="107">
        <v>15.7836</v>
      </c>
      <c r="T58" s="106"/>
      <c r="U58" s="107"/>
      <c r="V58" s="107"/>
      <c r="W58" s="107"/>
      <c r="X58" s="107"/>
      <c r="Y58" s="107"/>
      <c r="Z58" s="107"/>
      <c r="AA58" s="107"/>
      <c r="AB58" s="107"/>
      <c r="AC58" s="107"/>
      <c r="AD58" s="107"/>
      <c r="AE58" s="107"/>
      <c r="AF58" s="107"/>
      <c r="AG58" s="107"/>
      <c r="AH58" s="107"/>
    </row>
    <row r="59" spans="1:34" x14ac:dyDescent="0.3">
      <c r="A59" t="s">
        <v>474</v>
      </c>
      <c r="B59" t="s">
        <v>514</v>
      </c>
      <c r="C59">
        <v>144681</v>
      </c>
      <c r="D59" s="106">
        <v>44888</v>
      </c>
      <c r="E59" s="107">
        <v>16.799800000000001</v>
      </c>
      <c r="F59" s="107">
        <v>0.34039999999999998</v>
      </c>
      <c r="G59" s="107">
        <v>0.21829999999999999</v>
      </c>
      <c r="H59" s="107">
        <v>-0.53639999999999999</v>
      </c>
      <c r="I59" s="107">
        <v>-0.35</v>
      </c>
      <c r="J59" s="107">
        <v>1.9325000000000001</v>
      </c>
      <c r="K59" s="107">
        <v>3.4552999999999998</v>
      </c>
      <c r="L59" s="107">
        <v>12.4718</v>
      </c>
      <c r="M59" s="107">
        <v>9.7889999999999997</v>
      </c>
      <c r="N59" s="107">
        <v>4.0537999999999998</v>
      </c>
      <c r="O59" s="107">
        <v>13.3574</v>
      </c>
      <c r="P59" s="107"/>
      <c r="Q59" s="107">
        <v>13.1655</v>
      </c>
      <c r="R59" s="107">
        <v>12.826499999999999</v>
      </c>
      <c r="T59" s="106"/>
      <c r="U59" s="107"/>
      <c r="V59" s="107"/>
      <c r="W59" s="107"/>
      <c r="X59" s="107"/>
      <c r="Y59" s="107"/>
      <c r="Z59" s="107"/>
      <c r="AA59" s="107"/>
      <c r="AB59" s="107"/>
      <c r="AC59" s="107"/>
      <c r="AD59" s="107"/>
      <c r="AE59" s="107"/>
      <c r="AF59" s="107"/>
      <c r="AG59" s="107"/>
      <c r="AH59" s="107"/>
    </row>
    <row r="60" spans="1:34" x14ac:dyDescent="0.3">
      <c r="A60" t="s">
        <v>474</v>
      </c>
      <c r="B60" t="s">
        <v>515</v>
      </c>
      <c r="C60">
        <v>144730</v>
      </c>
      <c r="D60" s="106">
        <v>44888</v>
      </c>
      <c r="E60" s="107">
        <v>15.711600000000001</v>
      </c>
      <c r="F60" s="107">
        <v>0.33650000000000002</v>
      </c>
      <c r="G60" s="107">
        <v>0.19769999999999999</v>
      </c>
      <c r="H60" s="107">
        <v>-0.56520000000000004</v>
      </c>
      <c r="I60" s="107">
        <v>-0.40760000000000002</v>
      </c>
      <c r="J60" s="107">
        <v>1.7934000000000001</v>
      </c>
      <c r="K60" s="107">
        <v>3.0627</v>
      </c>
      <c r="L60" s="107">
        <v>11.6158</v>
      </c>
      <c r="M60" s="107">
        <v>8.5047999999999995</v>
      </c>
      <c r="N60" s="107">
        <v>2.4310999999999998</v>
      </c>
      <c r="O60" s="107">
        <v>11.5219</v>
      </c>
      <c r="P60" s="107"/>
      <c r="Q60" s="107">
        <v>11.373100000000001</v>
      </c>
      <c r="R60" s="107">
        <v>11.058299999999999</v>
      </c>
      <c r="T60" s="106"/>
      <c r="U60" s="107"/>
      <c r="V60" s="107"/>
      <c r="W60" s="107"/>
      <c r="X60" s="107"/>
      <c r="Y60" s="107"/>
      <c r="Z60" s="107"/>
      <c r="AA60" s="107"/>
      <c r="AB60" s="107"/>
      <c r="AC60" s="107"/>
      <c r="AD60" s="107"/>
      <c r="AE60" s="107"/>
      <c r="AF60" s="107"/>
      <c r="AG60" s="107"/>
      <c r="AH60" s="107"/>
    </row>
    <row r="61" spans="1:34" x14ac:dyDescent="0.3">
      <c r="A61" t="s">
        <v>474</v>
      </c>
      <c r="B61" t="s">
        <v>1859</v>
      </c>
      <c r="C61">
        <v>143163</v>
      </c>
      <c r="D61" s="106">
        <v>44888</v>
      </c>
      <c r="E61" s="107">
        <v>15.8889</v>
      </c>
      <c r="F61" s="107">
        <v>0.1772</v>
      </c>
      <c r="G61" s="107">
        <v>0.13300000000000001</v>
      </c>
      <c r="H61" s="107">
        <v>-0.35870000000000002</v>
      </c>
      <c r="I61" s="107">
        <v>-0.1169</v>
      </c>
      <c r="J61" s="107">
        <v>2.3881000000000001</v>
      </c>
      <c r="K61" s="107">
        <v>3.1652999999999998</v>
      </c>
      <c r="L61" s="107">
        <v>10.1957</v>
      </c>
      <c r="M61" s="107">
        <v>6.5282</v>
      </c>
      <c r="N61" s="107">
        <v>4.6609999999999996</v>
      </c>
      <c r="O61" s="107">
        <v>12.4939</v>
      </c>
      <c r="P61" s="107"/>
      <c r="Q61" s="107">
        <v>10.663500000000001</v>
      </c>
      <c r="R61" s="107">
        <v>16.5747</v>
      </c>
      <c r="T61" s="106"/>
      <c r="U61" s="107"/>
      <c r="V61" s="107"/>
      <c r="W61" s="107"/>
      <c r="X61" s="107"/>
      <c r="Y61" s="107"/>
      <c r="Z61" s="107"/>
      <c r="AA61" s="107"/>
      <c r="AB61" s="107"/>
      <c r="AC61" s="107"/>
      <c r="AD61" s="107"/>
      <c r="AE61" s="107"/>
      <c r="AF61" s="107"/>
      <c r="AG61" s="107"/>
      <c r="AH61" s="107"/>
    </row>
    <row r="62" spans="1:34" x14ac:dyDescent="0.3">
      <c r="A62" t="s">
        <v>474</v>
      </c>
      <c r="B62" t="s">
        <v>1860</v>
      </c>
      <c r="C62">
        <v>143162</v>
      </c>
      <c r="D62" s="106">
        <v>44888</v>
      </c>
      <c r="E62" s="107">
        <v>14.647</v>
      </c>
      <c r="F62" s="107">
        <v>0.17169999999999999</v>
      </c>
      <c r="G62" s="107">
        <v>0.1066</v>
      </c>
      <c r="H62" s="107">
        <v>-0.39510000000000001</v>
      </c>
      <c r="I62" s="107">
        <v>-0.19009999999999999</v>
      </c>
      <c r="J62" s="107">
        <v>2.2113999999999998</v>
      </c>
      <c r="K62" s="107">
        <v>2.6714000000000002</v>
      </c>
      <c r="L62" s="107">
        <v>9.1423000000000005</v>
      </c>
      <c r="M62" s="107">
        <v>5.0340999999999996</v>
      </c>
      <c r="N62" s="107">
        <v>2.7002000000000002</v>
      </c>
      <c r="O62" s="107">
        <v>10.465299999999999</v>
      </c>
      <c r="P62" s="107"/>
      <c r="Q62" s="107">
        <v>8.7101000000000006</v>
      </c>
      <c r="R62" s="107">
        <v>14.408799999999999</v>
      </c>
      <c r="T62" s="106"/>
      <c r="U62" s="107"/>
      <c r="V62" s="107"/>
      <c r="W62" s="107"/>
      <c r="X62" s="107"/>
      <c r="Y62" s="107"/>
      <c r="Z62" s="107"/>
      <c r="AA62" s="107"/>
      <c r="AB62" s="107"/>
      <c r="AC62" s="107"/>
      <c r="AD62" s="107"/>
      <c r="AE62" s="107"/>
      <c r="AF62" s="107"/>
      <c r="AG62" s="107"/>
      <c r="AH62" s="107"/>
    </row>
    <row r="63" spans="1:34" x14ac:dyDescent="0.3">
      <c r="A63" t="s">
        <v>474</v>
      </c>
      <c r="B63" t="s">
        <v>516</v>
      </c>
      <c r="C63">
        <v>112936</v>
      </c>
      <c r="D63" s="106">
        <v>44888</v>
      </c>
      <c r="E63" s="107">
        <v>70.536600000000007</v>
      </c>
      <c r="F63" s="107">
        <v>0.17349999999999999</v>
      </c>
      <c r="G63" s="107">
        <v>-9.0800000000000006E-2</v>
      </c>
      <c r="H63" s="107">
        <v>-0.57850000000000001</v>
      </c>
      <c r="I63" s="107">
        <v>0.4536</v>
      </c>
      <c r="J63" s="107">
        <v>3.0352999999999999</v>
      </c>
      <c r="K63" s="107">
        <v>4.5652999999999997</v>
      </c>
      <c r="L63" s="107">
        <v>12.2812</v>
      </c>
      <c r="M63" s="107">
        <v>8.4479000000000006</v>
      </c>
      <c r="N63" s="107">
        <v>6.1039000000000003</v>
      </c>
      <c r="O63" s="107">
        <v>8.9483999999999995</v>
      </c>
      <c r="P63" s="107">
        <v>5.1607000000000003</v>
      </c>
      <c r="Q63" s="107">
        <v>11.8345</v>
      </c>
      <c r="R63" s="107">
        <v>21.049600000000002</v>
      </c>
      <c r="T63" s="106"/>
      <c r="U63" s="107"/>
      <c r="V63" s="107"/>
      <c r="W63" s="107"/>
      <c r="X63" s="107"/>
      <c r="Y63" s="107"/>
      <c r="Z63" s="107"/>
      <c r="AA63" s="107"/>
      <c r="AB63" s="107"/>
      <c r="AC63" s="107"/>
      <c r="AD63" s="107"/>
      <c r="AE63" s="107"/>
      <c r="AF63" s="107"/>
      <c r="AG63" s="107"/>
      <c r="AH63" s="107"/>
    </row>
    <row r="64" spans="1:34" x14ac:dyDescent="0.3">
      <c r="A64" t="s">
        <v>474</v>
      </c>
      <c r="B64" t="s">
        <v>517</v>
      </c>
      <c r="C64">
        <v>118794</v>
      </c>
      <c r="D64" s="106">
        <v>44888</v>
      </c>
      <c r="E64" s="107">
        <v>77.823099999999997</v>
      </c>
      <c r="F64" s="107">
        <v>0.1757</v>
      </c>
      <c r="G64" s="107">
        <v>-8.0500000000000002E-2</v>
      </c>
      <c r="H64" s="107">
        <v>-0.56369999999999998</v>
      </c>
      <c r="I64" s="107">
        <v>0.48380000000000001</v>
      </c>
      <c r="J64" s="107">
        <v>3.1073</v>
      </c>
      <c r="K64" s="107">
        <v>4.7701000000000002</v>
      </c>
      <c r="L64" s="107">
        <v>12.712400000000001</v>
      </c>
      <c r="M64" s="107">
        <v>9.0725999999999996</v>
      </c>
      <c r="N64" s="107">
        <v>6.9238</v>
      </c>
      <c r="O64" s="107">
        <v>9.7975999999999992</v>
      </c>
      <c r="P64" s="107">
        <v>6.1105999999999998</v>
      </c>
      <c r="Q64" s="107">
        <v>11.805400000000001</v>
      </c>
      <c r="R64" s="107">
        <v>21.991399999999999</v>
      </c>
      <c r="T64" s="106"/>
      <c r="U64" s="107"/>
      <c r="V64" s="107"/>
      <c r="W64" s="107"/>
      <c r="X64" s="107"/>
      <c r="Y64" s="107"/>
      <c r="Z64" s="107"/>
      <c r="AA64" s="107"/>
      <c r="AB64" s="107"/>
      <c r="AC64" s="107"/>
      <c r="AD64" s="107"/>
      <c r="AE64" s="107"/>
      <c r="AF64" s="107"/>
      <c r="AG64" s="107"/>
      <c r="AH64" s="107"/>
    </row>
    <row r="65" spans="1:34" x14ac:dyDescent="0.3">
      <c r="A65" t="s">
        <v>474</v>
      </c>
      <c r="B65" t="s">
        <v>518</v>
      </c>
      <c r="C65">
        <v>147685</v>
      </c>
      <c r="D65" s="106">
        <v>44888</v>
      </c>
      <c r="E65" s="107">
        <v>5.1799999999999999E-2</v>
      </c>
      <c r="F65" s="107">
        <v>0</v>
      </c>
      <c r="G65" s="107">
        <v>0</v>
      </c>
      <c r="H65" s="107">
        <v>0</v>
      </c>
      <c r="I65" s="107">
        <v>0</v>
      </c>
      <c r="J65" s="107">
        <v>0</v>
      </c>
      <c r="K65" s="107">
        <v>0</v>
      </c>
      <c r="L65" s="107">
        <v>0</v>
      </c>
      <c r="M65" s="107">
        <v>0</v>
      </c>
      <c r="N65" s="107">
        <v>0</v>
      </c>
      <c r="O65" s="107">
        <v>0</v>
      </c>
      <c r="P65" s="107"/>
      <c r="Q65" s="107">
        <v>0</v>
      </c>
      <c r="R65" s="107">
        <v>0</v>
      </c>
      <c r="T65" s="106"/>
      <c r="U65" s="107"/>
      <c r="V65" s="107"/>
      <c r="W65" s="107"/>
      <c r="X65" s="107"/>
      <c r="Y65" s="107"/>
      <c r="Z65" s="107"/>
      <c r="AA65" s="107"/>
      <c r="AB65" s="107"/>
      <c r="AC65" s="107"/>
      <c r="AD65" s="107"/>
      <c r="AE65" s="107"/>
      <c r="AF65" s="107"/>
      <c r="AG65" s="107"/>
      <c r="AH65" s="107"/>
    </row>
    <row r="66" spans="1:34" x14ac:dyDescent="0.3">
      <c r="A66" t="s">
        <v>474</v>
      </c>
      <c r="B66" t="s">
        <v>519</v>
      </c>
      <c r="C66">
        <v>147689</v>
      </c>
      <c r="D66" s="106">
        <v>44888</v>
      </c>
      <c r="E66" s="107">
        <v>5.5800000000000002E-2</v>
      </c>
      <c r="F66" s="107">
        <v>0</v>
      </c>
      <c r="G66" s="107">
        <v>0</v>
      </c>
      <c r="H66" s="107">
        <v>0</v>
      </c>
      <c r="I66" s="107">
        <v>0</v>
      </c>
      <c r="J66" s="107">
        <v>0</v>
      </c>
      <c r="K66" s="107">
        <v>0</v>
      </c>
      <c r="L66" s="107">
        <v>0</v>
      </c>
      <c r="M66" s="107">
        <v>0</v>
      </c>
      <c r="N66" s="107">
        <v>0</v>
      </c>
      <c r="O66" s="107">
        <v>0</v>
      </c>
      <c r="P66" s="107"/>
      <c r="Q66" s="107">
        <v>0</v>
      </c>
      <c r="R66" s="107">
        <v>0</v>
      </c>
      <c r="T66" s="106"/>
      <c r="U66" s="107"/>
      <c r="V66" s="107"/>
      <c r="W66" s="107"/>
      <c r="X66" s="107"/>
      <c r="Y66" s="107"/>
      <c r="Z66" s="107"/>
      <c r="AA66" s="107"/>
      <c r="AB66" s="107"/>
      <c r="AC66" s="107"/>
      <c r="AD66" s="107"/>
      <c r="AE66" s="107"/>
      <c r="AF66" s="107"/>
      <c r="AG66" s="107"/>
      <c r="AH66" s="107"/>
    </row>
    <row r="67" spans="1:34" x14ac:dyDescent="0.3">
      <c r="A67" t="s">
        <v>474</v>
      </c>
      <c r="B67" t="s">
        <v>520</v>
      </c>
      <c r="C67">
        <v>148271</v>
      </c>
      <c r="D67" s="106"/>
      <c r="E67" s="107"/>
      <c r="F67" s="107"/>
      <c r="G67" s="107"/>
      <c r="H67" s="107"/>
      <c r="I67" s="107"/>
      <c r="J67" s="107"/>
      <c r="K67" s="107"/>
      <c r="L67" s="107"/>
      <c r="M67" s="107"/>
      <c r="N67" s="107"/>
      <c r="O67" s="107"/>
      <c r="P67" s="107"/>
      <c r="Q67" s="107"/>
      <c r="R67" s="107"/>
      <c r="T67" s="106"/>
      <c r="U67" s="107"/>
      <c r="V67" s="107"/>
      <c r="W67" s="107"/>
      <c r="X67" s="107"/>
      <c r="Y67" s="107"/>
      <c r="Z67" s="107"/>
      <c r="AA67" s="107"/>
      <c r="AB67" s="107"/>
      <c r="AC67" s="107"/>
      <c r="AD67" s="107"/>
      <c r="AE67" s="107"/>
      <c r="AF67" s="107"/>
      <c r="AG67" s="107"/>
      <c r="AH67" s="107"/>
    </row>
    <row r="68" spans="1:34" x14ac:dyDescent="0.3">
      <c r="A68" t="s">
        <v>474</v>
      </c>
      <c r="B68" t="s">
        <v>521</v>
      </c>
      <c r="C68">
        <v>148265</v>
      </c>
      <c r="D68" s="106"/>
      <c r="E68" s="107"/>
      <c r="F68" s="107"/>
      <c r="G68" s="107"/>
      <c r="H68" s="107"/>
      <c r="I68" s="107"/>
      <c r="J68" s="107"/>
      <c r="K68" s="107"/>
      <c r="L68" s="107"/>
      <c r="M68" s="107"/>
      <c r="N68" s="107"/>
      <c r="O68" s="107"/>
      <c r="P68" s="107"/>
      <c r="Q68" s="107"/>
      <c r="R68" s="107"/>
      <c r="T68" s="106"/>
      <c r="U68" s="107"/>
      <c r="V68" s="107"/>
      <c r="W68" s="107"/>
      <c r="X68" s="107"/>
      <c r="Y68" s="107"/>
      <c r="Z68" s="107"/>
      <c r="AA68" s="107"/>
      <c r="AB68" s="107"/>
      <c r="AC68" s="107"/>
      <c r="AD68" s="107"/>
      <c r="AE68" s="107"/>
      <c r="AF68" s="107"/>
      <c r="AG68" s="107"/>
      <c r="AH68" s="107"/>
    </row>
    <row r="69" spans="1:34" x14ac:dyDescent="0.3">
      <c r="A69" t="s">
        <v>474</v>
      </c>
      <c r="B69" t="s">
        <v>522</v>
      </c>
      <c r="C69">
        <v>138382</v>
      </c>
      <c r="D69" s="106">
        <v>44888</v>
      </c>
      <c r="E69" s="107">
        <v>93.71</v>
      </c>
      <c r="F69" s="107">
        <v>0.34260000000000002</v>
      </c>
      <c r="G69" s="107">
        <v>0.33189999999999997</v>
      </c>
      <c r="H69" s="107">
        <v>0.1603</v>
      </c>
      <c r="I69" s="107">
        <v>0.93710000000000004</v>
      </c>
      <c r="J69" s="107">
        <v>3.1821000000000002</v>
      </c>
      <c r="K69" s="107">
        <v>3.0573000000000001</v>
      </c>
      <c r="L69" s="107">
        <v>10.26</v>
      </c>
      <c r="M69" s="107">
        <v>3.9605000000000001</v>
      </c>
      <c r="N69" s="107">
        <v>-5.0846</v>
      </c>
      <c r="O69" s="107">
        <v>9.8386999999999993</v>
      </c>
      <c r="P69" s="107">
        <v>7.0228999999999999</v>
      </c>
      <c r="Q69" s="107">
        <v>12.6317</v>
      </c>
      <c r="R69" s="107">
        <v>11.6234</v>
      </c>
      <c r="T69" s="106"/>
      <c r="U69" s="107"/>
      <c r="V69" s="107"/>
      <c r="W69" s="107"/>
      <c r="X69" s="107"/>
      <c r="Y69" s="107"/>
      <c r="Z69" s="107"/>
      <c r="AA69" s="107"/>
      <c r="AB69" s="107"/>
      <c r="AC69" s="107"/>
      <c r="AD69" s="107"/>
      <c r="AE69" s="107"/>
      <c r="AF69" s="107"/>
      <c r="AG69" s="107"/>
      <c r="AH69" s="107"/>
    </row>
    <row r="70" spans="1:34" x14ac:dyDescent="0.3">
      <c r="A70" t="s">
        <v>474</v>
      </c>
      <c r="B70" t="s">
        <v>523</v>
      </c>
      <c r="C70">
        <v>138386</v>
      </c>
      <c r="D70" s="106">
        <v>44888</v>
      </c>
      <c r="E70" s="107">
        <v>107.24</v>
      </c>
      <c r="F70" s="107">
        <v>0.35560000000000003</v>
      </c>
      <c r="G70" s="107">
        <v>0.36499999999999999</v>
      </c>
      <c r="H70" s="107">
        <v>0.19620000000000001</v>
      </c>
      <c r="I70" s="107">
        <v>1.0173000000000001</v>
      </c>
      <c r="J70" s="107">
        <v>3.3439000000000001</v>
      </c>
      <c r="K70" s="107">
        <v>3.5135000000000001</v>
      </c>
      <c r="L70" s="107">
        <v>11.198700000000001</v>
      </c>
      <c r="M70" s="107">
        <v>5.2404000000000002</v>
      </c>
      <c r="N70" s="107">
        <v>-3.5438000000000001</v>
      </c>
      <c r="O70" s="107">
        <v>11.6427</v>
      </c>
      <c r="P70" s="107">
        <v>8.7090999999999994</v>
      </c>
      <c r="Q70" s="107">
        <v>11.389200000000001</v>
      </c>
      <c r="R70" s="107">
        <v>13.4839</v>
      </c>
      <c r="T70" s="106"/>
      <c r="U70" s="107"/>
      <c r="V70" s="107"/>
      <c r="W70" s="107"/>
      <c r="X70" s="107"/>
      <c r="Y70" s="107"/>
      <c r="Z70" s="107"/>
      <c r="AA70" s="107"/>
      <c r="AB70" s="107"/>
      <c r="AC70" s="107"/>
      <c r="AD70" s="107"/>
      <c r="AE70" s="107"/>
      <c r="AF70" s="107"/>
      <c r="AG70" s="107"/>
      <c r="AH70" s="107"/>
    </row>
    <row r="71" spans="1:34" x14ac:dyDescent="0.3">
      <c r="A71" t="s">
        <v>474</v>
      </c>
      <c r="B71" t="s">
        <v>524</v>
      </c>
      <c r="C71">
        <v>101070</v>
      </c>
      <c r="D71" s="106">
        <v>44888</v>
      </c>
      <c r="E71" s="107">
        <v>312.74090000000001</v>
      </c>
      <c r="F71" s="107">
        <v>0.15160000000000001</v>
      </c>
      <c r="G71" s="107">
        <v>-8.7900000000000006E-2</v>
      </c>
      <c r="H71" s="107">
        <v>-0.36830000000000002</v>
      </c>
      <c r="I71" s="107">
        <v>-0.71989999999999998</v>
      </c>
      <c r="J71" s="107">
        <v>2.8089</v>
      </c>
      <c r="K71" s="107">
        <v>5.9013</v>
      </c>
      <c r="L71" s="107">
        <v>14.768800000000001</v>
      </c>
      <c r="M71" s="107">
        <v>17.670100000000001</v>
      </c>
      <c r="N71" s="107">
        <v>12.3917</v>
      </c>
      <c r="O71" s="107">
        <v>29.783999999999999</v>
      </c>
      <c r="P71" s="107">
        <v>19.013500000000001</v>
      </c>
      <c r="Q71" s="107">
        <v>17.199100000000001</v>
      </c>
      <c r="R71" s="107">
        <v>35.312600000000003</v>
      </c>
      <c r="T71" s="106"/>
      <c r="U71" s="107"/>
      <c r="V71" s="107"/>
      <c r="W71" s="107"/>
      <c r="X71" s="107"/>
      <c r="Y71" s="107"/>
      <c r="Z71" s="107"/>
      <c r="AA71" s="107"/>
      <c r="AB71" s="107"/>
      <c r="AC71" s="107"/>
      <c r="AD71" s="107"/>
      <c r="AE71" s="107"/>
      <c r="AF71" s="107"/>
      <c r="AG71" s="107"/>
      <c r="AH71" s="107"/>
    </row>
    <row r="72" spans="1:34" x14ac:dyDescent="0.3">
      <c r="A72" t="s">
        <v>474</v>
      </c>
      <c r="B72" t="s">
        <v>525</v>
      </c>
      <c r="C72">
        <v>120819</v>
      </c>
      <c r="D72" s="106">
        <v>44888</v>
      </c>
      <c r="E72" s="107">
        <v>328.55959999999999</v>
      </c>
      <c r="F72" s="107">
        <v>0.15590000000000001</v>
      </c>
      <c r="G72" s="107">
        <v>-6.5699999999999995E-2</v>
      </c>
      <c r="H72" s="107">
        <v>-0.33739999999999998</v>
      </c>
      <c r="I72" s="107">
        <v>-0.65700000000000003</v>
      </c>
      <c r="J72" s="107">
        <v>2.9638</v>
      </c>
      <c r="K72" s="107">
        <v>6.3491999999999997</v>
      </c>
      <c r="L72" s="107">
        <v>15.770200000000001</v>
      </c>
      <c r="M72" s="107">
        <v>19.190899999999999</v>
      </c>
      <c r="N72" s="107">
        <v>14.158899999999999</v>
      </c>
      <c r="O72" s="107">
        <v>31.012599999999999</v>
      </c>
      <c r="P72" s="107">
        <v>20.0932</v>
      </c>
      <c r="Q72" s="107">
        <v>18.0959</v>
      </c>
      <c r="R72" s="107">
        <v>36.431800000000003</v>
      </c>
      <c r="T72" s="106"/>
      <c r="U72" s="107"/>
      <c r="V72" s="107"/>
      <c r="W72" s="107"/>
      <c r="X72" s="107"/>
      <c r="Y72" s="107"/>
      <c r="Z72" s="107"/>
      <c r="AA72" s="107"/>
      <c r="AB72" s="107"/>
      <c r="AC72" s="107"/>
      <c r="AD72" s="107"/>
      <c r="AE72" s="107"/>
      <c r="AF72" s="107"/>
      <c r="AG72" s="107"/>
      <c r="AH72" s="107"/>
    </row>
    <row r="73" spans="1:34" x14ac:dyDescent="0.3">
      <c r="A73" t="s">
        <v>474</v>
      </c>
      <c r="B73" t="s">
        <v>1706</v>
      </c>
      <c r="C73">
        <v>119609</v>
      </c>
      <c r="D73" s="106">
        <v>44888</v>
      </c>
      <c r="E73" s="107">
        <v>225.8253</v>
      </c>
      <c r="F73" s="107">
        <v>0.17080000000000001</v>
      </c>
      <c r="G73" s="107">
        <v>7.1300000000000002E-2</v>
      </c>
      <c r="H73" s="107">
        <v>-0.45619999999999999</v>
      </c>
      <c r="I73" s="107">
        <v>-0.1827</v>
      </c>
      <c r="J73" s="107">
        <v>1.8667</v>
      </c>
      <c r="K73" s="107">
        <v>2.2501000000000002</v>
      </c>
      <c r="L73" s="107">
        <v>8.8024000000000004</v>
      </c>
      <c r="M73" s="107">
        <v>5.2862999999999998</v>
      </c>
      <c r="N73" s="107">
        <v>3.0667</v>
      </c>
      <c r="O73" s="107">
        <v>13.985300000000001</v>
      </c>
      <c r="P73" s="107">
        <v>11.3825</v>
      </c>
      <c r="Q73" s="107">
        <v>14.978899999999999</v>
      </c>
      <c r="R73" s="107">
        <v>16.809899999999999</v>
      </c>
      <c r="T73" s="106"/>
      <c r="U73" s="107"/>
      <c r="V73" s="107"/>
      <c r="W73" s="107"/>
      <c r="X73" s="107"/>
      <c r="Y73" s="107"/>
      <c r="Z73" s="107"/>
      <c r="AA73" s="107"/>
      <c r="AB73" s="107"/>
      <c r="AC73" s="107"/>
      <c r="AD73" s="107"/>
      <c r="AE73" s="107"/>
      <c r="AF73" s="107"/>
      <c r="AG73" s="107"/>
      <c r="AH73" s="107"/>
    </row>
    <row r="74" spans="1:34" x14ac:dyDescent="0.3">
      <c r="A74" t="s">
        <v>474</v>
      </c>
      <c r="B74" t="s">
        <v>1830</v>
      </c>
      <c r="C74">
        <v>119604</v>
      </c>
      <c r="D74" s="106">
        <v>44888</v>
      </c>
      <c r="E74" s="107">
        <v>100.45201528536199</v>
      </c>
      <c r="F74" s="107">
        <v>0.17080000000000001</v>
      </c>
      <c r="G74" s="107">
        <v>7.1300000000000002E-2</v>
      </c>
      <c r="H74" s="107">
        <v>-0.45629999999999998</v>
      </c>
      <c r="I74" s="107">
        <v>-0.18260000000000001</v>
      </c>
      <c r="J74" s="107">
        <v>1.8666</v>
      </c>
      <c r="K74" s="107">
        <v>2.2501000000000002</v>
      </c>
      <c r="L74" s="107">
        <v>8.8028999999999993</v>
      </c>
      <c r="M74" s="107">
        <v>5.2866999999999997</v>
      </c>
      <c r="N74" s="107">
        <v>3.0676000000000001</v>
      </c>
      <c r="O74" s="107">
        <v>13.8538</v>
      </c>
      <c r="P74" s="107">
        <v>11.2203</v>
      </c>
      <c r="Q74" s="107">
        <v>14.8919</v>
      </c>
      <c r="R74" s="107">
        <v>16.810500000000001</v>
      </c>
      <c r="T74" s="106"/>
      <c r="U74" s="107"/>
      <c r="V74" s="107"/>
      <c r="W74" s="107"/>
      <c r="X74" s="107"/>
      <c r="Y74" s="107"/>
      <c r="Z74" s="107"/>
      <c r="AA74" s="107"/>
      <c r="AB74" s="107"/>
      <c r="AC74" s="107"/>
      <c r="AD74" s="107"/>
      <c r="AE74" s="107"/>
      <c r="AF74" s="107"/>
      <c r="AG74" s="107"/>
      <c r="AH74" s="107"/>
    </row>
    <row r="75" spans="1:34" x14ac:dyDescent="0.3">
      <c r="A75" t="s">
        <v>474</v>
      </c>
      <c r="B75" t="s">
        <v>1707</v>
      </c>
      <c r="C75">
        <v>102885</v>
      </c>
      <c r="D75" s="106">
        <v>44888</v>
      </c>
      <c r="E75" s="107">
        <v>494.38857412434197</v>
      </c>
      <c r="F75" s="107">
        <v>0.16880000000000001</v>
      </c>
      <c r="G75" s="107">
        <v>6.1600000000000002E-2</v>
      </c>
      <c r="H75" s="107">
        <v>-0.4698</v>
      </c>
      <c r="I75" s="107">
        <v>-0.20979999999999999</v>
      </c>
      <c r="J75" s="107">
        <v>1.8012999999999999</v>
      </c>
      <c r="K75" s="107">
        <v>2.0718999999999999</v>
      </c>
      <c r="L75" s="107">
        <v>8.4307999999999996</v>
      </c>
      <c r="M75" s="107">
        <v>4.7412000000000001</v>
      </c>
      <c r="N75" s="107">
        <v>2.3477999999999999</v>
      </c>
      <c r="O75" s="107">
        <v>13.2027</v>
      </c>
      <c r="P75" s="107">
        <v>10.5601</v>
      </c>
      <c r="Q75" s="107">
        <v>15.5786</v>
      </c>
      <c r="R75" s="107">
        <v>15.9895</v>
      </c>
      <c r="T75" s="106"/>
      <c r="U75" s="107"/>
      <c r="V75" s="107"/>
      <c r="W75" s="107"/>
      <c r="X75" s="107"/>
      <c r="Y75" s="107"/>
      <c r="Z75" s="107"/>
      <c r="AA75" s="107"/>
      <c r="AB75" s="107"/>
      <c r="AC75" s="107"/>
      <c r="AD75" s="107"/>
      <c r="AE75" s="107"/>
      <c r="AF75" s="107"/>
      <c r="AG75" s="107"/>
      <c r="AH75" s="107"/>
    </row>
    <row r="76" spans="1:34" x14ac:dyDescent="0.3">
      <c r="A76" t="s">
        <v>474</v>
      </c>
      <c r="B76" t="s">
        <v>1831</v>
      </c>
      <c r="C76">
        <v>101551</v>
      </c>
      <c r="D76" s="106">
        <v>44888</v>
      </c>
      <c r="E76" s="107">
        <v>446.791745359365</v>
      </c>
      <c r="F76" s="107">
        <v>0.16900000000000001</v>
      </c>
      <c r="G76" s="107">
        <v>6.1699999999999998E-2</v>
      </c>
      <c r="H76" s="107">
        <v>-0.46970000000000001</v>
      </c>
      <c r="I76" s="107">
        <v>-0.20979999999999999</v>
      </c>
      <c r="J76" s="107">
        <v>1.8015000000000001</v>
      </c>
      <c r="K76" s="107">
        <v>2.0718999999999999</v>
      </c>
      <c r="L76" s="107">
        <v>8.4311000000000007</v>
      </c>
      <c r="M76" s="107">
        <v>4.7415000000000003</v>
      </c>
      <c r="N76" s="107">
        <v>2.3483999999999998</v>
      </c>
      <c r="O76" s="107">
        <v>13.0748</v>
      </c>
      <c r="P76" s="107">
        <v>10.3996</v>
      </c>
      <c r="Q76" s="107">
        <v>15.1616</v>
      </c>
      <c r="R76" s="107">
        <v>15.991</v>
      </c>
      <c r="T76" s="106"/>
      <c r="U76" s="107"/>
      <c r="V76" s="107"/>
      <c r="W76" s="107"/>
      <c r="X76" s="107"/>
      <c r="Y76" s="107"/>
      <c r="Z76" s="107"/>
      <c r="AA76" s="107"/>
      <c r="AB76" s="107"/>
      <c r="AC76" s="107"/>
      <c r="AD76" s="107"/>
      <c r="AE76" s="107"/>
      <c r="AF76" s="107"/>
      <c r="AG76" s="107"/>
      <c r="AH76" s="107"/>
    </row>
    <row r="77" spans="1:34" x14ac:dyDescent="0.3">
      <c r="A77" t="s">
        <v>474</v>
      </c>
      <c r="B77" t="s">
        <v>526</v>
      </c>
      <c r="C77">
        <v>125711</v>
      </c>
      <c r="D77" s="106">
        <v>44888</v>
      </c>
      <c r="E77" s="107">
        <v>25.773099999999999</v>
      </c>
      <c r="F77" s="107">
        <v>0.22670000000000001</v>
      </c>
      <c r="G77" s="107">
        <v>0.22320000000000001</v>
      </c>
      <c r="H77" s="107">
        <v>-0.25969999999999999</v>
      </c>
      <c r="I77" s="107">
        <v>-0.2797</v>
      </c>
      <c r="J77" s="107">
        <v>1.6666000000000001</v>
      </c>
      <c r="K77" s="107">
        <v>2.0583</v>
      </c>
      <c r="L77" s="107">
        <v>9.6471</v>
      </c>
      <c r="M77" s="107">
        <v>6.7289000000000003</v>
      </c>
      <c r="N77" s="107">
        <v>3.9748999999999999</v>
      </c>
      <c r="O77" s="107">
        <v>11.9377</v>
      </c>
      <c r="P77" s="107">
        <v>9.6662999999999997</v>
      </c>
      <c r="Q77" s="107">
        <v>11.1389</v>
      </c>
      <c r="R77" s="107">
        <v>13.5732</v>
      </c>
      <c r="T77" s="106"/>
      <c r="U77" s="107"/>
      <c r="V77" s="107"/>
      <c r="W77" s="107"/>
      <c r="X77" s="107"/>
      <c r="Y77" s="107"/>
      <c r="Z77" s="107"/>
      <c r="AA77" s="107"/>
      <c r="AB77" s="107"/>
      <c r="AC77" s="107"/>
      <c r="AD77" s="107"/>
      <c r="AE77" s="107"/>
      <c r="AF77" s="107"/>
      <c r="AG77" s="107"/>
      <c r="AH77" s="107"/>
    </row>
    <row r="78" spans="1:34" x14ac:dyDescent="0.3">
      <c r="A78" t="s">
        <v>474</v>
      </c>
      <c r="B78" t="s">
        <v>527</v>
      </c>
      <c r="C78">
        <v>125713</v>
      </c>
      <c r="D78" s="106">
        <v>44888</v>
      </c>
      <c r="E78" s="107">
        <v>23.5139</v>
      </c>
      <c r="F78" s="107">
        <v>0.2225</v>
      </c>
      <c r="G78" s="107">
        <v>0.2024</v>
      </c>
      <c r="H78" s="107">
        <v>-0.2888</v>
      </c>
      <c r="I78" s="107">
        <v>-0.33910000000000001</v>
      </c>
      <c r="J78" s="107">
        <v>1.5254000000000001</v>
      </c>
      <c r="K78" s="107">
        <v>1.6658999999999999</v>
      </c>
      <c r="L78" s="107">
        <v>8.8108000000000004</v>
      </c>
      <c r="M78" s="107">
        <v>5.5273000000000003</v>
      </c>
      <c r="N78" s="107">
        <v>2.4142000000000001</v>
      </c>
      <c r="O78" s="107">
        <v>10.257199999999999</v>
      </c>
      <c r="P78" s="107">
        <v>8.1820000000000004</v>
      </c>
      <c r="Q78" s="107">
        <v>10.009399999999999</v>
      </c>
      <c r="R78" s="107">
        <v>11.870699999999999</v>
      </c>
      <c r="T78" s="106"/>
      <c r="U78" s="107"/>
      <c r="V78" s="107"/>
      <c r="W78" s="107"/>
      <c r="X78" s="107"/>
      <c r="Y78" s="107"/>
      <c r="Z78" s="107"/>
      <c r="AA78" s="107"/>
      <c r="AB78" s="107"/>
      <c r="AC78" s="107"/>
      <c r="AD78" s="107"/>
      <c r="AE78" s="107"/>
      <c r="AF78" s="107"/>
      <c r="AG78" s="107"/>
      <c r="AH78" s="107"/>
    </row>
    <row r="79" spans="1:34" x14ac:dyDescent="0.3">
      <c r="A79" t="s">
        <v>474</v>
      </c>
      <c r="B79" t="s">
        <v>1893</v>
      </c>
      <c r="C79">
        <v>149599</v>
      </c>
      <c r="D79" s="106">
        <v>44888</v>
      </c>
      <c r="E79" s="107">
        <v>116.1497</v>
      </c>
      <c r="F79" s="107">
        <v>0.1452</v>
      </c>
      <c r="G79" s="107">
        <v>9.7100000000000006E-2</v>
      </c>
      <c r="H79" s="107">
        <v>-0.33889999999999998</v>
      </c>
      <c r="I79" s="107">
        <v>0.26540000000000002</v>
      </c>
      <c r="J79" s="107">
        <v>2.5579999999999998</v>
      </c>
      <c r="K79" s="107">
        <v>3.2972000000000001</v>
      </c>
      <c r="L79" s="107">
        <v>11.5053</v>
      </c>
      <c r="M79" s="107">
        <v>6.6868999999999996</v>
      </c>
      <c r="N79" s="107">
        <v>2.9056999999999999</v>
      </c>
      <c r="O79" s="107">
        <v>15.026</v>
      </c>
      <c r="P79" s="107">
        <v>9.0321999999999996</v>
      </c>
      <c r="Q79" s="107">
        <v>11.316700000000001</v>
      </c>
      <c r="R79" s="107">
        <v>17.5548</v>
      </c>
      <c r="T79" s="106"/>
      <c r="U79" s="107"/>
      <c r="V79" s="107"/>
      <c r="W79" s="107"/>
      <c r="X79" s="107"/>
      <c r="Y79" s="107"/>
      <c r="Z79" s="107"/>
      <c r="AA79" s="107"/>
      <c r="AB79" s="107"/>
      <c r="AC79" s="107"/>
      <c r="AD79" s="107"/>
      <c r="AE79" s="107"/>
      <c r="AF79" s="107"/>
      <c r="AG79" s="107"/>
      <c r="AH79" s="107"/>
    </row>
    <row r="80" spans="1:34" x14ac:dyDescent="0.3">
      <c r="A80" t="s">
        <v>474</v>
      </c>
      <c r="B80" t="s">
        <v>1894</v>
      </c>
      <c r="C80">
        <v>149601</v>
      </c>
      <c r="D80" s="106">
        <v>44888</v>
      </c>
      <c r="E80" s="107">
        <v>129.09790000000001</v>
      </c>
      <c r="F80" s="107">
        <v>0.14860000000000001</v>
      </c>
      <c r="G80" s="107">
        <v>0.1138</v>
      </c>
      <c r="H80" s="107">
        <v>-0.31569999999999998</v>
      </c>
      <c r="I80" s="107">
        <v>0.31209999999999999</v>
      </c>
      <c r="J80" s="107">
        <v>2.6698</v>
      </c>
      <c r="K80" s="107">
        <v>3.6110000000000002</v>
      </c>
      <c r="L80" s="107">
        <v>12.182499999999999</v>
      </c>
      <c r="M80" s="107">
        <v>7.6550000000000002</v>
      </c>
      <c r="N80" s="107">
        <v>4.1616</v>
      </c>
      <c r="O80" s="107">
        <v>16.447299999999998</v>
      </c>
      <c r="P80" s="107">
        <v>10.3682</v>
      </c>
      <c r="Q80" s="107">
        <v>14.2842</v>
      </c>
      <c r="R80" s="107">
        <v>19.0029</v>
      </c>
      <c r="T80" s="106"/>
      <c r="U80" s="107"/>
      <c r="V80" s="107"/>
      <c r="W80" s="107"/>
      <c r="X80" s="107"/>
      <c r="Y80" s="107"/>
      <c r="Z80" s="107"/>
      <c r="AA80" s="107"/>
      <c r="AB80" s="107"/>
      <c r="AC80" s="107"/>
      <c r="AD80" s="107"/>
      <c r="AE80" s="107"/>
      <c r="AF80" s="107"/>
      <c r="AG80" s="107"/>
      <c r="AH80" s="107"/>
    </row>
    <row r="81" spans="1:34" x14ac:dyDescent="0.3">
      <c r="A81" t="s">
        <v>474</v>
      </c>
      <c r="B81" t="s">
        <v>528</v>
      </c>
      <c r="C81">
        <v>100617</v>
      </c>
      <c r="D81" s="106"/>
      <c r="E81" s="107"/>
      <c r="F81" s="107"/>
      <c r="G81" s="107"/>
      <c r="H81" s="107"/>
      <c r="I81" s="107"/>
      <c r="J81" s="107"/>
      <c r="K81" s="107"/>
      <c r="L81" s="107"/>
      <c r="M81" s="107"/>
      <c r="N81" s="107"/>
      <c r="O81" s="107"/>
      <c r="P81" s="107"/>
      <c r="Q81" s="107"/>
      <c r="R81" s="107"/>
      <c r="T81" s="106"/>
      <c r="U81" s="107"/>
      <c r="V81" s="107"/>
      <c r="W81" s="107"/>
      <c r="X81" s="107"/>
      <c r="Y81" s="107"/>
      <c r="Z81" s="107"/>
      <c r="AA81" s="107"/>
      <c r="AB81" s="107"/>
      <c r="AC81" s="107"/>
      <c r="AD81" s="107"/>
      <c r="AE81" s="107"/>
      <c r="AF81" s="107"/>
      <c r="AG81" s="107"/>
      <c r="AH81" s="107"/>
    </row>
    <row r="82" spans="1:34" x14ac:dyDescent="0.3">
      <c r="A82" t="s">
        <v>474</v>
      </c>
      <c r="B82" t="s">
        <v>529</v>
      </c>
      <c r="C82">
        <v>119542</v>
      </c>
      <c r="D82" s="106"/>
      <c r="E82" s="107"/>
      <c r="F82" s="107"/>
      <c r="G82" s="107"/>
      <c r="H82" s="107"/>
      <c r="I82" s="107"/>
      <c r="J82" s="107"/>
      <c r="K82" s="107"/>
      <c r="L82" s="107"/>
      <c r="M82" s="107"/>
      <c r="N82" s="107"/>
      <c r="O82" s="107"/>
      <c r="P82" s="107"/>
      <c r="Q82" s="107"/>
      <c r="R82" s="107"/>
      <c r="T82" s="106"/>
      <c r="U82" s="107"/>
      <c r="V82" s="107"/>
      <c r="W82" s="107"/>
      <c r="X82" s="107"/>
      <c r="Y82" s="107"/>
      <c r="Z82" s="107"/>
      <c r="AA82" s="107"/>
      <c r="AB82" s="107"/>
      <c r="AC82" s="107"/>
      <c r="AD82" s="107"/>
      <c r="AE82" s="107"/>
      <c r="AF82" s="107"/>
      <c r="AG82" s="107"/>
      <c r="AH82" s="107"/>
    </row>
    <row r="83" spans="1:34" x14ac:dyDescent="0.3">
      <c r="A83" t="s">
        <v>474</v>
      </c>
      <c r="B83" t="s">
        <v>530</v>
      </c>
      <c r="C83">
        <v>119053</v>
      </c>
      <c r="D83" s="106">
        <v>44888</v>
      </c>
      <c r="E83" s="107">
        <v>354.92930000000001</v>
      </c>
      <c r="F83" s="107">
        <v>9.74E-2</v>
      </c>
      <c r="G83" s="107">
        <v>-2.93E-2</v>
      </c>
      <c r="H83" s="107">
        <v>-0.32050000000000001</v>
      </c>
      <c r="I83" s="107">
        <v>0.4506</v>
      </c>
      <c r="J83" s="107">
        <v>3.4453999999999998</v>
      </c>
      <c r="K83" s="107">
        <v>4.0178000000000003</v>
      </c>
      <c r="L83" s="107">
        <v>14.120699999999999</v>
      </c>
      <c r="M83" s="107">
        <v>10.3847</v>
      </c>
      <c r="N83" s="107">
        <v>7.8531000000000004</v>
      </c>
      <c r="O83" s="107">
        <v>15.1592</v>
      </c>
      <c r="P83" s="107">
        <v>10.722899999999999</v>
      </c>
      <c r="Q83" s="107">
        <v>13.7438</v>
      </c>
      <c r="R83" s="107">
        <v>20.2241</v>
      </c>
      <c r="T83" s="106"/>
      <c r="U83" s="107"/>
      <c r="V83" s="107"/>
      <c r="W83" s="107"/>
      <c r="X83" s="107"/>
      <c r="Y83" s="107"/>
      <c r="Z83" s="107"/>
      <c r="AA83" s="107"/>
      <c r="AB83" s="107"/>
      <c r="AC83" s="107"/>
      <c r="AD83" s="107"/>
      <c r="AE83" s="107"/>
      <c r="AF83" s="107"/>
      <c r="AG83" s="107"/>
      <c r="AH83" s="107"/>
    </row>
    <row r="84" spans="1:34" x14ac:dyDescent="0.3">
      <c r="A84" t="s">
        <v>474</v>
      </c>
      <c r="B84" t="s">
        <v>531</v>
      </c>
      <c r="C84">
        <v>100414</v>
      </c>
      <c r="D84" s="106">
        <v>44888</v>
      </c>
      <c r="E84" s="107">
        <v>441.72777500402299</v>
      </c>
      <c r="F84" s="107">
        <v>9.4799999999999995E-2</v>
      </c>
      <c r="G84" s="107">
        <v>-4.2900000000000001E-2</v>
      </c>
      <c r="H84" s="107">
        <v>-0.33929999999999999</v>
      </c>
      <c r="I84" s="107">
        <v>0.41289999999999999</v>
      </c>
      <c r="J84" s="107">
        <v>3.355</v>
      </c>
      <c r="K84" s="107">
        <v>3.7648000000000001</v>
      </c>
      <c r="L84" s="107">
        <v>13.568300000000001</v>
      </c>
      <c r="M84" s="107">
        <v>9.5977999999999994</v>
      </c>
      <c r="N84" s="107">
        <v>6.8277999999999999</v>
      </c>
      <c r="O84" s="107">
        <v>14.023400000000001</v>
      </c>
      <c r="P84" s="107">
        <v>9.4621999999999993</v>
      </c>
      <c r="Q84" s="107">
        <v>14.9756</v>
      </c>
      <c r="R84" s="107">
        <v>19.073</v>
      </c>
      <c r="T84" s="106"/>
      <c r="U84" s="107"/>
      <c r="V84" s="107"/>
      <c r="W84" s="107"/>
      <c r="X84" s="107"/>
      <c r="Y84" s="107"/>
      <c r="Z84" s="107"/>
      <c r="AA84" s="107"/>
      <c r="AB84" s="107"/>
      <c r="AC84" s="107"/>
      <c r="AD84" s="107"/>
      <c r="AE84" s="107"/>
      <c r="AF84" s="107"/>
      <c r="AG84" s="107"/>
      <c r="AH84" s="107"/>
    </row>
    <row r="85" spans="1:34" x14ac:dyDescent="0.3">
      <c r="A85" t="s">
        <v>474</v>
      </c>
      <c r="B85" t="s">
        <v>1708</v>
      </c>
      <c r="C85">
        <v>148592</v>
      </c>
      <c r="D85" s="106">
        <v>44888</v>
      </c>
      <c r="E85" s="107">
        <v>13.08</v>
      </c>
      <c r="F85" s="107">
        <v>0.15310000000000001</v>
      </c>
      <c r="G85" s="107">
        <v>7.6499999999999999E-2</v>
      </c>
      <c r="H85" s="107">
        <v>-0.5323</v>
      </c>
      <c r="I85" s="107">
        <v>-7.6399999999999996E-2</v>
      </c>
      <c r="J85" s="107">
        <v>1.9486000000000001</v>
      </c>
      <c r="K85" s="107">
        <v>2.9110999999999998</v>
      </c>
      <c r="L85" s="107">
        <v>10.6599</v>
      </c>
      <c r="M85" s="107">
        <v>5.6543000000000001</v>
      </c>
      <c r="N85" s="107">
        <v>1.0819000000000001</v>
      </c>
      <c r="O85" s="107"/>
      <c r="P85" s="107"/>
      <c r="Q85" s="107">
        <v>14.913600000000001</v>
      </c>
      <c r="R85" s="107"/>
      <c r="T85" s="106"/>
      <c r="U85" s="107"/>
      <c r="V85" s="107"/>
      <c r="W85" s="107"/>
      <c r="X85" s="107"/>
      <c r="Y85" s="107"/>
      <c r="Z85" s="107"/>
      <c r="AA85" s="107"/>
      <c r="AB85" s="107"/>
      <c r="AC85" s="107"/>
      <c r="AD85" s="107"/>
      <c r="AE85" s="107"/>
      <c r="AF85" s="107"/>
      <c r="AG85" s="107"/>
      <c r="AH85" s="107"/>
    </row>
    <row r="86" spans="1:34" x14ac:dyDescent="0.3">
      <c r="A86" t="s">
        <v>474</v>
      </c>
      <c r="B86" t="s">
        <v>1709</v>
      </c>
      <c r="C86">
        <v>148591</v>
      </c>
      <c r="D86" s="106">
        <v>44888</v>
      </c>
      <c r="E86" s="107">
        <v>12.79</v>
      </c>
      <c r="F86" s="107">
        <v>0.15659999999999999</v>
      </c>
      <c r="G86" s="107">
        <v>0</v>
      </c>
      <c r="H86" s="107">
        <v>-0.62160000000000004</v>
      </c>
      <c r="I86" s="107">
        <v>-0.15609999999999999</v>
      </c>
      <c r="J86" s="107">
        <v>1.8311999999999999</v>
      </c>
      <c r="K86" s="107">
        <v>2.5661999999999998</v>
      </c>
      <c r="L86" s="107">
        <v>10.0688</v>
      </c>
      <c r="M86" s="107">
        <v>4.7502000000000004</v>
      </c>
      <c r="N86" s="107">
        <v>0</v>
      </c>
      <c r="O86" s="107"/>
      <c r="P86" s="107"/>
      <c r="Q86" s="107">
        <v>13.587400000000001</v>
      </c>
      <c r="R86" s="107"/>
      <c r="T86" s="106"/>
      <c r="U86" s="107"/>
      <c r="V86" s="107"/>
      <c r="W86" s="107"/>
      <c r="X86" s="107"/>
      <c r="Y86" s="107"/>
      <c r="Z86" s="107"/>
      <c r="AA86" s="107"/>
      <c r="AB86" s="107"/>
      <c r="AC86" s="107"/>
      <c r="AD86" s="107"/>
      <c r="AE86" s="107"/>
      <c r="AF86" s="107"/>
      <c r="AG86" s="107"/>
      <c r="AH86" s="107"/>
    </row>
    <row r="87" spans="1:34" x14ac:dyDescent="0.3">
      <c r="A87" t="s">
        <v>474</v>
      </c>
      <c r="B87" t="s">
        <v>532</v>
      </c>
      <c r="C87">
        <v>120674</v>
      </c>
      <c r="D87" s="106">
        <v>44888</v>
      </c>
      <c r="E87" s="107">
        <v>278.00650000000002</v>
      </c>
      <c r="F87" s="107">
        <v>0.19969999999999999</v>
      </c>
      <c r="G87" s="107">
        <v>9.4000000000000004E-3</v>
      </c>
      <c r="H87" s="107">
        <v>-0.52200000000000002</v>
      </c>
      <c r="I87" s="107">
        <v>0.12559999999999999</v>
      </c>
      <c r="J87" s="107">
        <v>2.6135000000000002</v>
      </c>
      <c r="K87" s="107">
        <v>3.2161</v>
      </c>
      <c r="L87" s="107">
        <v>11.559100000000001</v>
      </c>
      <c r="M87" s="107">
        <v>8.2861999999999991</v>
      </c>
      <c r="N87" s="107">
        <v>4.8310000000000004</v>
      </c>
      <c r="O87" s="107">
        <v>17.553799999999999</v>
      </c>
      <c r="P87" s="107">
        <v>9.8139000000000003</v>
      </c>
      <c r="Q87" s="107">
        <v>12.3024</v>
      </c>
      <c r="R87" s="107">
        <v>22.131799999999998</v>
      </c>
      <c r="T87" s="106"/>
      <c r="U87" s="107"/>
      <c r="V87" s="107"/>
      <c r="W87" s="107"/>
      <c r="X87" s="107"/>
      <c r="Y87" s="107"/>
      <c r="Z87" s="107"/>
      <c r="AA87" s="107"/>
      <c r="AB87" s="107"/>
      <c r="AC87" s="107"/>
      <c r="AD87" s="107"/>
      <c r="AE87" s="107"/>
      <c r="AF87" s="107"/>
      <c r="AG87" s="107"/>
      <c r="AH87" s="107"/>
    </row>
    <row r="88" spans="1:34" x14ac:dyDescent="0.3">
      <c r="A88" t="s">
        <v>474</v>
      </c>
      <c r="B88" t="s">
        <v>533</v>
      </c>
      <c r="C88">
        <v>100684</v>
      </c>
      <c r="D88" s="106">
        <v>44888</v>
      </c>
      <c r="E88" s="107">
        <v>269.543934913513</v>
      </c>
      <c r="F88" s="107">
        <v>0.19789999999999999</v>
      </c>
      <c r="G88" s="107">
        <v>8.9999999999999998E-4</v>
      </c>
      <c r="H88" s="107">
        <v>-0.53400000000000003</v>
      </c>
      <c r="I88" s="107">
        <v>0.10150000000000001</v>
      </c>
      <c r="J88" s="107">
        <v>2.5558999999999998</v>
      </c>
      <c r="K88" s="107">
        <v>3.0539000000000001</v>
      </c>
      <c r="L88" s="107">
        <v>11.212199999999999</v>
      </c>
      <c r="M88" s="107">
        <v>7.7968000000000002</v>
      </c>
      <c r="N88" s="107">
        <v>4.1928000000000001</v>
      </c>
      <c r="O88" s="107">
        <v>16.750499999999999</v>
      </c>
      <c r="P88" s="107">
        <v>9.0538000000000007</v>
      </c>
      <c r="Q88" s="107">
        <v>12.527699999999999</v>
      </c>
      <c r="R88" s="107">
        <v>21.365300000000001</v>
      </c>
      <c r="T88" s="106"/>
      <c r="U88" s="107"/>
      <c r="V88" s="107"/>
      <c r="W88" s="107"/>
      <c r="X88" s="107"/>
      <c r="Y88" s="107"/>
      <c r="Z88" s="107"/>
      <c r="AA88" s="107"/>
      <c r="AB88" s="107"/>
      <c r="AC88" s="107"/>
      <c r="AD88" s="107"/>
      <c r="AE88" s="107"/>
      <c r="AF88" s="107"/>
      <c r="AG88" s="107"/>
      <c r="AH88" s="107"/>
    </row>
    <row r="89" spans="1:34" x14ac:dyDescent="0.3">
      <c r="A89" s="57" t="s">
        <v>27</v>
      </c>
      <c r="F89" s="104">
        <v>0.1763569444444445</v>
      </c>
      <c r="G89" s="104">
        <v>8.5737500000000064E-2</v>
      </c>
      <c r="H89" s="104">
        <v>-0.32054861111111094</v>
      </c>
      <c r="I89" s="104">
        <v>9.3915277777777792E-2</v>
      </c>
      <c r="J89" s="104">
        <v>2.2596694444444441</v>
      </c>
      <c r="K89" s="104">
        <v>3.0658791666666674</v>
      </c>
      <c r="L89" s="104">
        <v>10.561990277777777</v>
      </c>
      <c r="M89" s="104">
        <v>6.1406291666666668</v>
      </c>
      <c r="N89" s="104">
        <v>3.2117347222222214</v>
      </c>
      <c r="O89" s="104">
        <v>14.71735285714286</v>
      </c>
      <c r="P89" s="104">
        <v>10.385883333333332</v>
      </c>
      <c r="Q89" s="104">
        <v>12.638241666666667</v>
      </c>
      <c r="R89" s="104">
        <v>17.411638571428568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57" t="s">
        <v>407</v>
      </c>
      <c r="F90" s="104">
        <v>0.1764</v>
      </c>
      <c r="G90" s="104">
        <v>6.1399999999999996E-2</v>
      </c>
      <c r="H90" s="104">
        <v>-0.33884999999999998</v>
      </c>
      <c r="I90" s="104">
        <v>0</v>
      </c>
      <c r="J90" s="104">
        <v>2.3935500000000003</v>
      </c>
      <c r="K90" s="104">
        <v>2.9644499999999998</v>
      </c>
      <c r="L90" s="104">
        <v>10.608550000000001</v>
      </c>
      <c r="M90" s="104">
        <v>6.3406000000000002</v>
      </c>
      <c r="N90" s="104">
        <v>3.0446999999999997</v>
      </c>
      <c r="O90" s="104">
        <v>14.126650000000001</v>
      </c>
      <c r="P90" s="104">
        <v>10.467499999999999</v>
      </c>
      <c r="Q90" s="104">
        <v>12.844749999999999</v>
      </c>
      <c r="R90" s="104">
        <v>16.819600000000001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05" t="s">
        <v>1636</v>
      </c>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row>
    <row r="93" spans="1:34" x14ac:dyDescent="0.3">
      <c r="A93" t="s">
        <v>1637</v>
      </c>
      <c r="B93" t="s">
        <v>1614</v>
      </c>
      <c r="C93">
        <v>112088</v>
      </c>
      <c r="D93" s="106">
        <v>44888</v>
      </c>
      <c r="E93" s="107">
        <v>22.126300000000001</v>
      </c>
      <c r="F93" s="107">
        <v>1.9400000000000001E-2</v>
      </c>
      <c r="G93" s="107">
        <v>7.1499999999999994E-2</v>
      </c>
      <c r="H93" s="107">
        <v>0.1032</v>
      </c>
      <c r="I93" s="107">
        <v>0.2742</v>
      </c>
      <c r="J93" s="107">
        <v>0.3196</v>
      </c>
      <c r="K93" s="107">
        <v>1.1478999999999999</v>
      </c>
      <c r="L93" s="107">
        <v>1.8658999999999999</v>
      </c>
      <c r="M93" s="107">
        <v>2.6766000000000001</v>
      </c>
      <c r="N93" s="107">
        <v>3.4902000000000002</v>
      </c>
      <c r="O93" s="107">
        <v>3.8586999999999998</v>
      </c>
      <c r="P93" s="107">
        <v>4.7923999999999998</v>
      </c>
      <c r="Q93" s="107">
        <v>6.133</v>
      </c>
      <c r="R93" s="107">
        <v>3.7831000000000001</v>
      </c>
      <c r="T93" s="106"/>
      <c r="U93" s="107"/>
      <c r="V93" s="107"/>
      <c r="W93" s="107"/>
      <c r="X93" s="107"/>
      <c r="Y93" s="107"/>
      <c r="Z93" s="107"/>
      <c r="AA93" s="107"/>
      <c r="AB93" s="107"/>
      <c r="AC93" s="107"/>
      <c r="AD93" s="107"/>
      <c r="AE93" s="107"/>
      <c r="AF93" s="107"/>
      <c r="AG93" s="107"/>
      <c r="AH93" s="107"/>
    </row>
    <row r="94" spans="1:34" x14ac:dyDescent="0.3">
      <c r="A94" t="s">
        <v>1637</v>
      </c>
      <c r="B94" t="s">
        <v>1591</v>
      </c>
      <c r="C94">
        <v>119526</v>
      </c>
      <c r="D94" s="106">
        <v>44888</v>
      </c>
      <c r="E94" s="107">
        <v>23.416399999999999</v>
      </c>
      <c r="F94" s="107">
        <v>2.0899999999999998E-2</v>
      </c>
      <c r="G94" s="107">
        <v>8.0799999999999997E-2</v>
      </c>
      <c r="H94" s="107">
        <v>0.1163</v>
      </c>
      <c r="I94" s="107">
        <v>0.30109999999999998</v>
      </c>
      <c r="J94" s="107">
        <v>0.38369999999999999</v>
      </c>
      <c r="K94" s="107">
        <v>1.3289</v>
      </c>
      <c r="L94" s="107">
        <v>2.2305000000000001</v>
      </c>
      <c r="M94" s="107">
        <v>3.2160000000000002</v>
      </c>
      <c r="N94" s="107">
        <v>4.2122999999999999</v>
      </c>
      <c r="O94" s="107">
        <v>4.5309999999999997</v>
      </c>
      <c r="P94" s="107">
        <v>5.4499000000000004</v>
      </c>
      <c r="Q94" s="107">
        <v>6.7514000000000003</v>
      </c>
      <c r="R94" s="107">
        <v>4.4833999999999996</v>
      </c>
      <c r="T94" s="106"/>
      <c r="U94" s="107"/>
      <c r="V94" s="107"/>
      <c r="W94" s="107"/>
      <c r="X94" s="107"/>
      <c r="Y94" s="107"/>
      <c r="Z94" s="107"/>
      <c r="AA94" s="107"/>
      <c r="AB94" s="107"/>
      <c r="AC94" s="107"/>
      <c r="AD94" s="107"/>
      <c r="AE94" s="107"/>
      <c r="AF94" s="107"/>
      <c r="AG94" s="107"/>
      <c r="AH94" s="107"/>
    </row>
    <row r="95" spans="1:34" x14ac:dyDescent="0.3">
      <c r="A95" t="s">
        <v>1637</v>
      </c>
      <c r="B95" t="s">
        <v>1592</v>
      </c>
      <c r="C95">
        <v>130773</v>
      </c>
      <c r="D95" s="106">
        <v>44888</v>
      </c>
      <c r="E95" s="107">
        <v>16.652200000000001</v>
      </c>
      <c r="F95" s="107">
        <v>1.9199999999999998E-2</v>
      </c>
      <c r="G95" s="107">
        <v>7.6899999999999996E-2</v>
      </c>
      <c r="H95" s="107">
        <v>0.10580000000000001</v>
      </c>
      <c r="I95" s="107">
        <v>0.29089999999999999</v>
      </c>
      <c r="J95" s="107">
        <v>0.35980000000000001</v>
      </c>
      <c r="K95" s="107">
        <v>1.3</v>
      </c>
      <c r="L95" s="107">
        <v>2.1069</v>
      </c>
      <c r="M95" s="107">
        <v>3.2381000000000002</v>
      </c>
      <c r="N95" s="107">
        <v>4.4949000000000003</v>
      </c>
      <c r="O95" s="107">
        <v>4.6410999999999998</v>
      </c>
      <c r="P95" s="107">
        <v>5.5789999999999997</v>
      </c>
      <c r="Q95" s="107">
        <v>6.3507999999999996</v>
      </c>
      <c r="R95" s="107">
        <v>4.5704000000000002</v>
      </c>
      <c r="T95" s="106"/>
      <c r="U95" s="107"/>
      <c r="V95" s="107"/>
      <c r="W95" s="107"/>
      <c r="X95" s="107"/>
      <c r="Y95" s="107"/>
      <c r="Z95" s="107"/>
      <c r="AA95" s="107"/>
      <c r="AB95" s="107"/>
      <c r="AC95" s="107"/>
      <c r="AD95" s="107"/>
      <c r="AE95" s="107"/>
      <c r="AF95" s="107"/>
      <c r="AG95" s="107"/>
      <c r="AH95" s="107"/>
    </row>
    <row r="96" spans="1:34" x14ac:dyDescent="0.3">
      <c r="A96" t="s">
        <v>1637</v>
      </c>
      <c r="B96" t="s">
        <v>1615</v>
      </c>
      <c r="C96">
        <v>130771</v>
      </c>
      <c r="D96" s="106">
        <v>44888</v>
      </c>
      <c r="E96" s="107">
        <v>15.605499999999999</v>
      </c>
      <c r="F96" s="107">
        <v>1.67E-2</v>
      </c>
      <c r="G96" s="107">
        <v>6.6699999999999995E-2</v>
      </c>
      <c r="H96" s="107">
        <v>9.11E-2</v>
      </c>
      <c r="I96" s="107">
        <v>0.2621</v>
      </c>
      <c r="J96" s="107">
        <v>0.2918</v>
      </c>
      <c r="K96" s="107">
        <v>1.1105</v>
      </c>
      <c r="L96" s="107">
        <v>1.7261</v>
      </c>
      <c r="M96" s="107">
        <v>2.6678000000000002</v>
      </c>
      <c r="N96" s="107">
        <v>3.7241</v>
      </c>
      <c r="O96" s="107">
        <v>3.87</v>
      </c>
      <c r="P96" s="107">
        <v>4.7907999999999999</v>
      </c>
      <c r="Q96" s="107">
        <v>5.5204000000000004</v>
      </c>
      <c r="R96" s="107">
        <v>3.7953999999999999</v>
      </c>
      <c r="T96" s="106"/>
      <c r="U96" s="107"/>
      <c r="V96" s="107"/>
      <c r="W96" s="107"/>
      <c r="X96" s="107"/>
      <c r="Y96" s="107"/>
      <c r="Z96" s="107"/>
      <c r="AA96" s="107"/>
      <c r="AB96" s="107"/>
      <c r="AC96" s="107"/>
      <c r="AD96" s="107"/>
      <c r="AE96" s="107"/>
      <c r="AF96" s="107"/>
      <c r="AG96" s="107"/>
      <c r="AH96" s="107"/>
    </row>
    <row r="97" spans="1:34" x14ac:dyDescent="0.3">
      <c r="A97" t="s">
        <v>1637</v>
      </c>
      <c r="B97" t="s">
        <v>2009</v>
      </c>
      <c r="C97">
        <v>143614</v>
      </c>
      <c r="D97" s="106">
        <v>44888</v>
      </c>
      <c r="E97" s="107">
        <v>12.0105</v>
      </c>
      <c r="F97" s="107">
        <v>2.75E-2</v>
      </c>
      <c r="G97" s="107">
        <v>4.0800000000000003E-2</v>
      </c>
      <c r="H97" s="107">
        <v>4.2500000000000003E-2</v>
      </c>
      <c r="I97" s="107">
        <v>0.23119999999999999</v>
      </c>
      <c r="J97" s="107">
        <v>0.19520000000000001</v>
      </c>
      <c r="K97" s="107">
        <v>1.0152000000000001</v>
      </c>
      <c r="L97" s="107">
        <v>1.5215000000000001</v>
      </c>
      <c r="M97" s="107">
        <v>2.1892</v>
      </c>
      <c r="N97" s="107">
        <v>2.8639999999999999</v>
      </c>
      <c r="O97" s="107">
        <v>3.2189999999999999</v>
      </c>
      <c r="P97" s="107"/>
      <c r="Q97" s="107">
        <v>4.2165999999999997</v>
      </c>
      <c r="R97" s="107">
        <v>2.8820999999999999</v>
      </c>
      <c r="T97" s="106"/>
      <c r="U97" s="107"/>
      <c r="V97" s="107"/>
      <c r="W97" s="107"/>
      <c r="X97" s="107"/>
      <c r="Y97" s="107"/>
      <c r="Z97" s="107"/>
      <c r="AA97" s="107"/>
      <c r="AB97" s="107"/>
      <c r="AC97" s="107"/>
      <c r="AD97" s="107"/>
      <c r="AE97" s="107"/>
      <c r="AF97" s="107"/>
      <c r="AG97" s="107"/>
      <c r="AH97" s="107"/>
    </row>
    <row r="98" spans="1:34" x14ac:dyDescent="0.3">
      <c r="A98" t="s">
        <v>1637</v>
      </c>
      <c r="B98" t="s">
        <v>2010</v>
      </c>
      <c r="C98">
        <v>143620</v>
      </c>
      <c r="D98" s="106">
        <v>44888</v>
      </c>
      <c r="E98" s="107">
        <v>11.689500000000001</v>
      </c>
      <c r="F98" s="107">
        <v>2.5700000000000001E-2</v>
      </c>
      <c r="G98" s="107">
        <v>3.5099999999999999E-2</v>
      </c>
      <c r="H98" s="107">
        <v>3.3399999999999999E-2</v>
      </c>
      <c r="I98" s="107">
        <v>0.21429999999999999</v>
      </c>
      <c r="J98" s="107">
        <v>0.15509999999999999</v>
      </c>
      <c r="K98" s="107">
        <v>0.90459999999999996</v>
      </c>
      <c r="L98" s="107">
        <v>1.2999000000000001</v>
      </c>
      <c r="M98" s="107">
        <v>1.8604000000000001</v>
      </c>
      <c r="N98" s="107">
        <v>2.4218000000000002</v>
      </c>
      <c r="O98" s="107">
        <v>2.6023000000000001</v>
      </c>
      <c r="P98" s="107"/>
      <c r="Q98" s="107">
        <v>3.5819999999999999</v>
      </c>
      <c r="R98" s="107">
        <v>2.3531</v>
      </c>
      <c r="T98" s="106"/>
      <c r="U98" s="107"/>
      <c r="V98" s="107"/>
      <c r="W98" s="107"/>
      <c r="X98" s="107"/>
      <c r="Y98" s="107"/>
      <c r="Z98" s="107"/>
      <c r="AA98" s="107"/>
      <c r="AB98" s="107"/>
      <c r="AC98" s="107"/>
      <c r="AD98" s="107"/>
      <c r="AE98" s="107"/>
      <c r="AF98" s="107"/>
      <c r="AG98" s="107"/>
      <c r="AH98" s="107"/>
    </row>
    <row r="99" spans="1:34" x14ac:dyDescent="0.3">
      <c r="A99" t="s">
        <v>1637</v>
      </c>
      <c r="B99" t="s">
        <v>1953</v>
      </c>
      <c r="C99">
        <v>150251</v>
      </c>
      <c r="D99" s="106">
        <v>44888</v>
      </c>
      <c r="E99" s="107">
        <v>13.8994</v>
      </c>
      <c r="F99" s="107">
        <v>1.2200000000000001E-2</v>
      </c>
      <c r="G99" s="107">
        <v>2.8799999999999999E-2</v>
      </c>
      <c r="H99" s="107">
        <v>9.3600000000000003E-2</v>
      </c>
      <c r="I99" s="107">
        <v>0.29509999999999997</v>
      </c>
      <c r="J99" s="107">
        <v>0.35670000000000002</v>
      </c>
      <c r="K99" s="107">
        <v>1.2677</v>
      </c>
      <c r="L99" s="107">
        <v>1.9966999999999999</v>
      </c>
      <c r="M99" s="107">
        <v>2.8746999999999998</v>
      </c>
      <c r="N99" s="107">
        <v>3.8974000000000002</v>
      </c>
      <c r="O99" s="107">
        <v>4.5172999999999996</v>
      </c>
      <c r="P99" s="107">
        <v>5.4353999999999996</v>
      </c>
      <c r="Q99" s="107">
        <v>5.7324999999999999</v>
      </c>
      <c r="R99" s="107">
        <v>4.2183000000000002</v>
      </c>
      <c r="T99" s="106"/>
      <c r="U99" s="107"/>
      <c r="V99" s="107"/>
      <c r="W99" s="107"/>
      <c r="X99" s="107"/>
      <c r="Y99" s="107"/>
      <c r="Z99" s="107"/>
      <c r="AA99" s="107"/>
      <c r="AB99" s="107"/>
      <c r="AC99" s="107"/>
      <c r="AD99" s="107"/>
      <c r="AE99" s="107"/>
      <c r="AF99" s="107"/>
      <c r="AG99" s="107"/>
      <c r="AH99" s="107"/>
    </row>
    <row r="100" spans="1:34" x14ac:dyDescent="0.3">
      <c r="A100" t="s">
        <v>1637</v>
      </c>
      <c r="B100" t="s">
        <v>1954</v>
      </c>
      <c r="C100">
        <v>150250</v>
      </c>
      <c r="D100" s="106">
        <v>44888</v>
      </c>
      <c r="E100" s="107">
        <v>13.406000000000001</v>
      </c>
      <c r="F100" s="107">
        <v>1.12E-2</v>
      </c>
      <c r="G100" s="107">
        <v>2.0899999999999998E-2</v>
      </c>
      <c r="H100" s="107">
        <v>8.2100000000000006E-2</v>
      </c>
      <c r="I100" s="107">
        <v>0.27150000000000002</v>
      </c>
      <c r="J100" s="107">
        <v>0.30080000000000001</v>
      </c>
      <c r="K100" s="107">
        <v>1.1102000000000001</v>
      </c>
      <c r="L100" s="107">
        <v>1.6808000000000001</v>
      </c>
      <c r="M100" s="107">
        <v>2.375</v>
      </c>
      <c r="N100" s="107">
        <v>3.2025000000000001</v>
      </c>
      <c r="O100" s="107">
        <v>3.8475000000000001</v>
      </c>
      <c r="P100" s="107">
        <v>4.7826000000000004</v>
      </c>
      <c r="Q100" s="107">
        <v>5.0875000000000004</v>
      </c>
      <c r="R100" s="107">
        <v>3.5316000000000001</v>
      </c>
      <c r="T100" s="106"/>
      <c r="U100" s="107"/>
      <c r="V100" s="107"/>
      <c r="W100" s="107"/>
      <c r="X100" s="107"/>
      <c r="Y100" s="107"/>
      <c r="Z100" s="107"/>
      <c r="AA100" s="107"/>
      <c r="AB100" s="107"/>
      <c r="AC100" s="107"/>
      <c r="AD100" s="107"/>
      <c r="AE100" s="107"/>
      <c r="AF100" s="107"/>
      <c r="AG100" s="107"/>
      <c r="AH100" s="107"/>
    </row>
    <row r="101" spans="1:34" x14ac:dyDescent="0.3">
      <c r="A101" t="s">
        <v>1637</v>
      </c>
      <c r="B101" t="s">
        <v>1593</v>
      </c>
      <c r="C101">
        <v>142283</v>
      </c>
      <c r="D101" s="106">
        <v>44888</v>
      </c>
      <c r="E101" s="107">
        <v>12.832000000000001</v>
      </c>
      <c r="F101" s="107">
        <v>1.5599999999999999E-2</v>
      </c>
      <c r="G101" s="107">
        <v>7.8E-2</v>
      </c>
      <c r="H101" s="107">
        <v>0.12479999999999999</v>
      </c>
      <c r="I101" s="107">
        <v>0.29699999999999999</v>
      </c>
      <c r="J101" s="107">
        <v>0.45400000000000001</v>
      </c>
      <c r="K101" s="107">
        <v>1.3746</v>
      </c>
      <c r="L101" s="107">
        <v>2.2143999999999999</v>
      </c>
      <c r="M101" s="107">
        <v>3.1345000000000001</v>
      </c>
      <c r="N101" s="107">
        <v>4.0629</v>
      </c>
      <c r="O101" s="107">
        <v>4.2934000000000001</v>
      </c>
      <c r="P101" s="107"/>
      <c r="Q101" s="107">
        <v>5.2980999999999998</v>
      </c>
      <c r="R101" s="107">
        <v>4.1356999999999999</v>
      </c>
      <c r="T101" s="106"/>
      <c r="U101" s="107"/>
      <c r="V101" s="107"/>
      <c r="W101" s="107"/>
      <c r="X101" s="107"/>
      <c r="Y101" s="107"/>
      <c r="Z101" s="107"/>
      <c r="AA101" s="107"/>
      <c r="AB101" s="107"/>
      <c r="AC101" s="107"/>
      <c r="AD101" s="107"/>
      <c r="AE101" s="107"/>
      <c r="AF101" s="107"/>
      <c r="AG101" s="107"/>
      <c r="AH101" s="107"/>
    </row>
    <row r="102" spans="1:34" x14ac:dyDescent="0.3">
      <c r="A102" t="s">
        <v>1637</v>
      </c>
      <c r="B102" t="s">
        <v>1616</v>
      </c>
      <c r="C102">
        <v>142282</v>
      </c>
      <c r="D102" s="106">
        <v>44888</v>
      </c>
      <c r="E102" s="107">
        <v>12.465</v>
      </c>
      <c r="F102" s="107">
        <v>8.0000000000000002E-3</v>
      </c>
      <c r="G102" s="107">
        <v>6.4199999999999993E-2</v>
      </c>
      <c r="H102" s="107">
        <v>0.10440000000000001</v>
      </c>
      <c r="I102" s="107">
        <v>0.26540000000000002</v>
      </c>
      <c r="J102" s="107">
        <v>0.3866</v>
      </c>
      <c r="K102" s="107">
        <v>1.2098</v>
      </c>
      <c r="L102" s="107">
        <v>1.9048</v>
      </c>
      <c r="M102" s="107">
        <v>2.6686000000000001</v>
      </c>
      <c r="N102" s="107">
        <v>3.444</v>
      </c>
      <c r="O102" s="107">
        <v>3.6770999999999998</v>
      </c>
      <c r="P102" s="107"/>
      <c r="Q102" s="107">
        <v>4.6673999999999998</v>
      </c>
      <c r="R102" s="107">
        <v>3.5186999999999999</v>
      </c>
      <c r="T102" s="106"/>
      <c r="U102" s="107"/>
      <c r="V102" s="107"/>
      <c r="W102" s="107"/>
      <c r="X102" s="107"/>
      <c r="Y102" s="107"/>
      <c r="Z102" s="107"/>
      <c r="AA102" s="107"/>
      <c r="AB102" s="107"/>
      <c r="AC102" s="107"/>
      <c r="AD102" s="107"/>
      <c r="AE102" s="107"/>
      <c r="AF102" s="107"/>
      <c r="AG102" s="107"/>
      <c r="AH102" s="107"/>
    </row>
    <row r="103" spans="1:34" x14ac:dyDescent="0.3">
      <c r="A103" t="s">
        <v>1637</v>
      </c>
      <c r="B103" t="s">
        <v>1594</v>
      </c>
      <c r="C103">
        <v>130206</v>
      </c>
      <c r="D103" s="106">
        <v>44888</v>
      </c>
      <c r="E103" s="107">
        <v>16.987500000000001</v>
      </c>
      <c r="F103" s="107">
        <v>1.06E-2</v>
      </c>
      <c r="G103" s="107">
        <v>7.0699999999999999E-2</v>
      </c>
      <c r="H103" s="107">
        <v>0.1037</v>
      </c>
      <c r="I103" s="107">
        <v>0.2928</v>
      </c>
      <c r="J103" s="107">
        <v>0.38350000000000001</v>
      </c>
      <c r="K103" s="107">
        <v>1.3889</v>
      </c>
      <c r="L103" s="107">
        <v>2.2856999999999998</v>
      </c>
      <c r="M103" s="107">
        <v>3.3748999999999998</v>
      </c>
      <c r="N103" s="107">
        <v>4.4774000000000003</v>
      </c>
      <c r="O103" s="107">
        <v>4.8113999999999999</v>
      </c>
      <c r="P103" s="107">
        <v>5.6806000000000001</v>
      </c>
      <c r="Q103" s="107">
        <v>6.5004999999999997</v>
      </c>
      <c r="R103" s="107">
        <v>4.62</v>
      </c>
      <c r="T103" s="106"/>
      <c r="U103" s="107"/>
      <c r="V103" s="107"/>
      <c r="W103" s="107"/>
      <c r="X103" s="107"/>
      <c r="Y103" s="107"/>
      <c r="Z103" s="107"/>
      <c r="AA103" s="107"/>
      <c r="AB103" s="107"/>
      <c r="AC103" s="107"/>
      <c r="AD103" s="107"/>
      <c r="AE103" s="107"/>
      <c r="AF103" s="107"/>
      <c r="AG103" s="107"/>
      <c r="AH103" s="107"/>
    </row>
    <row r="104" spans="1:34" x14ac:dyDescent="0.3">
      <c r="A104" t="s">
        <v>1637</v>
      </c>
      <c r="B104" t="s">
        <v>1617</v>
      </c>
      <c r="C104">
        <v>130205</v>
      </c>
      <c r="D104" s="106">
        <v>44888</v>
      </c>
      <c r="E104" s="107">
        <v>16.117599999999999</v>
      </c>
      <c r="F104" s="107">
        <v>8.6999999999999994E-3</v>
      </c>
      <c r="G104" s="107">
        <v>6.08E-2</v>
      </c>
      <c r="H104" s="107">
        <v>0.09</v>
      </c>
      <c r="I104" s="107">
        <v>0.2656</v>
      </c>
      <c r="J104" s="107">
        <v>0.31929999999999997</v>
      </c>
      <c r="K104" s="107">
        <v>1.2081</v>
      </c>
      <c r="L104" s="107">
        <v>1.9192</v>
      </c>
      <c r="M104" s="107">
        <v>2.8243</v>
      </c>
      <c r="N104" s="107">
        <v>3.7309000000000001</v>
      </c>
      <c r="O104" s="107">
        <v>4.0568</v>
      </c>
      <c r="P104" s="107">
        <v>4.9417</v>
      </c>
      <c r="Q104" s="107">
        <v>5.8372000000000002</v>
      </c>
      <c r="R104" s="107">
        <v>3.8712</v>
      </c>
      <c r="T104" s="106"/>
      <c r="U104" s="107"/>
      <c r="V104" s="107"/>
      <c r="W104" s="107"/>
      <c r="X104" s="107"/>
      <c r="Y104" s="107"/>
      <c r="Z104" s="107"/>
      <c r="AA104" s="107"/>
      <c r="AB104" s="107"/>
      <c r="AC104" s="107"/>
      <c r="AD104" s="107"/>
      <c r="AE104" s="107"/>
      <c r="AF104" s="107"/>
      <c r="AG104" s="107"/>
      <c r="AH104" s="107"/>
    </row>
    <row r="105" spans="1:34" x14ac:dyDescent="0.3">
      <c r="A105" t="s">
        <v>1637</v>
      </c>
      <c r="B105" t="s">
        <v>1710</v>
      </c>
      <c r="C105">
        <v>118931</v>
      </c>
      <c r="D105" s="106">
        <v>44888</v>
      </c>
      <c r="E105" s="107">
        <v>26.224</v>
      </c>
      <c r="F105" s="107">
        <v>2.29E-2</v>
      </c>
      <c r="G105" s="107">
        <v>9.5399999999999999E-2</v>
      </c>
      <c r="H105" s="107">
        <v>0.1145</v>
      </c>
      <c r="I105" s="107">
        <v>0.30220000000000002</v>
      </c>
      <c r="J105" s="107">
        <v>0.39050000000000001</v>
      </c>
      <c r="K105" s="107">
        <v>1.3527</v>
      </c>
      <c r="L105" s="107">
        <v>2.198</v>
      </c>
      <c r="M105" s="107">
        <v>3.1749999999999998</v>
      </c>
      <c r="N105" s="107">
        <v>4.1254999999999997</v>
      </c>
      <c r="O105" s="107">
        <v>4.2312000000000003</v>
      </c>
      <c r="P105" s="107">
        <v>5.1142000000000003</v>
      </c>
      <c r="Q105" s="107">
        <v>6.3085000000000004</v>
      </c>
      <c r="R105" s="107">
        <v>4.266</v>
      </c>
      <c r="T105" s="106"/>
      <c r="U105" s="107"/>
      <c r="V105" s="107"/>
      <c r="W105" s="107"/>
      <c r="X105" s="107"/>
      <c r="Y105" s="107"/>
      <c r="Z105" s="107"/>
      <c r="AA105" s="107"/>
      <c r="AB105" s="107"/>
      <c r="AC105" s="107"/>
      <c r="AD105" s="107"/>
      <c r="AE105" s="107"/>
      <c r="AF105" s="107"/>
      <c r="AG105" s="107"/>
      <c r="AH105" s="107"/>
    </row>
    <row r="106" spans="1:34" x14ac:dyDescent="0.3">
      <c r="A106" t="s">
        <v>1637</v>
      </c>
      <c r="B106" t="s">
        <v>1618</v>
      </c>
      <c r="C106">
        <v>106793</v>
      </c>
      <c r="D106" s="106">
        <v>44888</v>
      </c>
      <c r="E106" s="107">
        <v>25.475999999999999</v>
      </c>
      <c r="F106" s="107">
        <v>2.3599999999999999E-2</v>
      </c>
      <c r="G106" s="107">
        <v>9.0399999999999994E-2</v>
      </c>
      <c r="H106" s="107">
        <v>0.1061</v>
      </c>
      <c r="I106" s="107">
        <v>0.28339999999999999</v>
      </c>
      <c r="J106" s="107">
        <v>0.34660000000000002</v>
      </c>
      <c r="K106" s="107">
        <v>1.2198</v>
      </c>
      <c r="L106" s="107">
        <v>1.9202999999999999</v>
      </c>
      <c r="M106" s="107">
        <v>2.7631000000000001</v>
      </c>
      <c r="N106" s="107">
        <v>3.5609999999999999</v>
      </c>
      <c r="O106" s="107">
        <v>3.6648000000000001</v>
      </c>
      <c r="P106" s="107">
        <v>4.5590999999999999</v>
      </c>
      <c r="Q106" s="107">
        <v>6.3906000000000001</v>
      </c>
      <c r="R106" s="107">
        <v>3.6966999999999999</v>
      </c>
      <c r="T106" s="106"/>
      <c r="U106" s="107"/>
      <c r="V106" s="107"/>
      <c r="W106" s="107"/>
      <c r="X106" s="107"/>
      <c r="Y106" s="107"/>
      <c r="Z106" s="107"/>
      <c r="AA106" s="107"/>
      <c r="AB106" s="107"/>
      <c r="AC106" s="107"/>
      <c r="AD106" s="107"/>
      <c r="AE106" s="107"/>
      <c r="AF106" s="107"/>
      <c r="AG106" s="107"/>
      <c r="AH106" s="107"/>
    </row>
    <row r="107" spans="1:34" x14ac:dyDescent="0.3">
      <c r="A107" t="s">
        <v>1637</v>
      </c>
      <c r="B107" t="s">
        <v>1595</v>
      </c>
      <c r="C107">
        <v>129052</v>
      </c>
      <c r="D107" s="106">
        <v>44888</v>
      </c>
      <c r="E107" s="107">
        <v>16.544</v>
      </c>
      <c r="F107" s="107">
        <v>2.4199999999999999E-2</v>
      </c>
      <c r="G107" s="107">
        <v>9.6799999999999997E-2</v>
      </c>
      <c r="H107" s="107">
        <v>0.115</v>
      </c>
      <c r="I107" s="107">
        <v>0.30309999999999998</v>
      </c>
      <c r="J107" s="107">
        <v>0.39439999999999997</v>
      </c>
      <c r="K107" s="107">
        <v>1.3539000000000001</v>
      </c>
      <c r="L107" s="107">
        <v>2.1991999999999998</v>
      </c>
      <c r="M107" s="107">
        <v>3.1743000000000001</v>
      </c>
      <c r="N107" s="107">
        <v>4.1223000000000001</v>
      </c>
      <c r="O107" s="107">
        <v>4.2302</v>
      </c>
      <c r="P107" s="107">
        <v>5.1169000000000002</v>
      </c>
      <c r="Q107" s="107">
        <v>5.9893999999999998</v>
      </c>
      <c r="R107" s="107">
        <v>4.2656999999999998</v>
      </c>
      <c r="T107" s="106"/>
      <c r="U107" s="107"/>
      <c r="V107" s="107"/>
      <c r="W107" s="107"/>
      <c r="X107" s="107"/>
      <c r="Y107" s="107"/>
      <c r="Z107" s="107"/>
      <c r="AA107" s="107"/>
      <c r="AB107" s="107"/>
      <c r="AC107" s="107"/>
      <c r="AD107" s="107"/>
      <c r="AE107" s="107"/>
      <c r="AF107" s="107"/>
      <c r="AG107" s="107"/>
      <c r="AH107" s="107"/>
    </row>
    <row r="108" spans="1:34" x14ac:dyDescent="0.3">
      <c r="A108" t="s">
        <v>1637</v>
      </c>
      <c r="B108" t="s">
        <v>1619</v>
      </c>
      <c r="C108">
        <v>104683</v>
      </c>
      <c r="D108" s="106">
        <v>44888</v>
      </c>
      <c r="E108" s="107">
        <v>28.544499999999999</v>
      </c>
      <c r="F108" s="107">
        <v>1.47E-2</v>
      </c>
      <c r="G108" s="107">
        <v>7.5700000000000003E-2</v>
      </c>
      <c r="H108" s="107">
        <v>0.1077</v>
      </c>
      <c r="I108" s="107">
        <v>0.2666</v>
      </c>
      <c r="J108" s="107">
        <v>0.33710000000000001</v>
      </c>
      <c r="K108" s="107">
        <v>1.2406999999999999</v>
      </c>
      <c r="L108" s="107">
        <v>1.9334</v>
      </c>
      <c r="M108" s="107">
        <v>2.7945000000000002</v>
      </c>
      <c r="N108" s="107">
        <v>3.6379999999999999</v>
      </c>
      <c r="O108" s="107">
        <v>3.9339</v>
      </c>
      <c r="P108" s="107">
        <v>4.8441000000000001</v>
      </c>
      <c r="Q108" s="107">
        <v>6.8148999999999997</v>
      </c>
      <c r="R108" s="107">
        <v>3.8159000000000001</v>
      </c>
      <c r="T108" s="106"/>
      <c r="U108" s="107"/>
      <c r="V108" s="107"/>
      <c r="W108" s="107"/>
      <c r="X108" s="107"/>
      <c r="Y108" s="107"/>
      <c r="Z108" s="107"/>
      <c r="AA108" s="107"/>
      <c r="AB108" s="107"/>
      <c r="AC108" s="107"/>
      <c r="AD108" s="107"/>
      <c r="AE108" s="107"/>
      <c r="AF108" s="107"/>
      <c r="AG108" s="107"/>
      <c r="AH108" s="107"/>
    </row>
    <row r="109" spans="1:34" x14ac:dyDescent="0.3">
      <c r="A109" t="s">
        <v>1637</v>
      </c>
      <c r="B109" t="s">
        <v>1596</v>
      </c>
      <c r="C109">
        <v>120364</v>
      </c>
      <c r="D109" s="106">
        <v>44888</v>
      </c>
      <c r="E109" s="107">
        <v>30.151199999999999</v>
      </c>
      <c r="F109" s="107">
        <v>1.6299999999999999E-2</v>
      </c>
      <c r="G109" s="107">
        <v>8.3299999999999999E-2</v>
      </c>
      <c r="H109" s="107">
        <v>0.11849999999999999</v>
      </c>
      <c r="I109" s="107">
        <v>0.28870000000000001</v>
      </c>
      <c r="J109" s="107">
        <v>0.38890000000000002</v>
      </c>
      <c r="K109" s="107">
        <v>1.3861000000000001</v>
      </c>
      <c r="L109" s="107">
        <v>2.2265000000000001</v>
      </c>
      <c r="M109" s="107">
        <v>3.2338</v>
      </c>
      <c r="N109" s="107">
        <v>4.2263000000000002</v>
      </c>
      <c r="O109" s="107">
        <v>4.4969999999999999</v>
      </c>
      <c r="P109" s="107">
        <v>5.4351000000000003</v>
      </c>
      <c r="Q109" s="107">
        <v>6.8331999999999997</v>
      </c>
      <c r="R109" s="107">
        <v>4.3864000000000001</v>
      </c>
      <c r="T109" s="106"/>
      <c r="U109" s="107"/>
      <c r="V109" s="107"/>
      <c r="W109" s="107"/>
      <c r="X109" s="107"/>
      <c r="Y109" s="107"/>
      <c r="Z109" s="107"/>
      <c r="AA109" s="107"/>
      <c r="AB109" s="107"/>
      <c r="AC109" s="107"/>
      <c r="AD109" s="107"/>
      <c r="AE109" s="107"/>
      <c r="AF109" s="107"/>
      <c r="AG109" s="107"/>
      <c r="AH109" s="107"/>
    </row>
    <row r="110" spans="1:34" x14ac:dyDescent="0.3">
      <c r="A110" t="s">
        <v>1637</v>
      </c>
      <c r="B110" t="s">
        <v>1597</v>
      </c>
      <c r="C110">
        <v>118474</v>
      </c>
      <c r="D110" s="106">
        <v>44888</v>
      </c>
      <c r="E110" s="107">
        <v>28.723700000000001</v>
      </c>
      <c r="F110" s="107">
        <v>2.93E-2</v>
      </c>
      <c r="G110" s="107">
        <v>9.8599999999999993E-2</v>
      </c>
      <c r="H110" s="107">
        <v>0.11609999999999999</v>
      </c>
      <c r="I110" s="107">
        <v>0.30769999999999997</v>
      </c>
      <c r="J110" s="107">
        <v>0.42230000000000001</v>
      </c>
      <c r="K110" s="107">
        <v>1.3939999999999999</v>
      </c>
      <c r="L110" s="107">
        <v>2.2195999999999998</v>
      </c>
      <c r="M110" s="107">
        <v>3.2082999999999999</v>
      </c>
      <c r="N110" s="107">
        <v>4.2281000000000004</v>
      </c>
      <c r="O110" s="107">
        <v>4.3902999999999999</v>
      </c>
      <c r="P110" s="107">
        <v>5.4626999999999999</v>
      </c>
      <c r="Q110" s="107">
        <v>6.7104999999999997</v>
      </c>
      <c r="R110" s="107">
        <v>4.3179999999999996</v>
      </c>
      <c r="T110" s="106"/>
      <c r="U110" s="107"/>
      <c r="V110" s="107"/>
      <c r="W110" s="107"/>
      <c r="X110" s="107"/>
      <c r="Y110" s="107"/>
      <c r="Z110" s="107"/>
      <c r="AA110" s="107"/>
      <c r="AB110" s="107"/>
      <c r="AC110" s="107"/>
      <c r="AD110" s="107"/>
      <c r="AE110" s="107"/>
      <c r="AF110" s="107"/>
      <c r="AG110" s="107"/>
      <c r="AH110" s="107"/>
    </row>
    <row r="111" spans="1:34" x14ac:dyDescent="0.3">
      <c r="A111" t="s">
        <v>1637</v>
      </c>
      <c r="B111" t="s">
        <v>1620</v>
      </c>
      <c r="C111">
        <v>108845</v>
      </c>
      <c r="D111" s="106">
        <v>44888</v>
      </c>
      <c r="E111" s="107">
        <v>27.034700000000001</v>
      </c>
      <c r="F111" s="107">
        <v>2.7699999999999999E-2</v>
      </c>
      <c r="G111" s="107">
        <v>8.9200000000000002E-2</v>
      </c>
      <c r="H111" s="107">
        <v>0.10290000000000001</v>
      </c>
      <c r="I111" s="107">
        <v>0.28120000000000001</v>
      </c>
      <c r="J111" s="107">
        <v>0.36009999999999998</v>
      </c>
      <c r="K111" s="107">
        <v>1.2194</v>
      </c>
      <c r="L111" s="107">
        <v>1.867</v>
      </c>
      <c r="M111" s="107">
        <v>2.6728999999999998</v>
      </c>
      <c r="N111" s="107">
        <v>3.5003000000000002</v>
      </c>
      <c r="O111" s="107">
        <v>3.6486999999999998</v>
      </c>
      <c r="P111" s="107">
        <v>4.7187999999999999</v>
      </c>
      <c r="Q111" s="107">
        <v>6.4404000000000003</v>
      </c>
      <c r="R111" s="107">
        <v>3.6040999999999999</v>
      </c>
      <c r="T111" s="106"/>
      <c r="U111" s="107"/>
      <c r="V111" s="107"/>
      <c r="W111" s="107"/>
      <c r="X111" s="107"/>
      <c r="Y111" s="107"/>
      <c r="Z111" s="107"/>
      <c r="AA111" s="107"/>
      <c r="AB111" s="107"/>
      <c r="AC111" s="107"/>
      <c r="AD111" s="107"/>
      <c r="AE111" s="107"/>
      <c r="AF111" s="107"/>
      <c r="AG111" s="107"/>
      <c r="AH111" s="107"/>
    </row>
    <row r="112" spans="1:34" x14ac:dyDescent="0.3">
      <c r="A112" t="s">
        <v>1637</v>
      </c>
      <c r="B112" t="s">
        <v>1598</v>
      </c>
      <c r="C112">
        <v>133181</v>
      </c>
      <c r="D112" s="106">
        <v>44888</v>
      </c>
      <c r="E112" s="107">
        <v>15.536</v>
      </c>
      <c r="F112" s="107">
        <v>-3.73E-2</v>
      </c>
      <c r="G112" s="107">
        <v>2.5999999999999999E-3</v>
      </c>
      <c r="H112" s="107">
        <v>3.5400000000000001E-2</v>
      </c>
      <c r="I112" s="107">
        <v>0.15210000000000001</v>
      </c>
      <c r="J112" s="107">
        <v>0.2387</v>
      </c>
      <c r="K112" s="107">
        <v>1.0012000000000001</v>
      </c>
      <c r="L112" s="107">
        <v>1.4331</v>
      </c>
      <c r="M112" s="107">
        <v>2.1890000000000001</v>
      </c>
      <c r="N112" s="107">
        <v>2.7900999999999998</v>
      </c>
      <c r="O112" s="107">
        <v>3.2555000000000001</v>
      </c>
      <c r="P112" s="107">
        <v>4.5571999999999999</v>
      </c>
      <c r="Q112" s="107">
        <v>5.7099000000000002</v>
      </c>
      <c r="R112" s="107">
        <v>3.0093999999999999</v>
      </c>
      <c r="T112" s="106"/>
      <c r="U112" s="107"/>
      <c r="V112" s="107"/>
      <c r="W112" s="107"/>
      <c r="X112" s="107"/>
      <c r="Y112" s="107"/>
      <c r="Z112" s="107"/>
      <c r="AA112" s="107"/>
      <c r="AB112" s="107"/>
      <c r="AC112" s="107"/>
      <c r="AD112" s="107"/>
      <c r="AE112" s="107"/>
      <c r="AF112" s="107"/>
      <c r="AG112" s="107"/>
      <c r="AH112" s="107"/>
    </row>
    <row r="113" spans="1:34" x14ac:dyDescent="0.3">
      <c r="A113" t="s">
        <v>1637</v>
      </c>
      <c r="B113" t="s">
        <v>1621</v>
      </c>
      <c r="C113">
        <v>133184</v>
      </c>
      <c r="D113" s="106">
        <v>44888</v>
      </c>
      <c r="E113" s="107">
        <v>14.793900000000001</v>
      </c>
      <c r="F113" s="107">
        <v>-3.9199999999999999E-2</v>
      </c>
      <c r="G113" s="107">
        <v>-6.1000000000000004E-3</v>
      </c>
      <c r="H113" s="107">
        <v>2.3E-2</v>
      </c>
      <c r="I113" s="107">
        <v>0.12790000000000001</v>
      </c>
      <c r="J113" s="107">
        <v>0.18149999999999999</v>
      </c>
      <c r="K113" s="107">
        <v>0.83560000000000001</v>
      </c>
      <c r="L113" s="107">
        <v>1.0878000000000001</v>
      </c>
      <c r="M113" s="107">
        <v>1.6678999999999999</v>
      </c>
      <c r="N113" s="107">
        <v>2.0853000000000002</v>
      </c>
      <c r="O113" s="107">
        <v>2.5550999999999999</v>
      </c>
      <c r="P113" s="107">
        <v>3.9258000000000002</v>
      </c>
      <c r="Q113" s="107">
        <v>5.0598000000000001</v>
      </c>
      <c r="R113" s="107">
        <v>2.2970000000000002</v>
      </c>
      <c r="T113" s="106"/>
      <c r="U113" s="107"/>
      <c r="V113" s="107"/>
      <c r="W113" s="107"/>
      <c r="X113" s="107"/>
      <c r="Y113" s="107"/>
      <c r="Z113" s="107"/>
      <c r="AA113" s="107"/>
      <c r="AB113" s="107"/>
      <c r="AC113" s="107"/>
      <c r="AD113" s="107"/>
      <c r="AE113" s="107"/>
      <c r="AF113" s="107"/>
      <c r="AG113" s="107"/>
      <c r="AH113" s="107"/>
    </row>
    <row r="114" spans="1:34" x14ac:dyDescent="0.3">
      <c r="A114" t="s">
        <v>1637</v>
      </c>
      <c r="B114" t="s">
        <v>1622</v>
      </c>
      <c r="C114">
        <v>105603</v>
      </c>
      <c r="D114" s="106">
        <v>44888</v>
      </c>
      <c r="E114" s="107">
        <v>26.485600000000002</v>
      </c>
      <c r="F114" s="107">
        <v>4.1999999999999997E-3</v>
      </c>
      <c r="G114" s="107">
        <v>4.19E-2</v>
      </c>
      <c r="H114" s="107">
        <v>7.3700000000000002E-2</v>
      </c>
      <c r="I114" s="107">
        <v>0.26040000000000002</v>
      </c>
      <c r="J114" s="107">
        <v>0.39539999999999997</v>
      </c>
      <c r="K114" s="107">
        <v>1.4125000000000001</v>
      </c>
      <c r="L114" s="107">
        <v>2.2930000000000001</v>
      </c>
      <c r="M114" s="107">
        <v>3.3677000000000001</v>
      </c>
      <c r="N114" s="107">
        <v>4.4842000000000004</v>
      </c>
      <c r="O114" s="107">
        <v>4.0979000000000001</v>
      </c>
      <c r="P114" s="107">
        <v>4.8879000000000001</v>
      </c>
      <c r="Q114" s="107">
        <v>6.4520999999999997</v>
      </c>
      <c r="R114" s="107">
        <v>4.0655000000000001</v>
      </c>
      <c r="T114" s="106"/>
      <c r="U114" s="107"/>
      <c r="V114" s="107"/>
      <c r="W114" s="107"/>
      <c r="X114" s="107"/>
      <c r="Y114" s="107"/>
      <c r="Z114" s="107"/>
      <c r="AA114" s="107"/>
      <c r="AB114" s="107"/>
      <c r="AC114" s="107"/>
      <c r="AD114" s="107"/>
      <c r="AE114" s="107"/>
      <c r="AF114" s="107"/>
      <c r="AG114" s="107"/>
      <c r="AH114" s="107"/>
    </row>
    <row r="115" spans="1:34" x14ac:dyDescent="0.3">
      <c r="A115" t="s">
        <v>1637</v>
      </c>
      <c r="B115" t="s">
        <v>1599</v>
      </c>
      <c r="C115">
        <v>120401</v>
      </c>
      <c r="D115" s="106">
        <v>44888</v>
      </c>
      <c r="E115" s="107">
        <v>28.147400000000001</v>
      </c>
      <c r="F115" s="107">
        <v>6.4000000000000003E-3</v>
      </c>
      <c r="G115" s="107">
        <v>5.1200000000000002E-2</v>
      </c>
      <c r="H115" s="107">
        <v>8.6800000000000002E-2</v>
      </c>
      <c r="I115" s="107">
        <v>0.28610000000000002</v>
      </c>
      <c r="J115" s="107">
        <v>0.45610000000000001</v>
      </c>
      <c r="K115" s="107">
        <v>1.5840000000000001</v>
      </c>
      <c r="L115" s="107">
        <v>2.6442000000000001</v>
      </c>
      <c r="M115" s="107">
        <v>3.8975</v>
      </c>
      <c r="N115" s="107">
        <v>5.1920999999999999</v>
      </c>
      <c r="O115" s="107">
        <v>4.8</v>
      </c>
      <c r="P115" s="107">
        <v>5.5643000000000002</v>
      </c>
      <c r="Q115" s="107">
        <v>6.6786000000000003</v>
      </c>
      <c r="R115" s="107">
        <v>4.7584</v>
      </c>
      <c r="T115" s="106"/>
      <c r="U115" s="107"/>
      <c r="V115" s="107"/>
      <c r="W115" s="107"/>
      <c r="X115" s="107"/>
      <c r="Y115" s="107"/>
      <c r="Z115" s="107"/>
      <c r="AA115" s="107"/>
      <c r="AB115" s="107"/>
      <c r="AC115" s="107"/>
      <c r="AD115" s="107"/>
      <c r="AE115" s="107"/>
      <c r="AF115" s="107"/>
      <c r="AG115" s="107"/>
      <c r="AH115" s="107"/>
    </row>
    <row r="116" spans="1:34" x14ac:dyDescent="0.3">
      <c r="A116" t="s">
        <v>1637</v>
      </c>
      <c r="B116" t="s">
        <v>1600</v>
      </c>
      <c r="C116">
        <v>147617</v>
      </c>
      <c r="D116" s="106">
        <v>44888</v>
      </c>
      <c r="E116" s="107">
        <v>11.1876</v>
      </c>
      <c r="F116" s="107">
        <v>1.0699999999999999E-2</v>
      </c>
      <c r="G116" s="107">
        <v>1.52E-2</v>
      </c>
      <c r="H116" s="107">
        <v>1.9699999999999999E-2</v>
      </c>
      <c r="I116" s="107">
        <v>0.18179999999999999</v>
      </c>
      <c r="J116" s="107">
        <v>8.5000000000000006E-2</v>
      </c>
      <c r="K116" s="107">
        <v>0.81830000000000003</v>
      </c>
      <c r="L116" s="107">
        <v>1.4077</v>
      </c>
      <c r="M116" s="107">
        <v>2.1511999999999998</v>
      </c>
      <c r="N116" s="107">
        <v>2.78</v>
      </c>
      <c r="O116" s="107">
        <v>3.3210000000000002</v>
      </c>
      <c r="P116" s="107"/>
      <c r="Q116" s="107">
        <v>3.5598000000000001</v>
      </c>
      <c r="R116" s="107">
        <v>3.1006999999999998</v>
      </c>
      <c r="T116" s="106"/>
      <c r="U116" s="107"/>
      <c r="V116" s="107"/>
      <c r="W116" s="107"/>
      <c r="X116" s="107"/>
      <c r="Y116" s="107"/>
      <c r="Z116" s="107"/>
      <c r="AA116" s="107"/>
      <c r="AB116" s="107"/>
      <c r="AC116" s="107"/>
      <c r="AD116" s="107"/>
      <c r="AE116" s="107"/>
      <c r="AF116" s="107"/>
      <c r="AG116" s="107"/>
      <c r="AH116" s="107"/>
    </row>
    <row r="117" spans="1:34" x14ac:dyDescent="0.3">
      <c r="A117" t="s">
        <v>1637</v>
      </c>
      <c r="B117" t="s">
        <v>1623</v>
      </c>
      <c r="C117">
        <v>147618</v>
      </c>
      <c r="D117" s="106">
        <v>44888</v>
      </c>
      <c r="E117" s="107">
        <v>10.9194</v>
      </c>
      <c r="F117" s="107">
        <v>9.1999999999999998E-3</v>
      </c>
      <c r="G117" s="107">
        <v>5.4999999999999997E-3</v>
      </c>
      <c r="H117" s="107">
        <v>5.4999999999999997E-3</v>
      </c>
      <c r="I117" s="107">
        <v>0.1532</v>
      </c>
      <c r="J117" s="107">
        <v>1.7399999999999999E-2</v>
      </c>
      <c r="K117" s="107">
        <v>0.62760000000000005</v>
      </c>
      <c r="L117" s="107">
        <v>1.0176000000000001</v>
      </c>
      <c r="M117" s="107">
        <v>1.5598000000000001</v>
      </c>
      <c r="N117" s="107">
        <v>1.9903999999999999</v>
      </c>
      <c r="O117" s="107">
        <v>2.5427</v>
      </c>
      <c r="P117" s="107"/>
      <c r="Q117" s="107">
        <v>2.7795000000000001</v>
      </c>
      <c r="R117" s="107">
        <v>2.3197000000000001</v>
      </c>
      <c r="T117" s="106"/>
      <c r="U117" s="107"/>
      <c r="V117" s="107"/>
      <c r="W117" s="107"/>
      <c r="X117" s="107"/>
      <c r="Y117" s="107"/>
      <c r="Z117" s="107"/>
      <c r="AA117" s="107"/>
      <c r="AB117" s="107"/>
      <c r="AC117" s="107"/>
      <c r="AD117" s="107"/>
      <c r="AE117" s="107"/>
      <c r="AF117" s="107"/>
      <c r="AG117" s="107"/>
      <c r="AH117" s="107"/>
    </row>
    <row r="118" spans="1:34" x14ac:dyDescent="0.3">
      <c r="A118" t="s">
        <v>1637</v>
      </c>
      <c r="B118" t="s">
        <v>1624</v>
      </c>
      <c r="C118">
        <v>103780</v>
      </c>
      <c r="D118" s="106">
        <v>44888</v>
      </c>
      <c r="E118" s="107">
        <v>27.456299999999999</v>
      </c>
      <c r="F118" s="107">
        <v>1.38E-2</v>
      </c>
      <c r="G118" s="107">
        <v>2.4799999999999999E-2</v>
      </c>
      <c r="H118" s="107">
        <v>4.6300000000000001E-2</v>
      </c>
      <c r="I118" s="107">
        <v>0.22120000000000001</v>
      </c>
      <c r="J118" s="107">
        <v>0.23769999999999999</v>
      </c>
      <c r="K118" s="107">
        <v>1.1579999999999999</v>
      </c>
      <c r="L118" s="107">
        <v>1.7492000000000001</v>
      </c>
      <c r="M118" s="107">
        <v>2.6312000000000002</v>
      </c>
      <c r="N118" s="107">
        <v>3.3256000000000001</v>
      </c>
      <c r="O118" s="107">
        <v>2.9018999999999999</v>
      </c>
      <c r="P118" s="107">
        <v>3.9371</v>
      </c>
      <c r="Q118" s="107">
        <v>6.3676000000000004</v>
      </c>
      <c r="R118" s="107">
        <v>3.0714999999999999</v>
      </c>
      <c r="T118" s="106"/>
      <c r="U118" s="107"/>
      <c r="V118" s="107"/>
      <c r="W118" s="107"/>
      <c r="X118" s="107"/>
      <c r="Y118" s="107"/>
      <c r="Z118" s="107"/>
      <c r="AA118" s="107"/>
      <c r="AB118" s="107"/>
      <c r="AC118" s="107"/>
      <c r="AD118" s="107"/>
      <c r="AE118" s="107"/>
      <c r="AF118" s="107"/>
      <c r="AG118" s="107"/>
      <c r="AH118" s="107"/>
    </row>
    <row r="119" spans="1:34" x14ac:dyDescent="0.3">
      <c r="A119" t="s">
        <v>1637</v>
      </c>
      <c r="B119" t="s">
        <v>1601</v>
      </c>
      <c r="C119">
        <v>120482</v>
      </c>
      <c r="D119" s="106">
        <v>44888</v>
      </c>
      <c r="E119" s="107">
        <v>28.758700000000001</v>
      </c>
      <c r="F119" s="107">
        <v>1.5599999999999999E-2</v>
      </c>
      <c r="G119" s="107">
        <v>3.3000000000000002E-2</v>
      </c>
      <c r="H119" s="107">
        <v>5.7799999999999997E-2</v>
      </c>
      <c r="I119" s="107">
        <v>0.24429999999999999</v>
      </c>
      <c r="J119" s="107">
        <v>0.29220000000000002</v>
      </c>
      <c r="K119" s="107">
        <v>1.3115000000000001</v>
      </c>
      <c r="L119" s="107">
        <v>2.0808</v>
      </c>
      <c r="M119" s="107">
        <v>3.1295000000000002</v>
      </c>
      <c r="N119" s="107">
        <v>3.9571000000000001</v>
      </c>
      <c r="O119" s="107">
        <v>3.3862000000000001</v>
      </c>
      <c r="P119" s="107">
        <v>4.3933</v>
      </c>
      <c r="Q119" s="107">
        <v>6.1258999999999997</v>
      </c>
      <c r="R119" s="107">
        <v>3.5929000000000002</v>
      </c>
      <c r="T119" s="106"/>
      <c r="U119" s="107"/>
      <c r="V119" s="107"/>
      <c r="W119" s="107"/>
      <c r="X119" s="107"/>
      <c r="Y119" s="107"/>
      <c r="Z119" s="107"/>
      <c r="AA119" s="107"/>
      <c r="AB119" s="107"/>
      <c r="AC119" s="107"/>
      <c r="AD119" s="107"/>
      <c r="AE119" s="107"/>
      <c r="AF119" s="107"/>
      <c r="AG119" s="107"/>
      <c r="AH119" s="107"/>
    </row>
    <row r="120" spans="1:34" x14ac:dyDescent="0.3">
      <c r="A120" t="s">
        <v>1637</v>
      </c>
      <c r="B120" t="s">
        <v>1625</v>
      </c>
      <c r="C120">
        <v>105968</v>
      </c>
      <c r="D120" s="106">
        <v>44888</v>
      </c>
      <c r="E120" s="107">
        <v>31.024699999999999</v>
      </c>
      <c r="F120" s="107">
        <v>2.29E-2</v>
      </c>
      <c r="G120" s="107">
        <v>8.0600000000000005E-2</v>
      </c>
      <c r="H120" s="107">
        <v>9.2600000000000002E-2</v>
      </c>
      <c r="I120" s="107">
        <v>0.25850000000000001</v>
      </c>
      <c r="J120" s="107">
        <v>0.31590000000000001</v>
      </c>
      <c r="K120" s="107">
        <v>1.244</v>
      </c>
      <c r="L120" s="107">
        <v>1.9852000000000001</v>
      </c>
      <c r="M120" s="107">
        <v>2.9643000000000002</v>
      </c>
      <c r="N120" s="107">
        <v>3.9148000000000001</v>
      </c>
      <c r="O120" s="107">
        <v>4.0883000000000003</v>
      </c>
      <c r="P120" s="107">
        <v>4.9827000000000004</v>
      </c>
      <c r="Q120" s="107">
        <v>6.8197000000000001</v>
      </c>
      <c r="R120" s="107">
        <v>4.0073999999999996</v>
      </c>
      <c r="T120" s="106"/>
      <c r="U120" s="107"/>
      <c r="V120" s="107"/>
      <c r="W120" s="107"/>
      <c r="X120" s="107"/>
      <c r="Y120" s="107"/>
      <c r="Z120" s="107"/>
      <c r="AA120" s="107"/>
      <c r="AB120" s="107"/>
      <c r="AC120" s="107"/>
      <c r="AD120" s="107"/>
      <c r="AE120" s="107"/>
      <c r="AF120" s="107"/>
      <c r="AG120" s="107"/>
      <c r="AH120" s="107"/>
    </row>
    <row r="121" spans="1:34" x14ac:dyDescent="0.3">
      <c r="A121" t="s">
        <v>1637</v>
      </c>
      <c r="B121" t="s">
        <v>1602</v>
      </c>
      <c r="C121">
        <v>119771</v>
      </c>
      <c r="D121" s="106">
        <v>44888</v>
      </c>
      <c r="E121" s="107">
        <v>32.647799999999997</v>
      </c>
      <c r="F121" s="107">
        <v>2.4500000000000001E-2</v>
      </c>
      <c r="G121" s="107">
        <v>8.8599999999999998E-2</v>
      </c>
      <c r="H121" s="107">
        <v>0.1043</v>
      </c>
      <c r="I121" s="107">
        <v>0.28139999999999998</v>
      </c>
      <c r="J121" s="107">
        <v>0.3695</v>
      </c>
      <c r="K121" s="107">
        <v>1.3940999999999999</v>
      </c>
      <c r="L121" s="107">
        <v>2.2877999999999998</v>
      </c>
      <c r="M121" s="107">
        <v>3.4173</v>
      </c>
      <c r="N121" s="107">
        <v>4.5251000000000001</v>
      </c>
      <c r="O121" s="107">
        <v>4.6837999999999997</v>
      </c>
      <c r="P121" s="107">
        <v>5.5458999999999996</v>
      </c>
      <c r="Q121" s="107">
        <v>6.8552999999999997</v>
      </c>
      <c r="R121" s="107">
        <v>4.6147999999999998</v>
      </c>
      <c r="T121" s="106"/>
      <c r="U121" s="107"/>
      <c r="V121" s="107"/>
      <c r="W121" s="107"/>
      <c r="X121" s="107"/>
      <c r="Y121" s="107"/>
      <c r="Z121" s="107"/>
      <c r="AA121" s="107"/>
      <c r="AB121" s="107"/>
      <c r="AC121" s="107"/>
      <c r="AD121" s="107"/>
      <c r="AE121" s="107"/>
      <c r="AF121" s="107"/>
      <c r="AG121" s="107"/>
      <c r="AH121" s="107"/>
    </row>
    <row r="122" spans="1:34" x14ac:dyDescent="0.3">
      <c r="A122" t="s">
        <v>1637</v>
      </c>
      <c r="B122" t="s">
        <v>1603</v>
      </c>
      <c r="C122">
        <v>130450</v>
      </c>
      <c r="D122" s="106">
        <v>44888</v>
      </c>
      <c r="E122" s="107">
        <v>16.696999999999999</v>
      </c>
      <c r="F122" s="107">
        <v>3.1199999999999999E-2</v>
      </c>
      <c r="G122" s="107">
        <v>5.9900000000000002E-2</v>
      </c>
      <c r="H122" s="107">
        <v>8.9899999999999994E-2</v>
      </c>
      <c r="I122" s="107">
        <v>0.2823</v>
      </c>
      <c r="J122" s="107">
        <v>0.34860000000000002</v>
      </c>
      <c r="K122" s="107">
        <v>1.3535999999999999</v>
      </c>
      <c r="L122" s="107">
        <v>2.1286</v>
      </c>
      <c r="M122" s="107">
        <v>3.0360999999999998</v>
      </c>
      <c r="N122" s="107">
        <v>4.0247000000000002</v>
      </c>
      <c r="O122" s="107">
        <v>4.6166999999999998</v>
      </c>
      <c r="P122" s="107">
        <v>5.4646999999999997</v>
      </c>
      <c r="Q122" s="107">
        <v>6.2887000000000004</v>
      </c>
      <c r="R122" s="107">
        <v>4.2988</v>
      </c>
      <c r="T122" s="106"/>
      <c r="U122" s="107"/>
      <c r="V122" s="107"/>
      <c r="W122" s="107"/>
      <c r="X122" s="107"/>
      <c r="Y122" s="107"/>
      <c r="Z122" s="107"/>
      <c r="AA122" s="107"/>
      <c r="AB122" s="107"/>
      <c r="AC122" s="107"/>
      <c r="AD122" s="107"/>
      <c r="AE122" s="107"/>
      <c r="AF122" s="107"/>
      <c r="AG122" s="107"/>
      <c r="AH122" s="107"/>
    </row>
    <row r="123" spans="1:34" x14ac:dyDescent="0.3">
      <c r="A123" t="s">
        <v>1637</v>
      </c>
      <c r="B123" t="s">
        <v>1626</v>
      </c>
      <c r="C123">
        <v>130446</v>
      </c>
      <c r="D123" s="106">
        <v>44888</v>
      </c>
      <c r="E123" s="107">
        <v>15.870100000000001</v>
      </c>
      <c r="F123" s="107">
        <v>2.9000000000000001E-2</v>
      </c>
      <c r="G123" s="107">
        <v>5.11E-2</v>
      </c>
      <c r="H123" s="107">
        <v>7.6300000000000007E-2</v>
      </c>
      <c r="I123" s="107">
        <v>0.25330000000000003</v>
      </c>
      <c r="J123" s="107">
        <v>0.28499999999999998</v>
      </c>
      <c r="K123" s="107">
        <v>1.1866000000000001</v>
      </c>
      <c r="L123" s="107">
        <v>1.7836000000000001</v>
      </c>
      <c r="M123" s="107">
        <v>2.52</v>
      </c>
      <c r="N123" s="107">
        <v>3.3277000000000001</v>
      </c>
      <c r="O123" s="107">
        <v>3.9691999999999998</v>
      </c>
      <c r="P123" s="107">
        <v>4.8303000000000003</v>
      </c>
      <c r="Q123" s="107">
        <v>5.6483999999999996</v>
      </c>
      <c r="R123" s="107">
        <v>3.5941000000000001</v>
      </c>
      <c r="T123" s="106"/>
      <c r="U123" s="107"/>
      <c r="V123" s="107"/>
      <c r="W123" s="107"/>
      <c r="X123" s="107"/>
      <c r="Y123" s="107"/>
      <c r="Z123" s="107"/>
      <c r="AA123" s="107"/>
      <c r="AB123" s="107"/>
      <c r="AC123" s="107"/>
      <c r="AD123" s="107"/>
      <c r="AE123" s="107"/>
      <c r="AF123" s="107"/>
      <c r="AG123" s="107"/>
      <c r="AH123" s="107"/>
    </row>
    <row r="124" spans="1:34" x14ac:dyDescent="0.3">
      <c r="A124" t="s">
        <v>1637</v>
      </c>
      <c r="B124" t="s">
        <v>1604</v>
      </c>
      <c r="C124">
        <v>145895</v>
      </c>
      <c r="D124" s="106">
        <v>44888</v>
      </c>
      <c r="E124" s="107">
        <v>11.942399999999999</v>
      </c>
      <c r="F124" s="107">
        <v>2.2599999999999999E-2</v>
      </c>
      <c r="G124" s="107">
        <v>7.0400000000000004E-2</v>
      </c>
      <c r="H124" s="107">
        <v>6.4500000000000002E-2</v>
      </c>
      <c r="I124" s="107">
        <v>0.29559999999999997</v>
      </c>
      <c r="J124" s="107">
        <v>0.34370000000000001</v>
      </c>
      <c r="K124" s="107">
        <v>1.3993</v>
      </c>
      <c r="L124" s="107">
        <v>2.2456999999999998</v>
      </c>
      <c r="M124" s="107">
        <v>3.2722000000000002</v>
      </c>
      <c r="N124" s="107">
        <v>4.4344999999999999</v>
      </c>
      <c r="O124" s="107">
        <v>4.2064000000000004</v>
      </c>
      <c r="P124" s="107"/>
      <c r="Q124" s="107">
        <v>4.7435999999999998</v>
      </c>
      <c r="R124" s="107">
        <v>4.2249999999999996</v>
      </c>
      <c r="T124" s="106"/>
      <c r="U124" s="107"/>
      <c r="V124" s="107"/>
      <c r="W124" s="107"/>
      <c r="X124" s="107"/>
      <c r="Y124" s="107"/>
      <c r="Z124" s="107"/>
      <c r="AA124" s="107"/>
      <c r="AB124" s="107"/>
      <c r="AC124" s="107"/>
      <c r="AD124" s="107"/>
      <c r="AE124" s="107"/>
      <c r="AF124" s="107"/>
      <c r="AG124" s="107"/>
      <c r="AH124" s="107"/>
    </row>
    <row r="125" spans="1:34" x14ac:dyDescent="0.3">
      <c r="A125" t="s">
        <v>1637</v>
      </c>
      <c r="B125" t="s">
        <v>1627</v>
      </c>
      <c r="C125">
        <v>145890</v>
      </c>
      <c r="D125" s="106">
        <v>44888</v>
      </c>
      <c r="E125" s="107">
        <v>11.624499999999999</v>
      </c>
      <c r="F125" s="107">
        <v>2.07E-2</v>
      </c>
      <c r="G125" s="107">
        <v>5.8500000000000003E-2</v>
      </c>
      <c r="H125" s="107">
        <v>4.7300000000000002E-2</v>
      </c>
      <c r="I125" s="107">
        <v>0.2631</v>
      </c>
      <c r="J125" s="107">
        <v>0.26569999999999999</v>
      </c>
      <c r="K125" s="107">
        <v>1.1812</v>
      </c>
      <c r="L125" s="107">
        <v>1.8041</v>
      </c>
      <c r="M125" s="107">
        <v>2.6111</v>
      </c>
      <c r="N125" s="107">
        <v>3.5415000000000001</v>
      </c>
      <c r="O125" s="107">
        <v>3.4598</v>
      </c>
      <c r="P125" s="107"/>
      <c r="Q125" s="107">
        <v>4.0084</v>
      </c>
      <c r="R125" s="107">
        <v>3.4222999999999999</v>
      </c>
      <c r="T125" s="106"/>
      <c r="U125" s="107"/>
      <c r="V125" s="107"/>
      <c r="W125" s="107"/>
      <c r="X125" s="107"/>
      <c r="Y125" s="107"/>
      <c r="Z125" s="107"/>
      <c r="AA125" s="107"/>
      <c r="AB125" s="107"/>
      <c r="AC125" s="107"/>
      <c r="AD125" s="107"/>
      <c r="AE125" s="107"/>
      <c r="AF125" s="107"/>
      <c r="AG125" s="107"/>
      <c r="AH125" s="107"/>
    </row>
    <row r="126" spans="1:34" x14ac:dyDescent="0.3">
      <c r="A126" t="s">
        <v>1637</v>
      </c>
      <c r="B126" t="s">
        <v>1605</v>
      </c>
      <c r="C126">
        <v>148468</v>
      </c>
      <c r="D126" s="106">
        <v>44888</v>
      </c>
      <c r="E126" s="107">
        <v>10.839499999999999</v>
      </c>
      <c r="F126" s="107">
        <v>-1.11E-2</v>
      </c>
      <c r="G126" s="107">
        <v>3.5999999999999997E-2</v>
      </c>
      <c r="H126" s="107">
        <v>5.7200000000000001E-2</v>
      </c>
      <c r="I126" s="107">
        <v>0.19409999999999999</v>
      </c>
      <c r="J126" s="107">
        <v>0.24510000000000001</v>
      </c>
      <c r="K126" s="107">
        <v>1.1052999999999999</v>
      </c>
      <c r="L126" s="107">
        <v>1.7535000000000001</v>
      </c>
      <c r="M126" s="107">
        <v>2.7081</v>
      </c>
      <c r="N126" s="107">
        <v>3.5409999999999999</v>
      </c>
      <c r="O126" s="107"/>
      <c r="P126" s="107"/>
      <c r="Q126" s="107">
        <v>3.6488</v>
      </c>
      <c r="R126" s="107">
        <v>3.6907000000000001</v>
      </c>
      <c r="T126" s="106"/>
      <c r="U126" s="107"/>
      <c r="V126" s="107"/>
      <c r="W126" s="107"/>
      <c r="X126" s="107"/>
      <c r="Y126" s="107"/>
      <c r="Z126" s="107"/>
      <c r="AA126" s="107"/>
      <c r="AB126" s="107"/>
      <c r="AC126" s="107"/>
      <c r="AD126" s="107"/>
      <c r="AE126" s="107"/>
      <c r="AF126" s="107"/>
      <c r="AG126" s="107"/>
      <c r="AH126" s="107"/>
    </row>
    <row r="127" spans="1:34" x14ac:dyDescent="0.3">
      <c r="A127" t="s">
        <v>1637</v>
      </c>
      <c r="B127" t="s">
        <v>1628</v>
      </c>
      <c r="C127">
        <v>148467</v>
      </c>
      <c r="D127" s="106">
        <v>44888</v>
      </c>
      <c r="E127" s="107">
        <v>10.6349</v>
      </c>
      <c r="F127" s="107">
        <v>-1.32E-2</v>
      </c>
      <c r="G127" s="107">
        <v>2.4500000000000001E-2</v>
      </c>
      <c r="H127" s="107">
        <v>4.1399999999999999E-2</v>
      </c>
      <c r="I127" s="107">
        <v>0.16109999999999999</v>
      </c>
      <c r="J127" s="107">
        <v>0.1686</v>
      </c>
      <c r="K127" s="107">
        <v>0.88890000000000002</v>
      </c>
      <c r="L127" s="107">
        <v>1.3185</v>
      </c>
      <c r="M127" s="107">
        <v>2.0575000000000001</v>
      </c>
      <c r="N127" s="107">
        <v>2.6673</v>
      </c>
      <c r="O127" s="107"/>
      <c r="P127" s="107"/>
      <c r="Q127" s="107">
        <v>2.7744</v>
      </c>
      <c r="R127" s="107">
        <v>2.8176999999999999</v>
      </c>
      <c r="T127" s="106"/>
      <c r="U127" s="107"/>
      <c r="V127" s="107"/>
      <c r="W127" s="107"/>
      <c r="X127" s="107"/>
      <c r="Y127" s="107"/>
      <c r="Z127" s="107"/>
      <c r="AA127" s="107"/>
      <c r="AB127" s="107"/>
      <c r="AC127" s="107"/>
      <c r="AD127" s="107"/>
      <c r="AE127" s="107"/>
      <c r="AF127" s="107"/>
      <c r="AG127" s="107"/>
      <c r="AH127" s="107"/>
    </row>
    <row r="128" spans="1:34" x14ac:dyDescent="0.3">
      <c r="A128" t="s">
        <v>1637</v>
      </c>
      <c r="B128" t="s">
        <v>1606</v>
      </c>
      <c r="C128">
        <v>148401</v>
      </c>
      <c r="D128" s="106">
        <v>44888</v>
      </c>
      <c r="E128" s="107">
        <v>11.061999999999999</v>
      </c>
      <c r="F128" s="107">
        <v>8.9999999999999993E-3</v>
      </c>
      <c r="G128" s="107">
        <v>6.3299999999999995E-2</v>
      </c>
      <c r="H128" s="107">
        <v>6.3299999999999995E-2</v>
      </c>
      <c r="I128" s="107">
        <v>0.28100000000000003</v>
      </c>
      <c r="J128" s="107">
        <v>0.34470000000000001</v>
      </c>
      <c r="K128" s="107">
        <v>1.3746</v>
      </c>
      <c r="L128" s="107">
        <v>2.2082999999999999</v>
      </c>
      <c r="M128" s="107">
        <v>3.2191999999999998</v>
      </c>
      <c r="N128" s="107">
        <v>4.1816000000000004</v>
      </c>
      <c r="O128" s="107"/>
      <c r="P128" s="107"/>
      <c r="Q128" s="107">
        <v>4.2407000000000004</v>
      </c>
      <c r="R128" s="107">
        <v>4.3189000000000002</v>
      </c>
      <c r="T128" s="106"/>
      <c r="U128" s="107"/>
      <c r="V128" s="107"/>
      <c r="W128" s="107"/>
      <c r="X128" s="107"/>
      <c r="Y128" s="107"/>
      <c r="Z128" s="107"/>
      <c r="AA128" s="107"/>
      <c r="AB128" s="107"/>
      <c r="AC128" s="107"/>
      <c r="AD128" s="107"/>
      <c r="AE128" s="107"/>
      <c r="AF128" s="107"/>
      <c r="AG128" s="107"/>
      <c r="AH128" s="107"/>
    </row>
    <row r="129" spans="1:34" x14ac:dyDescent="0.3">
      <c r="A129" t="s">
        <v>1637</v>
      </c>
      <c r="B129" t="s">
        <v>1629</v>
      </c>
      <c r="C129">
        <v>148400</v>
      </c>
      <c r="D129" s="106">
        <v>44888</v>
      </c>
      <c r="E129" s="107">
        <v>10.877000000000001</v>
      </c>
      <c r="F129" s="107">
        <v>9.1999999999999998E-3</v>
      </c>
      <c r="G129" s="107">
        <v>5.5199999999999999E-2</v>
      </c>
      <c r="H129" s="107">
        <v>4.5999999999999999E-2</v>
      </c>
      <c r="I129" s="107">
        <v>0.2581</v>
      </c>
      <c r="J129" s="107">
        <v>0.27660000000000001</v>
      </c>
      <c r="K129" s="107">
        <v>1.1814</v>
      </c>
      <c r="L129" s="107">
        <v>1.8446</v>
      </c>
      <c r="M129" s="107">
        <v>2.6713</v>
      </c>
      <c r="N129" s="107">
        <v>3.4426999999999999</v>
      </c>
      <c r="O129" s="107"/>
      <c r="P129" s="107"/>
      <c r="Q129" s="107">
        <v>3.5198</v>
      </c>
      <c r="R129" s="107">
        <v>3.5958999999999999</v>
      </c>
      <c r="T129" s="106"/>
      <c r="U129" s="107"/>
      <c r="V129" s="107"/>
      <c r="W129" s="107"/>
      <c r="X129" s="107"/>
      <c r="Y129" s="107"/>
      <c r="Z129" s="107"/>
      <c r="AA129" s="107"/>
      <c r="AB129" s="107"/>
      <c r="AC129" s="107"/>
      <c r="AD129" s="107"/>
      <c r="AE129" s="107"/>
      <c r="AF129" s="107"/>
      <c r="AG129" s="107"/>
      <c r="AH129" s="107"/>
    </row>
    <row r="130" spans="1:34" x14ac:dyDescent="0.3">
      <c r="A130" t="s">
        <v>1637</v>
      </c>
      <c r="B130" t="s">
        <v>1861</v>
      </c>
      <c r="C130">
        <v>144658</v>
      </c>
      <c r="D130" s="106"/>
      <c r="E130" s="107"/>
      <c r="F130" s="107"/>
      <c r="G130" s="107"/>
      <c r="H130" s="107"/>
      <c r="I130" s="107"/>
      <c r="J130" s="107"/>
      <c r="K130" s="107"/>
      <c r="L130" s="107"/>
      <c r="M130" s="107"/>
      <c r="N130" s="107"/>
      <c r="O130" s="107"/>
      <c r="P130" s="107"/>
      <c r="Q130" s="107"/>
      <c r="R130" s="107"/>
      <c r="T130" s="106"/>
      <c r="U130" s="107"/>
      <c r="V130" s="107"/>
      <c r="W130" s="107"/>
      <c r="X130" s="107"/>
      <c r="Y130" s="107"/>
      <c r="Z130" s="107"/>
      <c r="AA130" s="107"/>
      <c r="AB130" s="107"/>
      <c r="AC130" s="107"/>
      <c r="AD130" s="107"/>
      <c r="AE130" s="107"/>
      <c r="AF130" s="107"/>
      <c r="AG130" s="107"/>
      <c r="AH130" s="107"/>
    </row>
    <row r="131" spans="1:34" x14ac:dyDescent="0.3">
      <c r="A131" t="s">
        <v>1637</v>
      </c>
      <c r="B131" t="s">
        <v>1862</v>
      </c>
      <c r="C131">
        <v>144784</v>
      </c>
      <c r="D131" s="106"/>
      <c r="E131" s="107"/>
      <c r="F131" s="107"/>
      <c r="G131" s="107"/>
      <c r="H131" s="107"/>
      <c r="I131" s="107"/>
      <c r="J131" s="107"/>
      <c r="K131" s="107"/>
      <c r="L131" s="107"/>
      <c r="M131" s="107"/>
      <c r="N131" s="107"/>
      <c r="O131" s="107"/>
      <c r="P131" s="107"/>
      <c r="Q131" s="107"/>
      <c r="R131" s="107"/>
      <c r="T131" s="106"/>
      <c r="U131" s="107"/>
      <c r="V131" s="107"/>
      <c r="W131" s="107"/>
      <c r="X131" s="107"/>
      <c r="Y131" s="107"/>
      <c r="Z131" s="107"/>
      <c r="AA131" s="107"/>
      <c r="AB131" s="107"/>
      <c r="AC131" s="107"/>
      <c r="AD131" s="107"/>
      <c r="AE131" s="107"/>
      <c r="AF131" s="107"/>
      <c r="AG131" s="107"/>
      <c r="AH131" s="107"/>
    </row>
    <row r="132" spans="1:34" x14ac:dyDescent="0.3">
      <c r="A132" t="s">
        <v>1637</v>
      </c>
      <c r="B132" t="s">
        <v>1630</v>
      </c>
      <c r="C132">
        <v>113345</v>
      </c>
      <c r="D132" s="106">
        <v>44888</v>
      </c>
      <c r="E132" s="107">
        <v>22.171399999999998</v>
      </c>
      <c r="F132" s="107">
        <v>6.3E-3</v>
      </c>
      <c r="G132" s="107">
        <v>7.6300000000000007E-2</v>
      </c>
      <c r="H132" s="107">
        <v>0.1111</v>
      </c>
      <c r="I132" s="107">
        <v>0.2777</v>
      </c>
      <c r="J132" s="107">
        <v>0.33579999999999999</v>
      </c>
      <c r="K132" s="107">
        <v>1.1815</v>
      </c>
      <c r="L132" s="107">
        <v>1.8512999999999999</v>
      </c>
      <c r="M132" s="107">
        <v>2.7052999999999998</v>
      </c>
      <c r="N132" s="107">
        <v>3.6158000000000001</v>
      </c>
      <c r="O132" s="107">
        <v>3.9258000000000002</v>
      </c>
      <c r="P132" s="107">
        <v>4.99</v>
      </c>
      <c r="Q132" s="107">
        <v>6.7912999999999997</v>
      </c>
      <c r="R132" s="107">
        <v>3.8003999999999998</v>
      </c>
      <c r="T132" s="106"/>
      <c r="U132" s="107"/>
      <c r="V132" s="107"/>
      <c r="W132" s="107"/>
      <c r="X132" s="107"/>
      <c r="Y132" s="107"/>
      <c r="Z132" s="107"/>
      <c r="AA132" s="107"/>
      <c r="AB132" s="107"/>
      <c r="AC132" s="107"/>
      <c r="AD132" s="107"/>
      <c r="AE132" s="107"/>
      <c r="AF132" s="107"/>
      <c r="AG132" s="107"/>
      <c r="AH132" s="107"/>
    </row>
    <row r="133" spans="1:34" x14ac:dyDescent="0.3">
      <c r="A133" t="s">
        <v>1637</v>
      </c>
      <c r="B133" t="s">
        <v>1607</v>
      </c>
      <c r="C133">
        <v>118585</v>
      </c>
      <c r="D133" s="106">
        <v>44888</v>
      </c>
      <c r="E133" s="107">
        <v>23.5063</v>
      </c>
      <c r="F133" s="107">
        <v>8.5000000000000006E-3</v>
      </c>
      <c r="G133" s="107">
        <v>8.7300000000000003E-2</v>
      </c>
      <c r="H133" s="107">
        <v>0.1265</v>
      </c>
      <c r="I133" s="107">
        <v>0.3085</v>
      </c>
      <c r="J133" s="107">
        <v>0.40579999999999999</v>
      </c>
      <c r="K133" s="107">
        <v>1.3714</v>
      </c>
      <c r="L133" s="107">
        <v>2.2275</v>
      </c>
      <c r="M133" s="107">
        <v>3.274</v>
      </c>
      <c r="N133" s="107">
        <v>4.3727</v>
      </c>
      <c r="O133" s="107">
        <v>4.6612999999999998</v>
      </c>
      <c r="P133" s="107">
        <v>5.7084000000000001</v>
      </c>
      <c r="Q133" s="107">
        <v>6.9058999999999999</v>
      </c>
      <c r="R133" s="107">
        <v>4.5286999999999997</v>
      </c>
      <c r="T133" s="106"/>
      <c r="U133" s="107"/>
      <c r="V133" s="107"/>
      <c r="W133" s="107"/>
      <c r="X133" s="107"/>
      <c r="Y133" s="107"/>
      <c r="Z133" s="107"/>
      <c r="AA133" s="107"/>
      <c r="AB133" s="107"/>
      <c r="AC133" s="107"/>
      <c r="AD133" s="107"/>
      <c r="AE133" s="107"/>
      <c r="AF133" s="107"/>
      <c r="AG133" s="107"/>
      <c r="AH133" s="107"/>
    </row>
    <row r="134" spans="1:34" x14ac:dyDescent="0.3">
      <c r="A134" t="s">
        <v>1637</v>
      </c>
      <c r="B134" t="s">
        <v>1608</v>
      </c>
      <c r="C134">
        <v>138875</v>
      </c>
      <c r="D134" s="106">
        <v>44888</v>
      </c>
      <c r="E134" s="107">
        <v>16.221399999999999</v>
      </c>
      <c r="F134" s="107">
        <v>2.53E-2</v>
      </c>
      <c r="G134" s="107">
        <v>6.2899999999999998E-2</v>
      </c>
      <c r="H134" s="107">
        <v>7.46E-2</v>
      </c>
      <c r="I134" s="107">
        <v>0.30549999999999999</v>
      </c>
      <c r="J134" s="107">
        <v>0.37680000000000002</v>
      </c>
      <c r="K134" s="107">
        <v>1.3513999999999999</v>
      </c>
      <c r="L134" s="107">
        <v>2.0766</v>
      </c>
      <c r="M134" s="107">
        <v>3.0565000000000002</v>
      </c>
      <c r="N134" s="107">
        <v>3.9546999999999999</v>
      </c>
      <c r="O134" s="107">
        <v>4.2882999999999996</v>
      </c>
      <c r="P134" s="107">
        <v>5.1295999999999999</v>
      </c>
      <c r="Q134" s="107">
        <v>6.0415000000000001</v>
      </c>
      <c r="R134" s="107">
        <v>4.2061999999999999</v>
      </c>
      <c r="T134" s="106"/>
      <c r="U134" s="107"/>
      <c r="V134" s="107"/>
      <c r="W134" s="107"/>
      <c r="X134" s="107"/>
      <c r="Y134" s="107"/>
      <c r="Z134" s="107"/>
      <c r="AA134" s="107"/>
      <c r="AB134" s="107"/>
      <c r="AC134" s="107"/>
      <c r="AD134" s="107"/>
      <c r="AE134" s="107"/>
      <c r="AF134" s="107"/>
      <c r="AG134" s="107"/>
      <c r="AH134" s="107"/>
    </row>
    <row r="135" spans="1:34" x14ac:dyDescent="0.3">
      <c r="A135" t="s">
        <v>1637</v>
      </c>
      <c r="B135" t="s">
        <v>1631</v>
      </c>
      <c r="C135">
        <v>138876</v>
      </c>
      <c r="D135" s="106">
        <v>44888</v>
      </c>
      <c r="E135" s="107">
        <v>15.461</v>
      </c>
      <c r="F135" s="107">
        <v>2.3300000000000001E-2</v>
      </c>
      <c r="G135" s="107">
        <v>5.3100000000000001E-2</v>
      </c>
      <c r="H135" s="107">
        <v>6.08E-2</v>
      </c>
      <c r="I135" s="107">
        <v>0.2782</v>
      </c>
      <c r="J135" s="107">
        <v>0.31269999999999998</v>
      </c>
      <c r="K135" s="107">
        <v>1.1766000000000001</v>
      </c>
      <c r="L135" s="107">
        <v>1.7379</v>
      </c>
      <c r="M135" s="107">
        <v>2.5373999999999999</v>
      </c>
      <c r="N135" s="107">
        <v>3.2585000000000002</v>
      </c>
      <c r="O135" s="107">
        <v>3.6255999999999999</v>
      </c>
      <c r="P135" s="107">
        <v>4.4974999999999996</v>
      </c>
      <c r="Q135" s="107">
        <v>5.4259000000000004</v>
      </c>
      <c r="R135" s="107">
        <v>3.5259</v>
      </c>
      <c r="T135" s="106"/>
      <c r="U135" s="107"/>
      <c r="V135" s="107"/>
      <c r="W135" s="107"/>
      <c r="X135" s="107"/>
      <c r="Y135" s="107"/>
      <c r="Z135" s="107"/>
      <c r="AA135" s="107"/>
      <c r="AB135" s="107"/>
      <c r="AC135" s="107"/>
      <c r="AD135" s="107"/>
      <c r="AE135" s="107"/>
      <c r="AF135" s="107"/>
      <c r="AG135" s="107"/>
      <c r="AH135" s="107"/>
    </row>
    <row r="136" spans="1:34" x14ac:dyDescent="0.3">
      <c r="A136" t="s">
        <v>1637</v>
      </c>
      <c r="B136" t="s">
        <v>1609</v>
      </c>
      <c r="C136">
        <v>119574</v>
      </c>
      <c r="D136" s="106">
        <v>44888</v>
      </c>
      <c r="E136" s="107">
        <v>29.4068</v>
      </c>
      <c r="F136" s="107">
        <v>1.5599999999999999E-2</v>
      </c>
      <c r="G136" s="107">
        <v>8.3699999999999997E-2</v>
      </c>
      <c r="H136" s="107">
        <v>0.10589999999999999</v>
      </c>
      <c r="I136" s="107">
        <v>0.29709999999999998</v>
      </c>
      <c r="J136" s="107">
        <v>0.37069999999999997</v>
      </c>
      <c r="K136" s="107">
        <v>1.4132</v>
      </c>
      <c r="L136" s="107">
        <v>2.2749000000000001</v>
      </c>
      <c r="M136" s="107">
        <v>3.3637999999999999</v>
      </c>
      <c r="N136" s="107">
        <v>4.3986000000000001</v>
      </c>
      <c r="O136" s="107">
        <v>4.2785000000000002</v>
      </c>
      <c r="P136" s="107">
        <v>5.3141999999999996</v>
      </c>
      <c r="Q136" s="107">
        <v>6.5587999999999997</v>
      </c>
      <c r="R136" s="107">
        <v>4.4759000000000002</v>
      </c>
      <c r="T136" s="106"/>
      <c r="U136" s="107"/>
      <c r="V136" s="107"/>
      <c r="W136" s="107"/>
      <c r="X136" s="107"/>
      <c r="Y136" s="107"/>
      <c r="Z136" s="107"/>
      <c r="AA136" s="107"/>
      <c r="AB136" s="107"/>
      <c r="AC136" s="107"/>
      <c r="AD136" s="107"/>
      <c r="AE136" s="107"/>
      <c r="AF136" s="107"/>
      <c r="AG136" s="107"/>
      <c r="AH136" s="107"/>
    </row>
    <row r="137" spans="1:34" x14ac:dyDescent="0.3">
      <c r="A137" t="s">
        <v>1637</v>
      </c>
      <c r="B137" t="s">
        <v>1632</v>
      </c>
      <c r="C137">
        <v>104457</v>
      </c>
      <c r="D137" s="106">
        <v>44888</v>
      </c>
      <c r="E137" s="107">
        <v>28.033300000000001</v>
      </c>
      <c r="F137" s="107">
        <v>1.43E-2</v>
      </c>
      <c r="G137" s="107">
        <v>7.7499999999999999E-2</v>
      </c>
      <c r="H137" s="107">
        <v>9.7100000000000006E-2</v>
      </c>
      <c r="I137" s="107">
        <v>0.27900000000000003</v>
      </c>
      <c r="J137" s="107">
        <v>0.32890000000000003</v>
      </c>
      <c r="K137" s="107">
        <v>1.2958000000000001</v>
      </c>
      <c r="L137" s="107">
        <v>2.0379999999999998</v>
      </c>
      <c r="M137" s="107">
        <v>3.0087000000000002</v>
      </c>
      <c r="N137" s="107">
        <v>3.9194</v>
      </c>
      <c r="O137" s="107">
        <v>3.8069999999999999</v>
      </c>
      <c r="P137" s="107">
        <v>4.7929000000000004</v>
      </c>
      <c r="Q137" s="107">
        <v>6.6265000000000001</v>
      </c>
      <c r="R137" s="107">
        <v>4.0011000000000001</v>
      </c>
      <c r="T137" s="106"/>
      <c r="U137" s="107"/>
      <c r="V137" s="107"/>
      <c r="W137" s="107"/>
      <c r="X137" s="107"/>
      <c r="Y137" s="107"/>
      <c r="Z137" s="107"/>
      <c r="AA137" s="107"/>
      <c r="AB137" s="107"/>
      <c r="AC137" s="107"/>
      <c r="AD137" s="107"/>
      <c r="AE137" s="107"/>
      <c r="AF137" s="107"/>
      <c r="AG137" s="107"/>
      <c r="AH137" s="107"/>
    </row>
    <row r="138" spans="1:34" x14ac:dyDescent="0.3">
      <c r="A138" t="s">
        <v>1637</v>
      </c>
      <c r="B138" t="s">
        <v>1895</v>
      </c>
      <c r="C138">
        <v>149552</v>
      </c>
      <c r="D138" s="106">
        <v>44888</v>
      </c>
      <c r="E138" s="107">
        <v>12.122999999999999</v>
      </c>
      <c r="F138" s="107">
        <v>-4.1000000000000003E-3</v>
      </c>
      <c r="G138" s="107">
        <v>4.7E-2</v>
      </c>
      <c r="H138" s="107">
        <v>7.2599999999999998E-2</v>
      </c>
      <c r="I138" s="107">
        <v>0.24809999999999999</v>
      </c>
      <c r="J138" s="107">
        <v>0.22900000000000001</v>
      </c>
      <c r="K138" s="107">
        <v>1.1531</v>
      </c>
      <c r="L138" s="107">
        <v>1.6868000000000001</v>
      </c>
      <c r="M138" s="107">
        <v>2.5322</v>
      </c>
      <c r="N138" s="107">
        <v>2.8182999999999998</v>
      </c>
      <c r="O138" s="107">
        <v>2.5165999999999999</v>
      </c>
      <c r="P138" s="107">
        <v>2.1934</v>
      </c>
      <c r="Q138" s="107">
        <v>2.9624000000000001</v>
      </c>
      <c r="R138" s="107">
        <v>2.6894999999999998</v>
      </c>
      <c r="T138" s="106"/>
      <c r="U138" s="107"/>
      <c r="V138" s="107"/>
      <c r="W138" s="107"/>
      <c r="X138" s="107"/>
      <c r="Y138" s="107"/>
      <c r="Z138" s="107"/>
      <c r="AA138" s="107"/>
      <c r="AB138" s="107"/>
      <c r="AC138" s="107"/>
      <c r="AD138" s="107"/>
      <c r="AE138" s="107"/>
      <c r="AF138" s="107"/>
      <c r="AG138" s="107"/>
      <c r="AH138" s="107"/>
    </row>
    <row r="139" spans="1:34" x14ac:dyDescent="0.3">
      <c r="A139" t="s">
        <v>1637</v>
      </c>
      <c r="B139" t="s">
        <v>1610</v>
      </c>
      <c r="C139">
        <v>149550</v>
      </c>
      <c r="D139" s="106">
        <v>44888</v>
      </c>
      <c r="E139" s="107">
        <v>12.571</v>
      </c>
      <c r="F139" s="107">
        <v>-2.3999999999999998E-3</v>
      </c>
      <c r="G139" s="107">
        <v>5.7299999999999997E-2</v>
      </c>
      <c r="H139" s="107">
        <v>8.6800000000000002E-2</v>
      </c>
      <c r="I139" s="107">
        <v>0.27679999999999999</v>
      </c>
      <c r="J139" s="107">
        <v>0.29520000000000002</v>
      </c>
      <c r="K139" s="107">
        <v>1.3398000000000001</v>
      </c>
      <c r="L139" s="107">
        <v>2.0621999999999998</v>
      </c>
      <c r="M139" s="107">
        <v>3.0005000000000002</v>
      </c>
      <c r="N139" s="107">
        <v>3.4428999999999998</v>
      </c>
      <c r="O139" s="107">
        <v>3.0219999999999998</v>
      </c>
      <c r="P139" s="107">
        <v>2.7088999999999999</v>
      </c>
      <c r="Q139" s="107">
        <v>3.5306000000000002</v>
      </c>
      <c r="R139" s="107">
        <v>3.2208999999999999</v>
      </c>
      <c r="T139" s="106"/>
      <c r="U139" s="107"/>
      <c r="V139" s="107"/>
      <c r="W139" s="107"/>
      <c r="X139" s="107"/>
      <c r="Y139" s="107"/>
      <c r="Z139" s="107"/>
      <c r="AA139" s="107"/>
      <c r="AB139" s="107"/>
      <c r="AC139" s="107"/>
      <c r="AD139" s="107"/>
      <c r="AE139" s="107"/>
      <c r="AF139" s="107"/>
      <c r="AG139" s="107"/>
      <c r="AH139" s="107"/>
    </row>
    <row r="140" spans="1:34" x14ac:dyDescent="0.3">
      <c r="A140" t="s">
        <v>1637</v>
      </c>
      <c r="B140" t="s">
        <v>1896</v>
      </c>
      <c r="C140">
        <v>147927</v>
      </c>
      <c r="D140" s="106"/>
      <c r="E140" s="107"/>
      <c r="F140" s="107"/>
      <c r="G140" s="107"/>
      <c r="H140" s="107"/>
      <c r="I140" s="107"/>
      <c r="J140" s="107"/>
      <c r="K140" s="107"/>
      <c r="L140" s="107"/>
      <c r="M140" s="107"/>
      <c r="N140" s="107"/>
      <c r="O140" s="107"/>
      <c r="P140" s="107"/>
      <c r="Q140" s="107"/>
      <c r="R140" s="107"/>
      <c r="T140" s="106"/>
      <c r="U140" s="107"/>
      <c r="V140" s="107"/>
      <c r="W140" s="107"/>
      <c r="X140" s="107"/>
      <c r="Y140" s="107"/>
      <c r="Z140" s="107"/>
      <c r="AA140" s="107"/>
      <c r="AB140" s="107"/>
      <c r="AC140" s="107"/>
      <c r="AD140" s="107"/>
      <c r="AE140" s="107"/>
      <c r="AF140" s="107"/>
      <c r="AG140" s="107"/>
      <c r="AH140" s="107"/>
    </row>
    <row r="141" spans="1:34" x14ac:dyDescent="0.3">
      <c r="A141" t="s">
        <v>1637</v>
      </c>
      <c r="B141" t="s">
        <v>1897</v>
      </c>
      <c r="C141">
        <v>147922</v>
      </c>
      <c r="D141" s="106"/>
      <c r="E141" s="107"/>
      <c r="F141" s="107"/>
      <c r="G141" s="107"/>
      <c r="H141" s="107"/>
      <c r="I141" s="107"/>
      <c r="J141" s="107"/>
      <c r="K141" s="107"/>
      <c r="L141" s="107"/>
      <c r="M141" s="107"/>
      <c r="N141" s="107"/>
      <c r="O141" s="107"/>
      <c r="P141" s="107"/>
      <c r="Q141" s="107"/>
      <c r="R141" s="107"/>
      <c r="T141" s="106"/>
      <c r="U141" s="107"/>
      <c r="V141" s="107"/>
      <c r="W141" s="107"/>
      <c r="X141" s="107"/>
      <c r="Y141" s="107"/>
      <c r="Z141" s="107"/>
      <c r="AA141" s="107"/>
      <c r="AB141" s="107"/>
      <c r="AC141" s="107"/>
      <c r="AD141" s="107"/>
      <c r="AE141" s="107"/>
      <c r="AF141" s="107"/>
      <c r="AG141" s="107"/>
      <c r="AH141" s="107"/>
    </row>
    <row r="142" spans="1:34" x14ac:dyDescent="0.3">
      <c r="A142" t="s">
        <v>1637</v>
      </c>
      <c r="B142" t="s">
        <v>1611</v>
      </c>
      <c r="C142">
        <v>145724</v>
      </c>
      <c r="D142" s="106">
        <v>44888</v>
      </c>
      <c r="E142" s="107">
        <v>12.3405</v>
      </c>
      <c r="F142" s="107">
        <v>2.1899999999999999E-2</v>
      </c>
      <c r="G142" s="107">
        <v>6.7299999999999999E-2</v>
      </c>
      <c r="H142" s="107">
        <v>9.0800000000000006E-2</v>
      </c>
      <c r="I142" s="107">
        <v>0.28770000000000001</v>
      </c>
      <c r="J142" s="107">
        <v>0.40600000000000003</v>
      </c>
      <c r="K142" s="107">
        <v>1.3752</v>
      </c>
      <c r="L142" s="107">
        <v>2.2852000000000001</v>
      </c>
      <c r="M142" s="107">
        <v>3.2738</v>
      </c>
      <c r="N142" s="107">
        <v>4.2835999999999999</v>
      </c>
      <c r="O142" s="107">
        <v>4.9097999999999997</v>
      </c>
      <c r="P142" s="107"/>
      <c r="Q142" s="107">
        <v>5.4908999999999999</v>
      </c>
      <c r="R142" s="107">
        <v>4.5053999999999998</v>
      </c>
      <c r="T142" s="106"/>
      <c r="U142" s="107"/>
      <c r="V142" s="107"/>
      <c r="W142" s="107"/>
      <c r="X142" s="107"/>
      <c r="Y142" s="107"/>
      <c r="Z142" s="107"/>
      <c r="AA142" s="107"/>
      <c r="AB142" s="107"/>
      <c r="AC142" s="107"/>
      <c r="AD142" s="107"/>
      <c r="AE142" s="107"/>
      <c r="AF142" s="107"/>
      <c r="AG142" s="107"/>
      <c r="AH142" s="107"/>
    </row>
    <row r="143" spans="1:34" x14ac:dyDescent="0.3">
      <c r="A143" t="s">
        <v>1637</v>
      </c>
      <c r="B143" t="s">
        <v>1633</v>
      </c>
      <c r="C143">
        <v>145723</v>
      </c>
      <c r="D143" s="106">
        <v>44888</v>
      </c>
      <c r="E143" s="107">
        <v>11.974299999999999</v>
      </c>
      <c r="F143" s="107">
        <v>1.9199999999999998E-2</v>
      </c>
      <c r="G143" s="107">
        <v>5.6000000000000001E-2</v>
      </c>
      <c r="H143" s="107">
        <v>7.5200000000000003E-2</v>
      </c>
      <c r="I143" s="107">
        <v>0.25700000000000001</v>
      </c>
      <c r="J143" s="107">
        <v>0.33429999999999999</v>
      </c>
      <c r="K143" s="107">
        <v>1.1727000000000001</v>
      </c>
      <c r="L143" s="107">
        <v>1.8786</v>
      </c>
      <c r="M143" s="107">
        <v>2.6656</v>
      </c>
      <c r="N143" s="107">
        <v>3.4630999999999998</v>
      </c>
      <c r="O143" s="107">
        <v>4.0968</v>
      </c>
      <c r="P143" s="107"/>
      <c r="Q143" s="107">
        <v>4.6862000000000004</v>
      </c>
      <c r="R143" s="107">
        <v>3.6928000000000001</v>
      </c>
      <c r="T143" s="106"/>
      <c r="U143" s="107"/>
      <c r="V143" s="107"/>
      <c r="W143" s="107"/>
      <c r="X143" s="107"/>
      <c r="Y143" s="107"/>
      <c r="Z143" s="107"/>
      <c r="AA143" s="107"/>
      <c r="AB143" s="107"/>
      <c r="AC143" s="107"/>
      <c r="AD143" s="107"/>
      <c r="AE143" s="107"/>
      <c r="AF143" s="107"/>
      <c r="AG143" s="107"/>
      <c r="AH143" s="107"/>
    </row>
    <row r="144" spans="1:34" x14ac:dyDescent="0.3">
      <c r="A144" t="s">
        <v>1637</v>
      </c>
      <c r="B144" t="s">
        <v>1612</v>
      </c>
      <c r="C144">
        <v>146297</v>
      </c>
      <c r="D144" s="106">
        <v>44888</v>
      </c>
      <c r="E144" s="107">
        <v>11.95</v>
      </c>
      <c r="F144" s="107">
        <v>-2.5000000000000001E-3</v>
      </c>
      <c r="G144" s="107">
        <v>8.4599999999999995E-2</v>
      </c>
      <c r="H144" s="107">
        <v>0.11650000000000001</v>
      </c>
      <c r="I144" s="107">
        <v>0.25340000000000001</v>
      </c>
      <c r="J144" s="107">
        <v>0.37290000000000001</v>
      </c>
      <c r="K144" s="107">
        <v>1.321</v>
      </c>
      <c r="L144" s="107">
        <v>2.1071</v>
      </c>
      <c r="M144" s="107">
        <v>2.7549999999999999</v>
      </c>
      <c r="N144" s="107">
        <v>3.7561</v>
      </c>
      <c r="O144" s="107">
        <v>4.3266</v>
      </c>
      <c r="P144" s="107"/>
      <c r="Q144" s="107">
        <v>4.8533999999999997</v>
      </c>
      <c r="R144" s="107">
        <v>3.9767000000000001</v>
      </c>
      <c r="T144" s="106"/>
      <c r="U144" s="107"/>
      <c r="V144" s="107"/>
      <c r="W144" s="107"/>
      <c r="X144" s="107"/>
      <c r="Y144" s="107"/>
      <c r="Z144" s="107"/>
      <c r="AA144" s="107"/>
      <c r="AB144" s="107"/>
      <c r="AC144" s="107"/>
      <c r="AD144" s="107"/>
      <c r="AE144" s="107"/>
      <c r="AF144" s="107"/>
      <c r="AG144" s="107"/>
      <c r="AH144" s="107"/>
    </row>
    <row r="145" spans="1:34" x14ac:dyDescent="0.3">
      <c r="A145" t="s">
        <v>1637</v>
      </c>
      <c r="B145" t="s">
        <v>1634</v>
      </c>
      <c r="C145">
        <v>146294</v>
      </c>
      <c r="D145" s="106">
        <v>44888</v>
      </c>
      <c r="E145" s="107">
        <v>11.720800000000001</v>
      </c>
      <c r="F145" s="107">
        <v>-5.1000000000000004E-3</v>
      </c>
      <c r="G145" s="107">
        <v>7.51E-2</v>
      </c>
      <c r="H145" s="107">
        <v>0.1051</v>
      </c>
      <c r="I145" s="107">
        <v>0.22919999999999999</v>
      </c>
      <c r="J145" s="107">
        <v>0.3175</v>
      </c>
      <c r="K145" s="107">
        <v>1.167</v>
      </c>
      <c r="L145" s="107">
        <v>1.7987</v>
      </c>
      <c r="M145" s="107">
        <v>2.2837999999999998</v>
      </c>
      <c r="N145" s="107">
        <v>3.1116000000000001</v>
      </c>
      <c r="O145" s="107">
        <v>3.7982</v>
      </c>
      <c r="P145" s="107"/>
      <c r="Q145" s="107">
        <v>4.3146000000000004</v>
      </c>
      <c r="R145" s="107">
        <v>3.4470000000000001</v>
      </c>
      <c r="T145" s="106"/>
      <c r="U145" s="107"/>
      <c r="V145" s="107"/>
      <c r="W145" s="107"/>
      <c r="X145" s="107"/>
      <c r="Y145" s="107"/>
      <c r="Z145" s="107"/>
      <c r="AA145" s="107"/>
      <c r="AB145" s="107"/>
      <c r="AC145" s="107"/>
      <c r="AD145" s="107"/>
      <c r="AE145" s="107"/>
      <c r="AF145" s="107"/>
      <c r="AG145" s="107"/>
      <c r="AH145" s="107"/>
    </row>
    <row r="146" spans="1:34" x14ac:dyDescent="0.3">
      <c r="A146" t="s">
        <v>1637</v>
      </c>
      <c r="B146" t="s">
        <v>1613</v>
      </c>
      <c r="C146">
        <v>120795</v>
      </c>
      <c r="D146" s="106">
        <v>44888</v>
      </c>
      <c r="E146" s="107">
        <v>30.549600000000002</v>
      </c>
      <c r="F146" s="107">
        <v>1.41E-2</v>
      </c>
      <c r="G146" s="107">
        <v>7.3999999999999996E-2</v>
      </c>
      <c r="H146" s="107">
        <v>9.01E-2</v>
      </c>
      <c r="I146" s="107">
        <v>0.28100000000000003</v>
      </c>
      <c r="J146" s="107">
        <v>0.39340000000000003</v>
      </c>
      <c r="K146" s="107">
        <v>1.3059000000000001</v>
      </c>
      <c r="L146" s="107">
        <v>2.0535000000000001</v>
      </c>
      <c r="M146" s="107">
        <v>3.0720000000000001</v>
      </c>
      <c r="N146" s="107">
        <v>4.0552999999999999</v>
      </c>
      <c r="O146" s="107">
        <v>4.4953000000000003</v>
      </c>
      <c r="P146" s="107">
        <v>5.4307999999999996</v>
      </c>
      <c r="Q146" s="107">
        <v>6.5035999999999996</v>
      </c>
      <c r="R146" s="107">
        <v>4.3338000000000001</v>
      </c>
      <c r="T146" s="106"/>
      <c r="U146" s="107"/>
      <c r="V146" s="107"/>
      <c r="W146" s="107"/>
      <c r="X146" s="107"/>
      <c r="Y146" s="107"/>
      <c r="Z146" s="107"/>
      <c r="AA146" s="107"/>
      <c r="AB146" s="107"/>
      <c r="AC146" s="107"/>
      <c r="AD146" s="107"/>
      <c r="AE146" s="107"/>
      <c r="AF146" s="107"/>
      <c r="AG146" s="107"/>
      <c r="AH146" s="107"/>
    </row>
    <row r="147" spans="1:34" x14ac:dyDescent="0.3">
      <c r="A147" t="s">
        <v>1637</v>
      </c>
      <c r="B147" t="s">
        <v>1635</v>
      </c>
      <c r="C147">
        <v>104075</v>
      </c>
      <c r="D147" s="106">
        <v>44888</v>
      </c>
      <c r="E147" s="107">
        <v>29.1053</v>
      </c>
      <c r="F147" s="107">
        <v>1.24E-2</v>
      </c>
      <c r="G147" s="107">
        <v>6.6699999999999995E-2</v>
      </c>
      <c r="H147" s="107">
        <v>7.9399999999999998E-2</v>
      </c>
      <c r="I147" s="107">
        <v>0.25940000000000002</v>
      </c>
      <c r="J147" s="107">
        <v>0.3427</v>
      </c>
      <c r="K147" s="107">
        <v>1.1633</v>
      </c>
      <c r="L147" s="107">
        <v>1.7636000000000001</v>
      </c>
      <c r="M147" s="107">
        <v>2.6316000000000002</v>
      </c>
      <c r="N147" s="107">
        <v>3.4571999999999998</v>
      </c>
      <c r="O147" s="107">
        <v>3.9056999999999999</v>
      </c>
      <c r="P147" s="107">
        <v>4.8692000000000002</v>
      </c>
      <c r="Q147" s="107">
        <v>6.7252999999999998</v>
      </c>
      <c r="R147" s="107">
        <v>3.7334000000000001</v>
      </c>
      <c r="T147" s="106"/>
      <c r="U147" s="107"/>
      <c r="V147" s="107"/>
      <c r="W147" s="107"/>
      <c r="X147" s="107"/>
      <c r="Y147" s="107"/>
      <c r="Z147" s="107"/>
      <c r="AA147" s="107"/>
      <c r="AB147" s="107"/>
      <c r="AC147" s="107"/>
      <c r="AD147" s="107"/>
      <c r="AE147" s="107"/>
      <c r="AF147" s="107"/>
      <c r="AG147" s="107"/>
      <c r="AH147" s="107"/>
    </row>
    <row r="148" spans="1:34" x14ac:dyDescent="0.3">
      <c r="A148" s="57" t="s">
        <v>27</v>
      </c>
      <c r="F148" s="104">
        <v>1.2341176470588234E-2</v>
      </c>
      <c r="G148" s="104">
        <v>5.9796078431372544E-2</v>
      </c>
      <c r="H148" s="104">
        <v>8.2258823529411745E-2</v>
      </c>
      <c r="I148" s="104">
        <v>0.26055294117647054</v>
      </c>
      <c r="J148" s="104">
        <v>0.31833529411764705</v>
      </c>
      <c r="K148" s="104">
        <v>1.2231098039215687</v>
      </c>
      <c r="L148" s="104">
        <v>1.9261098039215687</v>
      </c>
      <c r="M148" s="104">
        <v>2.8108450980392159</v>
      </c>
      <c r="N148" s="104">
        <v>3.6772039215686276</v>
      </c>
      <c r="O148" s="104">
        <v>3.9162489361702129</v>
      </c>
      <c r="P148" s="104">
        <v>4.8693542857142855</v>
      </c>
      <c r="Q148" s="104">
        <v>5.4875058823529423</v>
      </c>
      <c r="R148" s="104">
        <v>3.7853764705882353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57" t="s">
        <v>407</v>
      </c>
      <c r="F149" s="104">
        <v>1.47E-2</v>
      </c>
      <c r="G149" s="104">
        <v>6.4199999999999993E-2</v>
      </c>
      <c r="H149" s="104">
        <v>0.09</v>
      </c>
      <c r="I149" s="104">
        <v>0.2742</v>
      </c>
      <c r="J149" s="104">
        <v>0.33710000000000001</v>
      </c>
      <c r="K149" s="104">
        <v>1.2406999999999999</v>
      </c>
      <c r="L149" s="104">
        <v>1.9334</v>
      </c>
      <c r="M149" s="104">
        <v>2.7945000000000002</v>
      </c>
      <c r="N149" s="104">
        <v>3.7241</v>
      </c>
      <c r="O149" s="104">
        <v>3.9691999999999998</v>
      </c>
      <c r="P149" s="104">
        <v>4.9417</v>
      </c>
      <c r="Q149" s="104">
        <v>5.8372000000000002</v>
      </c>
      <c r="R149" s="104">
        <v>3.8003999999999998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05" t="s">
        <v>534</v>
      </c>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row>
    <row r="152" spans="1:34" x14ac:dyDescent="0.3">
      <c r="A152" t="s">
        <v>535</v>
      </c>
      <c r="B152" t="s">
        <v>536</v>
      </c>
      <c r="C152">
        <v>131666</v>
      </c>
      <c r="D152" s="106">
        <v>44888</v>
      </c>
      <c r="E152" s="107">
        <v>75.88</v>
      </c>
      <c r="F152" s="107">
        <v>0.1716</v>
      </c>
      <c r="G152" s="107">
        <v>5.2699999999999997E-2</v>
      </c>
      <c r="H152" s="107">
        <v>-0.31530000000000002</v>
      </c>
      <c r="I152" s="107">
        <v>0.31730000000000003</v>
      </c>
      <c r="J152" s="107">
        <v>1.8660000000000001</v>
      </c>
      <c r="K152" s="107">
        <v>2.7210000000000001</v>
      </c>
      <c r="L152" s="107">
        <v>8.3071999999999999</v>
      </c>
      <c r="M152" s="107">
        <v>5.7708000000000004</v>
      </c>
      <c r="N152" s="107">
        <v>3.6187</v>
      </c>
      <c r="O152" s="107">
        <v>11.2684</v>
      </c>
      <c r="P152" s="107">
        <v>8.4967000000000006</v>
      </c>
      <c r="Q152" s="107">
        <v>9.3838000000000008</v>
      </c>
      <c r="R152" s="107">
        <v>10.978300000000001</v>
      </c>
      <c r="T152" s="106"/>
      <c r="U152" s="107"/>
      <c r="V152" s="107"/>
      <c r="W152" s="107"/>
      <c r="X152" s="107"/>
      <c r="Y152" s="107"/>
      <c r="Z152" s="107"/>
      <c r="AA152" s="107"/>
      <c r="AB152" s="107"/>
      <c r="AC152" s="107"/>
      <c r="AD152" s="107"/>
      <c r="AE152" s="107"/>
      <c r="AF152" s="107"/>
      <c r="AG152" s="107"/>
      <c r="AH152" s="107"/>
    </row>
    <row r="153" spans="1:34" x14ac:dyDescent="0.3">
      <c r="A153" t="s">
        <v>535</v>
      </c>
      <c r="B153" t="s">
        <v>537</v>
      </c>
      <c r="C153">
        <v>131670</v>
      </c>
      <c r="D153" s="106">
        <v>44888</v>
      </c>
      <c r="E153" s="107">
        <v>83.56</v>
      </c>
      <c r="F153" s="107">
        <v>0.1678</v>
      </c>
      <c r="G153" s="107">
        <v>5.9900000000000002E-2</v>
      </c>
      <c r="H153" s="107">
        <v>-0.29830000000000001</v>
      </c>
      <c r="I153" s="107">
        <v>0.36030000000000001</v>
      </c>
      <c r="J153" s="107">
        <v>1.9645999999999999</v>
      </c>
      <c r="K153" s="107">
        <v>3.0333000000000001</v>
      </c>
      <c r="L153" s="107">
        <v>8.9724000000000004</v>
      </c>
      <c r="M153" s="107">
        <v>6.7723000000000004</v>
      </c>
      <c r="N153" s="107">
        <v>4.9485000000000001</v>
      </c>
      <c r="O153" s="107">
        <v>12.601699999999999</v>
      </c>
      <c r="P153" s="107">
        <v>9.7644000000000002</v>
      </c>
      <c r="Q153" s="107">
        <v>11.935700000000001</v>
      </c>
      <c r="R153" s="107">
        <v>12.366199999999999</v>
      </c>
      <c r="T153" s="106"/>
      <c r="U153" s="107"/>
      <c r="V153" s="107"/>
      <c r="W153" s="107"/>
      <c r="X153" s="107"/>
      <c r="Y153" s="107"/>
      <c r="Z153" s="107"/>
      <c r="AA153" s="107"/>
      <c r="AB153" s="107"/>
      <c r="AC153" s="107"/>
      <c r="AD153" s="107"/>
      <c r="AE153" s="107"/>
      <c r="AF153" s="107"/>
      <c r="AG153" s="107"/>
      <c r="AH153" s="107"/>
    </row>
    <row r="154" spans="1:34" x14ac:dyDescent="0.3">
      <c r="A154" t="s">
        <v>535</v>
      </c>
      <c r="B154" t="s">
        <v>538</v>
      </c>
      <c r="C154">
        <v>100119</v>
      </c>
      <c r="D154" s="106">
        <v>44888</v>
      </c>
      <c r="E154" s="107">
        <v>322.93599999999998</v>
      </c>
      <c r="F154" s="107">
        <v>0.27139999999999997</v>
      </c>
      <c r="G154" s="107">
        <v>0.28039999999999998</v>
      </c>
      <c r="H154" s="107">
        <v>-0.11409999999999999</v>
      </c>
      <c r="I154" s="107">
        <v>0.31619999999999998</v>
      </c>
      <c r="J154" s="107">
        <v>3.6901999999999999</v>
      </c>
      <c r="K154" s="107">
        <v>5.5719000000000003</v>
      </c>
      <c r="L154" s="107">
        <v>14.497199999999999</v>
      </c>
      <c r="M154" s="107">
        <v>16.1189</v>
      </c>
      <c r="N154" s="107">
        <v>15.62</v>
      </c>
      <c r="O154" s="107">
        <v>17.3066</v>
      </c>
      <c r="P154" s="107">
        <v>11.4978</v>
      </c>
      <c r="Q154" s="107">
        <v>16.9328</v>
      </c>
      <c r="R154" s="107">
        <v>27.334199999999999</v>
      </c>
      <c r="T154" s="106"/>
      <c r="U154" s="107"/>
      <c r="V154" s="107"/>
      <c r="W154" s="107"/>
      <c r="X154" s="107"/>
      <c r="Y154" s="107"/>
      <c r="Z154" s="107"/>
      <c r="AA154" s="107"/>
      <c r="AB154" s="107"/>
      <c r="AC154" s="107"/>
      <c r="AD154" s="107"/>
      <c r="AE154" s="107"/>
      <c r="AF154" s="107"/>
      <c r="AG154" s="107"/>
      <c r="AH154" s="107"/>
    </row>
    <row r="155" spans="1:34" x14ac:dyDescent="0.3">
      <c r="A155" t="s">
        <v>535</v>
      </c>
      <c r="B155" t="s">
        <v>1711</v>
      </c>
      <c r="D155" s="106">
        <v>44888</v>
      </c>
      <c r="E155" s="107">
        <v>322.93599999999998</v>
      </c>
      <c r="F155" s="107">
        <v>0.27139999999999997</v>
      </c>
      <c r="G155" s="107">
        <v>0.28039999999999998</v>
      </c>
      <c r="H155" s="107">
        <v>-0.11409999999999999</v>
      </c>
      <c r="I155" s="107">
        <v>0.31619999999999998</v>
      </c>
      <c r="J155" s="107">
        <v>3.6901999999999999</v>
      </c>
      <c r="K155" s="107">
        <v>5.5719000000000003</v>
      </c>
      <c r="L155" s="107">
        <v>14.497199999999999</v>
      </c>
      <c r="M155" s="107">
        <v>16.1189</v>
      </c>
      <c r="N155" s="107">
        <v>15.62</v>
      </c>
      <c r="O155" s="107">
        <v>17.3066</v>
      </c>
      <c r="P155" s="107">
        <v>10.7104</v>
      </c>
      <c r="Q155" s="107">
        <v>18.049800000000001</v>
      </c>
      <c r="R155" s="107">
        <v>27.334199999999999</v>
      </c>
      <c r="T155" s="106"/>
      <c r="U155" s="107"/>
      <c r="V155" s="107"/>
      <c r="W155" s="107"/>
      <c r="X155" s="107"/>
      <c r="Y155" s="107"/>
      <c r="Z155" s="107"/>
      <c r="AA155" s="107"/>
      <c r="AB155" s="107"/>
      <c r="AC155" s="107"/>
      <c r="AD155" s="107"/>
      <c r="AE155" s="107"/>
      <c r="AF155" s="107"/>
      <c r="AG155" s="107"/>
      <c r="AH155" s="107"/>
    </row>
    <row r="156" spans="1:34" x14ac:dyDescent="0.3">
      <c r="A156" t="s">
        <v>535</v>
      </c>
      <c r="B156" t="s">
        <v>1712</v>
      </c>
      <c r="C156">
        <v>118968</v>
      </c>
      <c r="D156" s="106">
        <v>44888</v>
      </c>
      <c r="E156" s="107">
        <v>343.36399999999998</v>
      </c>
      <c r="F156" s="107">
        <v>0.27300000000000002</v>
      </c>
      <c r="G156" s="107">
        <v>0.28949999999999998</v>
      </c>
      <c r="H156" s="107">
        <v>-0.1012</v>
      </c>
      <c r="I156" s="107">
        <v>0.34189999999999998</v>
      </c>
      <c r="J156" s="107">
        <v>3.7601</v>
      </c>
      <c r="K156" s="107">
        <v>5.7577999999999996</v>
      </c>
      <c r="L156" s="107">
        <v>14.901199999999999</v>
      </c>
      <c r="M156" s="107">
        <v>16.7087</v>
      </c>
      <c r="N156" s="107">
        <v>16.388300000000001</v>
      </c>
      <c r="O156" s="107">
        <v>18.0306</v>
      </c>
      <c r="P156" s="107">
        <v>12.277699999999999</v>
      </c>
      <c r="Q156" s="107">
        <v>13.9969</v>
      </c>
      <c r="R156" s="107">
        <v>28.133299999999998</v>
      </c>
      <c r="T156" s="106"/>
      <c r="U156" s="107"/>
      <c r="V156" s="107"/>
      <c r="W156" s="107"/>
      <c r="X156" s="107"/>
      <c r="Y156" s="107"/>
      <c r="Z156" s="107"/>
      <c r="AA156" s="107"/>
      <c r="AB156" s="107"/>
      <c r="AC156" s="107"/>
      <c r="AD156" s="107"/>
      <c r="AE156" s="107"/>
      <c r="AF156" s="107"/>
      <c r="AG156" s="107"/>
      <c r="AH156" s="107"/>
    </row>
    <row r="157" spans="1:34" x14ac:dyDescent="0.3">
      <c r="A157" t="s">
        <v>535</v>
      </c>
      <c r="B157" t="s">
        <v>539</v>
      </c>
      <c r="D157" s="106">
        <v>44888</v>
      </c>
      <c r="E157" s="107">
        <v>343.36399999999998</v>
      </c>
      <c r="F157" s="107">
        <v>0.27300000000000002</v>
      </c>
      <c r="G157" s="107">
        <v>0.28949999999999998</v>
      </c>
      <c r="H157" s="107">
        <v>-0.1012</v>
      </c>
      <c r="I157" s="107">
        <v>0.34189999999999998</v>
      </c>
      <c r="J157" s="107">
        <v>3.7601</v>
      </c>
      <c r="K157" s="107">
        <v>5.7577999999999996</v>
      </c>
      <c r="L157" s="107">
        <v>14.901199999999999</v>
      </c>
      <c r="M157" s="107">
        <v>16.7087</v>
      </c>
      <c r="N157" s="107">
        <v>16.388300000000001</v>
      </c>
      <c r="O157" s="107">
        <v>18.0306</v>
      </c>
      <c r="P157" s="107">
        <v>11.541399999999999</v>
      </c>
      <c r="Q157" s="107">
        <v>14.6028</v>
      </c>
      <c r="R157" s="107">
        <v>28.133299999999998</v>
      </c>
      <c r="T157" s="106"/>
      <c r="U157" s="107"/>
      <c r="V157" s="107"/>
      <c r="W157" s="107"/>
      <c r="X157" s="107"/>
      <c r="Y157" s="107"/>
      <c r="Z157" s="107"/>
      <c r="AA157" s="107"/>
      <c r="AB157" s="107"/>
      <c r="AC157" s="107"/>
      <c r="AD157" s="107"/>
      <c r="AE157" s="107"/>
      <c r="AF157" s="107"/>
      <c r="AG157" s="107"/>
      <c r="AH157" s="107"/>
    </row>
    <row r="158" spans="1:34" x14ac:dyDescent="0.3">
      <c r="A158" t="s">
        <v>535</v>
      </c>
      <c r="B158" t="s">
        <v>540</v>
      </c>
      <c r="C158">
        <v>104685</v>
      </c>
      <c r="D158" s="106">
        <v>44888</v>
      </c>
      <c r="E158" s="107">
        <v>52.62</v>
      </c>
      <c r="F158" s="107">
        <v>0.13320000000000001</v>
      </c>
      <c r="G158" s="107">
        <v>0.15229999999999999</v>
      </c>
      <c r="H158" s="107">
        <v>-0.26540000000000002</v>
      </c>
      <c r="I158" s="107">
        <v>0</v>
      </c>
      <c r="J158" s="107">
        <v>1.0368999999999999</v>
      </c>
      <c r="K158" s="107">
        <v>2.5131999999999999</v>
      </c>
      <c r="L158" s="107">
        <v>7.8057999999999996</v>
      </c>
      <c r="M158" s="107">
        <v>7.0381999999999998</v>
      </c>
      <c r="N158" s="107">
        <v>6.8643000000000001</v>
      </c>
      <c r="O158" s="107">
        <v>11.941000000000001</v>
      </c>
      <c r="P158" s="107">
        <v>9.7820999999999998</v>
      </c>
      <c r="Q158" s="107">
        <v>11.001300000000001</v>
      </c>
      <c r="R158" s="107">
        <v>13.454000000000001</v>
      </c>
      <c r="T158" s="106"/>
      <c r="U158" s="107"/>
      <c r="V158" s="107"/>
      <c r="W158" s="107"/>
      <c r="X158" s="107"/>
      <c r="Y158" s="107"/>
      <c r="Z158" s="107"/>
      <c r="AA158" s="107"/>
      <c r="AB158" s="107"/>
      <c r="AC158" s="107"/>
      <c r="AD158" s="107"/>
      <c r="AE158" s="107"/>
      <c r="AF158" s="107"/>
      <c r="AG158" s="107"/>
      <c r="AH158" s="107"/>
    </row>
    <row r="159" spans="1:34" x14ac:dyDescent="0.3">
      <c r="A159" t="s">
        <v>535</v>
      </c>
      <c r="B159" t="s">
        <v>541</v>
      </c>
      <c r="C159">
        <v>120377</v>
      </c>
      <c r="D159" s="106">
        <v>44888</v>
      </c>
      <c r="E159" s="107">
        <v>57.77</v>
      </c>
      <c r="F159" s="107">
        <v>0.156</v>
      </c>
      <c r="G159" s="107">
        <v>0.1734</v>
      </c>
      <c r="H159" s="107">
        <v>-0.24179999999999999</v>
      </c>
      <c r="I159" s="107">
        <v>3.4599999999999999E-2</v>
      </c>
      <c r="J159" s="107">
        <v>1.1203000000000001</v>
      </c>
      <c r="K159" s="107">
        <v>2.6840000000000002</v>
      </c>
      <c r="L159" s="107">
        <v>8.1835000000000004</v>
      </c>
      <c r="M159" s="107">
        <v>7.5791000000000004</v>
      </c>
      <c r="N159" s="107">
        <v>7.5791000000000004</v>
      </c>
      <c r="O159" s="107">
        <v>12.645799999999999</v>
      </c>
      <c r="P159" s="107">
        <v>10.605399999999999</v>
      </c>
      <c r="Q159" s="107">
        <v>12.960699999999999</v>
      </c>
      <c r="R159" s="107">
        <v>14.195600000000001</v>
      </c>
      <c r="T159" s="106"/>
      <c r="U159" s="107"/>
      <c r="V159" s="107"/>
      <c r="W159" s="107"/>
      <c r="X159" s="107"/>
      <c r="Y159" s="107"/>
      <c r="Z159" s="107"/>
      <c r="AA159" s="107"/>
      <c r="AB159" s="107"/>
      <c r="AC159" s="107"/>
      <c r="AD159" s="107"/>
      <c r="AE159" s="107"/>
      <c r="AF159" s="107"/>
      <c r="AG159" s="107"/>
      <c r="AH159" s="107"/>
    </row>
    <row r="160" spans="1:34" x14ac:dyDescent="0.3">
      <c r="A160" t="s">
        <v>535</v>
      </c>
      <c r="B160" t="s">
        <v>542</v>
      </c>
      <c r="C160">
        <v>147789</v>
      </c>
      <c r="D160" s="106">
        <v>44888</v>
      </c>
      <c r="E160" s="107">
        <v>11.337999999999999</v>
      </c>
      <c r="F160" s="107">
        <v>5.8200000000000002E-2</v>
      </c>
      <c r="G160" s="107">
        <v>-0.1022</v>
      </c>
      <c r="H160" s="107">
        <v>-0.40150000000000002</v>
      </c>
      <c r="I160" s="107">
        <v>0.44209999999999999</v>
      </c>
      <c r="J160" s="107">
        <v>2.3359000000000001</v>
      </c>
      <c r="K160" s="107">
        <v>2.7839999999999998</v>
      </c>
      <c r="L160" s="107">
        <v>6.2027999999999999</v>
      </c>
      <c r="M160" s="107">
        <v>0.73119999999999996</v>
      </c>
      <c r="N160" s="107">
        <v>-7.7600000000000002E-2</v>
      </c>
      <c r="O160" s="107"/>
      <c r="P160" s="107"/>
      <c r="Q160" s="107">
        <v>4.4273999999999996</v>
      </c>
      <c r="R160" s="107">
        <v>12.495699999999999</v>
      </c>
      <c r="T160" s="106"/>
      <c r="U160" s="107"/>
      <c r="V160" s="107"/>
      <c r="W160" s="107"/>
      <c r="X160" s="107"/>
      <c r="Y160" s="107"/>
      <c r="Z160" s="107"/>
      <c r="AA160" s="107"/>
      <c r="AB160" s="107"/>
      <c r="AC160" s="107"/>
      <c r="AD160" s="107"/>
      <c r="AE160" s="107"/>
      <c r="AF160" s="107"/>
      <c r="AG160" s="107"/>
      <c r="AH160" s="107"/>
    </row>
    <row r="161" spans="1:34" x14ac:dyDescent="0.3">
      <c r="A161" t="s">
        <v>535</v>
      </c>
      <c r="B161" t="s">
        <v>543</v>
      </c>
      <c r="C161">
        <v>147787</v>
      </c>
      <c r="D161" s="106">
        <v>44888</v>
      </c>
      <c r="E161" s="107">
        <v>10.6578</v>
      </c>
      <c r="F161" s="107">
        <v>5.2600000000000001E-2</v>
      </c>
      <c r="G161" s="107">
        <v>-0.1293</v>
      </c>
      <c r="H161" s="107">
        <v>-0.43909999999999999</v>
      </c>
      <c r="I161" s="107">
        <v>0.36630000000000001</v>
      </c>
      <c r="J161" s="107">
        <v>2.1537000000000002</v>
      </c>
      <c r="K161" s="107">
        <v>2.2645</v>
      </c>
      <c r="L161" s="107">
        <v>5.1365999999999996</v>
      </c>
      <c r="M161" s="107">
        <v>-0.7903</v>
      </c>
      <c r="N161" s="107">
        <v>-2.1196000000000002</v>
      </c>
      <c r="O161" s="107"/>
      <c r="P161" s="107"/>
      <c r="Q161" s="107">
        <v>2.2222</v>
      </c>
      <c r="R161" s="107">
        <v>10.1076</v>
      </c>
      <c r="T161" s="106"/>
      <c r="U161" s="107"/>
      <c r="V161" s="107"/>
      <c r="W161" s="107"/>
      <c r="X161" s="107"/>
      <c r="Y161" s="107"/>
      <c r="Z161" s="107"/>
      <c r="AA161" s="107"/>
      <c r="AB161" s="107"/>
      <c r="AC161" s="107"/>
      <c r="AD161" s="107"/>
      <c r="AE161" s="107"/>
      <c r="AF161" s="107"/>
      <c r="AG161" s="107"/>
      <c r="AH161" s="107"/>
    </row>
    <row r="162" spans="1:34" x14ac:dyDescent="0.3">
      <c r="A162" t="s">
        <v>535</v>
      </c>
      <c r="B162" t="s">
        <v>544</v>
      </c>
      <c r="C162">
        <v>144335</v>
      </c>
      <c r="D162" s="106">
        <v>44888</v>
      </c>
      <c r="E162" s="107">
        <v>15.682</v>
      </c>
      <c r="F162" s="107">
        <v>0.14050000000000001</v>
      </c>
      <c r="G162" s="107">
        <v>5.0999999999999997E-2</v>
      </c>
      <c r="H162" s="107">
        <v>-0.38750000000000001</v>
      </c>
      <c r="I162" s="107">
        <v>7.0199999999999999E-2</v>
      </c>
      <c r="J162" s="107">
        <v>1.4294</v>
      </c>
      <c r="K162" s="107">
        <v>1.4819</v>
      </c>
      <c r="L162" s="107">
        <v>7.4109999999999996</v>
      </c>
      <c r="M162" s="107">
        <v>5.4465000000000003</v>
      </c>
      <c r="N162" s="107">
        <v>4.4492000000000003</v>
      </c>
      <c r="O162" s="107">
        <v>11.662000000000001</v>
      </c>
      <c r="P162" s="107"/>
      <c r="Q162" s="107">
        <v>11.0046</v>
      </c>
      <c r="R162" s="107">
        <v>11.3719</v>
      </c>
      <c r="T162" s="106"/>
      <c r="U162" s="107"/>
      <c r="V162" s="107"/>
      <c r="W162" s="107"/>
      <c r="X162" s="107"/>
      <c r="Y162" s="107"/>
      <c r="Z162" s="107"/>
      <c r="AA162" s="107"/>
      <c r="AB162" s="107"/>
      <c r="AC162" s="107"/>
      <c r="AD162" s="107"/>
      <c r="AE162" s="107"/>
      <c r="AF162" s="107"/>
      <c r="AG162" s="107"/>
      <c r="AH162" s="107"/>
    </row>
    <row r="163" spans="1:34" x14ac:dyDescent="0.3">
      <c r="A163" t="s">
        <v>535</v>
      </c>
      <c r="B163" t="s">
        <v>545</v>
      </c>
      <c r="C163">
        <v>144333</v>
      </c>
      <c r="D163" s="106">
        <v>44888</v>
      </c>
      <c r="E163" s="107">
        <v>14.901999999999999</v>
      </c>
      <c r="F163" s="107">
        <v>0.1411</v>
      </c>
      <c r="G163" s="107">
        <v>4.0300000000000002E-2</v>
      </c>
      <c r="H163" s="107">
        <v>-0.40100000000000002</v>
      </c>
      <c r="I163" s="107">
        <v>3.3599999999999998E-2</v>
      </c>
      <c r="J163" s="107">
        <v>1.319</v>
      </c>
      <c r="K163" s="107">
        <v>1.1814</v>
      </c>
      <c r="L163" s="107">
        <v>6.7554999999999996</v>
      </c>
      <c r="M163" s="107">
        <v>4.4728000000000003</v>
      </c>
      <c r="N163" s="107">
        <v>3.1423000000000001</v>
      </c>
      <c r="O163" s="107">
        <v>10.286899999999999</v>
      </c>
      <c r="P163" s="107"/>
      <c r="Q163" s="107">
        <v>9.6982999999999997</v>
      </c>
      <c r="R163" s="107">
        <v>9.9673999999999996</v>
      </c>
      <c r="T163" s="106"/>
      <c r="U163" s="107"/>
      <c r="V163" s="107"/>
      <c r="W163" s="107"/>
      <c r="X163" s="107"/>
      <c r="Y163" s="107"/>
      <c r="Z163" s="107"/>
      <c r="AA163" s="107"/>
      <c r="AB163" s="107"/>
      <c r="AC163" s="107"/>
      <c r="AD163" s="107"/>
      <c r="AE163" s="107"/>
      <c r="AF163" s="107"/>
      <c r="AG163" s="107"/>
      <c r="AH163" s="107"/>
    </row>
    <row r="164" spans="1:34" x14ac:dyDescent="0.3">
      <c r="A164" t="s">
        <v>535</v>
      </c>
      <c r="B164" t="s">
        <v>546</v>
      </c>
      <c r="C164">
        <v>119298</v>
      </c>
      <c r="D164" s="106">
        <v>44888</v>
      </c>
      <c r="E164" s="107">
        <v>35.212499999999999</v>
      </c>
      <c r="F164" s="107">
        <v>0.1157</v>
      </c>
      <c r="G164" s="107">
        <v>0.16639999999999999</v>
      </c>
      <c r="H164" s="107">
        <v>-2.1299999999999999E-2</v>
      </c>
      <c r="I164" s="107">
        <v>0.38059999999999999</v>
      </c>
      <c r="J164" s="107">
        <v>1.6556</v>
      </c>
      <c r="K164" s="107">
        <v>1.8290999999999999</v>
      </c>
      <c r="L164" s="107">
        <v>6.1097000000000001</v>
      </c>
      <c r="M164" s="107">
        <v>4.6837999999999997</v>
      </c>
      <c r="N164" s="107">
        <v>2.4125000000000001</v>
      </c>
      <c r="O164" s="107">
        <v>9.3270999999999997</v>
      </c>
      <c r="P164" s="107">
        <v>8.2860999999999994</v>
      </c>
      <c r="Q164" s="107">
        <v>11.462300000000001</v>
      </c>
      <c r="R164" s="107">
        <v>8.0753000000000004</v>
      </c>
      <c r="T164" s="106"/>
      <c r="U164" s="107"/>
      <c r="V164" s="107"/>
      <c r="W164" s="107"/>
      <c r="X164" s="107"/>
      <c r="Y164" s="107"/>
      <c r="Z164" s="107"/>
      <c r="AA164" s="107"/>
      <c r="AB164" s="107"/>
      <c r="AC164" s="107"/>
      <c r="AD164" s="107"/>
      <c r="AE164" s="107"/>
      <c r="AF164" s="107"/>
      <c r="AG164" s="107"/>
      <c r="AH164" s="107"/>
    </row>
    <row r="165" spans="1:34" x14ac:dyDescent="0.3">
      <c r="A165" t="s">
        <v>535</v>
      </c>
      <c r="B165" t="s">
        <v>547</v>
      </c>
      <c r="C165">
        <v>118194</v>
      </c>
      <c r="D165" s="106">
        <v>44888</v>
      </c>
      <c r="E165" s="107">
        <v>31.487400000000001</v>
      </c>
      <c r="F165" s="107">
        <v>0.11219999999999999</v>
      </c>
      <c r="G165" s="107">
        <v>0.15079999999999999</v>
      </c>
      <c r="H165" s="107">
        <v>-4.6300000000000001E-2</v>
      </c>
      <c r="I165" s="107">
        <v>0.32950000000000002</v>
      </c>
      <c r="J165" s="107">
        <v>1.5297000000000001</v>
      </c>
      <c r="K165" s="107">
        <v>1.4839</v>
      </c>
      <c r="L165" s="107">
        <v>5.3901000000000003</v>
      </c>
      <c r="M165" s="107">
        <v>3.6280999999999999</v>
      </c>
      <c r="N165" s="107">
        <v>1.0313000000000001</v>
      </c>
      <c r="O165" s="107">
        <v>7.8739999999999997</v>
      </c>
      <c r="P165" s="107">
        <v>6.94</v>
      </c>
      <c r="Q165" s="107">
        <v>10.208500000000001</v>
      </c>
      <c r="R165" s="107">
        <v>6.6174999999999997</v>
      </c>
      <c r="T165" s="106"/>
      <c r="U165" s="107"/>
      <c r="V165" s="107"/>
      <c r="W165" s="107"/>
      <c r="X165" s="107"/>
      <c r="Y165" s="107"/>
      <c r="Z165" s="107"/>
      <c r="AA165" s="107"/>
      <c r="AB165" s="107"/>
      <c r="AC165" s="107"/>
      <c r="AD165" s="107"/>
      <c r="AE165" s="107"/>
      <c r="AF165" s="107"/>
      <c r="AG165" s="107"/>
      <c r="AH165" s="107"/>
    </row>
    <row r="166" spans="1:34" x14ac:dyDescent="0.3">
      <c r="A166" t="s">
        <v>535</v>
      </c>
      <c r="B166" t="s">
        <v>548</v>
      </c>
      <c r="C166">
        <v>102846</v>
      </c>
      <c r="D166" s="106">
        <v>44888</v>
      </c>
      <c r="E166" s="107">
        <v>127.616</v>
      </c>
      <c r="F166" s="107">
        <v>9.0700000000000003E-2</v>
      </c>
      <c r="G166" s="107">
        <v>3.3599999999999998E-2</v>
      </c>
      <c r="H166" s="107">
        <v>-0.3725</v>
      </c>
      <c r="I166" s="107">
        <v>0.25</v>
      </c>
      <c r="J166" s="107">
        <v>1.4985999999999999</v>
      </c>
      <c r="K166" s="107">
        <v>2.1724000000000001</v>
      </c>
      <c r="L166" s="107">
        <v>8.6470000000000002</v>
      </c>
      <c r="M166" s="107">
        <v>7.1525999999999996</v>
      </c>
      <c r="N166" s="107">
        <v>4.7668999999999997</v>
      </c>
      <c r="O166" s="107">
        <v>11.001899999999999</v>
      </c>
      <c r="P166" s="107">
        <v>8.42</v>
      </c>
      <c r="Q166" s="107">
        <v>15.1668</v>
      </c>
      <c r="R166" s="107">
        <v>13.355499999999999</v>
      </c>
      <c r="T166" s="106"/>
      <c r="U166" s="107"/>
      <c r="V166" s="107"/>
      <c r="W166" s="107"/>
      <c r="X166" s="107"/>
      <c r="Y166" s="107"/>
      <c r="Z166" s="107"/>
      <c r="AA166" s="107"/>
      <c r="AB166" s="107"/>
      <c r="AC166" s="107"/>
      <c r="AD166" s="107"/>
      <c r="AE166" s="107"/>
      <c r="AF166" s="107"/>
      <c r="AG166" s="107"/>
      <c r="AH166" s="107"/>
    </row>
    <row r="167" spans="1:34" x14ac:dyDescent="0.3">
      <c r="A167" t="s">
        <v>535</v>
      </c>
      <c r="B167" t="s">
        <v>549</v>
      </c>
      <c r="C167">
        <v>118736</v>
      </c>
      <c r="D167" s="106">
        <v>44888</v>
      </c>
      <c r="E167" s="107">
        <v>140.0086</v>
      </c>
      <c r="F167" s="107">
        <v>9.4500000000000001E-2</v>
      </c>
      <c r="G167" s="107">
        <v>5.16E-2</v>
      </c>
      <c r="H167" s="107">
        <v>-0.3473</v>
      </c>
      <c r="I167" s="107">
        <v>0.30099999999999999</v>
      </c>
      <c r="J167" s="107">
        <v>1.6211</v>
      </c>
      <c r="K167" s="107">
        <v>2.5341</v>
      </c>
      <c r="L167" s="107">
        <v>9.3719999999999999</v>
      </c>
      <c r="M167" s="107">
        <v>8.2851999999999997</v>
      </c>
      <c r="N167" s="107">
        <v>6.2229999999999999</v>
      </c>
      <c r="O167" s="107">
        <v>12.574</v>
      </c>
      <c r="P167" s="107">
        <v>9.8247999999999998</v>
      </c>
      <c r="Q167" s="107">
        <v>12.148899999999999</v>
      </c>
      <c r="R167" s="107">
        <v>14.958299999999999</v>
      </c>
      <c r="T167" s="106"/>
      <c r="U167" s="107"/>
      <c r="V167" s="107"/>
      <c r="W167" s="107"/>
      <c r="X167" s="107"/>
      <c r="Y167" s="107"/>
      <c r="Z167" s="107"/>
      <c r="AA167" s="107"/>
      <c r="AB167" s="107"/>
      <c r="AC167" s="107"/>
      <c r="AD167" s="107"/>
      <c r="AE167" s="107"/>
      <c r="AF167" s="107"/>
      <c r="AG167" s="107"/>
      <c r="AH167" s="107"/>
    </row>
    <row r="168" spans="1:34" x14ac:dyDescent="0.3">
      <c r="A168" t="s">
        <v>535</v>
      </c>
      <c r="B168" t="s">
        <v>1898</v>
      </c>
      <c r="C168">
        <v>148026</v>
      </c>
      <c r="D168" s="106"/>
      <c r="E168" s="107"/>
      <c r="F168" s="107"/>
      <c r="G168" s="107"/>
      <c r="H168" s="107"/>
      <c r="I168" s="107"/>
      <c r="J168" s="107"/>
      <c r="K168" s="107"/>
      <c r="L168" s="107"/>
      <c r="M168" s="107"/>
      <c r="N168" s="107"/>
      <c r="O168" s="107"/>
      <c r="P168" s="107"/>
      <c r="Q168" s="107"/>
      <c r="R168" s="107"/>
      <c r="T168" s="106"/>
      <c r="U168" s="107"/>
      <c r="V168" s="107"/>
      <c r="W168" s="107"/>
      <c r="X168" s="107"/>
      <c r="Y168" s="107"/>
      <c r="Z168" s="107"/>
      <c r="AA168" s="107"/>
      <c r="AB168" s="107"/>
      <c r="AC168" s="107"/>
      <c r="AD168" s="107"/>
      <c r="AE168" s="107"/>
      <c r="AF168" s="107"/>
      <c r="AG168" s="107"/>
      <c r="AH168" s="107"/>
    </row>
    <row r="169" spans="1:34" x14ac:dyDescent="0.3">
      <c r="A169" t="s">
        <v>535</v>
      </c>
      <c r="B169" t="s">
        <v>1899</v>
      </c>
      <c r="C169">
        <v>148024</v>
      </c>
      <c r="D169" s="106"/>
      <c r="E169" s="107"/>
      <c r="F169" s="107"/>
      <c r="G169" s="107"/>
      <c r="H169" s="107"/>
      <c r="I169" s="107"/>
      <c r="J169" s="107"/>
      <c r="K169" s="107"/>
      <c r="L169" s="107"/>
      <c r="M169" s="107"/>
      <c r="N169" s="107"/>
      <c r="O169" s="107"/>
      <c r="P169" s="107"/>
      <c r="Q169" s="107"/>
      <c r="R169" s="107"/>
      <c r="T169" s="106"/>
      <c r="U169" s="107"/>
      <c r="V169" s="107"/>
      <c r="W169" s="107"/>
      <c r="X169" s="107"/>
      <c r="Y169" s="107"/>
      <c r="Z169" s="107"/>
      <c r="AA169" s="107"/>
      <c r="AB169" s="107"/>
      <c r="AC169" s="107"/>
      <c r="AD169" s="107"/>
      <c r="AE169" s="107"/>
      <c r="AF169" s="107"/>
      <c r="AG169" s="107"/>
      <c r="AH169" s="107"/>
    </row>
    <row r="170" spans="1:34" x14ac:dyDescent="0.3">
      <c r="A170" t="s">
        <v>535</v>
      </c>
      <c r="B170" t="s">
        <v>550</v>
      </c>
      <c r="C170">
        <v>146010</v>
      </c>
      <c r="D170" s="106">
        <v>44888</v>
      </c>
      <c r="E170" s="107">
        <v>16.3751</v>
      </c>
      <c r="F170" s="107">
        <v>0.13880000000000001</v>
      </c>
      <c r="G170" s="107">
        <v>8.0100000000000005E-2</v>
      </c>
      <c r="H170" s="107">
        <v>-0.2394</v>
      </c>
      <c r="I170" s="107">
        <v>0.14000000000000001</v>
      </c>
      <c r="J170" s="107">
        <v>1.8877999999999999</v>
      </c>
      <c r="K170" s="107">
        <v>2.9148999999999998</v>
      </c>
      <c r="L170" s="107">
        <v>8.5637000000000008</v>
      </c>
      <c r="M170" s="107">
        <v>7.5885999999999996</v>
      </c>
      <c r="N170" s="107">
        <v>6.9596999999999998</v>
      </c>
      <c r="O170" s="107">
        <v>14.359400000000001</v>
      </c>
      <c r="P170" s="107"/>
      <c r="Q170" s="107">
        <v>13.7735</v>
      </c>
      <c r="R170" s="107">
        <v>15.2279</v>
      </c>
      <c r="T170" s="106"/>
      <c r="U170" s="107"/>
      <c r="V170" s="107"/>
      <c r="W170" s="107"/>
      <c r="X170" s="107"/>
      <c r="Y170" s="107"/>
      <c r="Z170" s="107"/>
      <c r="AA170" s="107"/>
      <c r="AB170" s="107"/>
      <c r="AC170" s="107"/>
      <c r="AD170" s="107"/>
      <c r="AE170" s="107"/>
      <c r="AF170" s="107"/>
      <c r="AG170" s="107"/>
      <c r="AH170" s="107"/>
    </row>
    <row r="171" spans="1:34" x14ac:dyDescent="0.3">
      <c r="A171" t="s">
        <v>535</v>
      </c>
      <c r="B171" t="s">
        <v>551</v>
      </c>
      <c r="C171">
        <v>146007</v>
      </c>
      <c r="D171" s="106">
        <v>44888</v>
      </c>
      <c r="E171" s="107">
        <v>15.333500000000001</v>
      </c>
      <c r="F171" s="107">
        <v>0.13450000000000001</v>
      </c>
      <c r="G171" s="107">
        <v>5.8700000000000002E-2</v>
      </c>
      <c r="H171" s="107">
        <v>-0.26929999999999998</v>
      </c>
      <c r="I171" s="107">
        <v>8.09E-2</v>
      </c>
      <c r="J171" s="107">
        <v>1.7504999999999999</v>
      </c>
      <c r="K171" s="107">
        <v>2.5226999999999999</v>
      </c>
      <c r="L171" s="107">
        <v>7.7313000000000001</v>
      </c>
      <c r="M171" s="107">
        <v>6.3437999999999999</v>
      </c>
      <c r="N171" s="107">
        <v>5.2778</v>
      </c>
      <c r="O171" s="107">
        <v>12.4703</v>
      </c>
      <c r="P171" s="107"/>
      <c r="Q171" s="107">
        <v>11.8337</v>
      </c>
      <c r="R171" s="107">
        <v>13.347300000000001</v>
      </c>
      <c r="T171" s="106"/>
      <c r="U171" s="107"/>
      <c r="V171" s="107"/>
      <c r="W171" s="107"/>
      <c r="X171" s="107"/>
      <c r="Y171" s="107"/>
      <c r="Z171" s="107"/>
      <c r="AA171" s="107"/>
      <c r="AB171" s="107"/>
      <c r="AC171" s="107"/>
      <c r="AD171" s="107"/>
      <c r="AE171" s="107"/>
      <c r="AF171" s="107"/>
      <c r="AG171" s="107"/>
      <c r="AH171" s="107"/>
    </row>
    <row r="172" spans="1:34" x14ac:dyDescent="0.3">
      <c r="A172" t="s">
        <v>535</v>
      </c>
      <c r="B172" t="s">
        <v>552</v>
      </c>
      <c r="C172">
        <v>142038</v>
      </c>
      <c r="D172" s="106">
        <v>44888</v>
      </c>
      <c r="E172" s="107">
        <v>16.059999999999999</v>
      </c>
      <c r="F172" s="107">
        <v>6.2300000000000001E-2</v>
      </c>
      <c r="G172" s="107">
        <v>6.2300000000000001E-2</v>
      </c>
      <c r="H172" s="107">
        <v>-0.1244</v>
      </c>
      <c r="I172" s="107">
        <v>0.24970000000000001</v>
      </c>
      <c r="J172" s="107">
        <v>1.3889</v>
      </c>
      <c r="K172" s="107">
        <v>1.5812999999999999</v>
      </c>
      <c r="L172" s="107">
        <v>7.0667</v>
      </c>
      <c r="M172" s="107">
        <v>4.7618999999999998</v>
      </c>
      <c r="N172" s="107">
        <v>3.4794</v>
      </c>
      <c r="O172" s="107">
        <v>12.440899999999999</v>
      </c>
      <c r="P172" s="107"/>
      <c r="Q172" s="107">
        <v>10.142200000000001</v>
      </c>
      <c r="R172" s="107">
        <v>9.3948</v>
      </c>
      <c r="T172" s="106"/>
      <c r="U172" s="107"/>
      <c r="V172" s="107"/>
      <c r="W172" s="107"/>
      <c r="X172" s="107"/>
      <c r="Y172" s="107"/>
      <c r="Z172" s="107"/>
      <c r="AA172" s="107"/>
      <c r="AB172" s="107"/>
      <c r="AC172" s="107"/>
      <c r="AD172" s="107"/>
      <c r="AE172" s="107"/>
      <c r="AF172" s="107"/>
      <c r="AG172" s="107"/>
      <c r="AH172" s="107"/>
    </row>
    <row r="173" spans="1:34" x14ac:dyDescent="0.3">
      <c r="A173" t="s">
        <v>535</v>
      </c>
      <c r="B173" t="s">
        <v>553</v>
      </c>
      <c r="C173">
        <v>142035</v>
      </c>
      <c r="D173" s="106">
        <v>44888</v>
      </c>
      <c r="E173" s="107">
        <v>15.36</v>
      </c>
      <c r="F173" s="107">
        <v>6.5100000000000005E-2</v>
      </c>
      <c r="G173" s="107">
        <v>0</v>
      </c>
      <c r="H173" s="107">
        <v>-0.19489999999999999</v>
      </c>
      <c r="I173" s="107">
        <v>0.13039999999999999</v>
      </c>
      <c r="J173" s="107">
        <v>1.2524999999999999</v>
      </c>
      <c r="K173" s="107">
        <v>1.1858</v>
      </c>
      <c r="L173" s="107">
        <v>6.2976000000000001</v>
      </c>
      <c r="M173" s="107">
        <v>3.6436999999999999</v>
      </c>
      <c r="N173" s="107">
        <v>2.0598000000000001</v>
      </c>
      <c r="O173" s="107">
        <v>11.2468</v>
      </c>
      <c r="P173" s="107"/>
      <c r="Q173" s="107">
        <v>9.1457999999999995</v>
      </c>
      <c r="R173" s="107">
        <v>8.0358000000000001</v>
      </c>
      <c r="T173" s="106"/>
      <c r="U173" s="107"/>
      <c r="V173" s="107"/>
      <c r="W173" s="107"/>
      <c r="X173" s="107"/>
      <c r="Y173" s="107"/>
      <c r="Z173" s="107"/>
      <c r="AA173" s="107"/>
      <c r="AB173" s="107"/>
      <c r="AC173" s="107"/>
      <c r="AD173" s="107"/>
      <c r="AE173" s="107"/>
      <c r="AF173" s="107"/>
      <c r="AG173" s="107"/>
      <c r="AH173" s="107"/>
    </row>
    <row r="174" spans="1:34" x14ac:dyDescent="0.3">
      <c r="A174" s="57" t="s">
        <v>27</v>
      </c>
      <c r="F174" s="104">
        <v>0.14618</v>
      </c>
      <c r="G174" s="104">
        <v>0.10206999999999999</v>
      </c>
      <c r="H174" s="104">
        <v>-0.23979500000000004</v>
      </c>
      <c r="I174" s="104">
        <v>0.2401349999999999</v>
      </c>
      <c r="J174" s="104">
        <v>2.0355549999999996</v>
      </c>
      <c r="K174" s="104">
        <v>2.877345</v>
      </c>
      <c r="L174" s="104">
        <v>8.8374849999999991</v>
      </c>
      <c r="M174" s="104">
        <v>7.4381750000000011</v>
      </c>
      <c r="N174" s="104">
        <v>6.2315949999999987</v>
      </c>
      <c r="O174" s="104">
        <v>12.909700000000001</v>
      </c>
      <c r="P174" s="104">
        <v>9.8455666666666666</v>
      </c>
      <c r="Q174" s="104">
        <v>11.504900000000003</v>
      </c>
      <c r="R174" s="104">
        <v>14.744204999999999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57" t="s">
        <v>407</v>
      </c>
      <c r="F175" s="104">
        <v>0.13664999999999999</v>
      </c>
      <c r="G175" s="104">
        <v>6.1100000000000002E-2</v>
      </c>
      <c r="H175" s="104">
        <v>-0.25359999999999999</v>
      </c>
      <c r="I175" s="104">
        <v>0.30859999999999999</v>
      </c>
      <c r="J175" s="104">
        <v>1.70305</v>
      </c>
      <c r="K175" s="104">
        <v>2.5284</v>
      </c>
      <c r="L175" s="104">
        <v>7.99465</v>
      </c>
      <c r="M175" s="104">
        <v>6.5580499999999997</v>
      </c>
      <c r="N175" s="104">
        <v>4.8576999999999995</v>
      </c>
      <c r="O175" s="104">
        <v>12.4556</v>
      </c>
      <c r="P175" s="104">
        <v>9.8034499999999998</v>
      </c>
      <c r="Q175" s="104">
        <v>11.648</v>
      </c>
      <c r="R175" s="104">
        <v>12.9215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05" t="s">
        <v>554</v>
      </c>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row>
    <row r="178" spans="1:34" x14ac:dyDescent="0.3">
      <c r="A178" t="s">
        <v>555</v>
      </c>
      <c r="B178" t="s">
        <v>556</v>
      </c>
      <c r="C178">
        <v>108273</v>
      </c>
      <c r="D178" s="106">
        <v>44888</v>
      </c>
      <c r="E178" s="107">
        <v>302.55930000000001</v>
      </c>
      <c r="F178" s="107">
        <v>0.45839999999999997</v>
      </c>
      <c r="G178" s="107">
        <v>5.5172999999999996</v>
      </c>
      <c r="H178" s="107">
        <v>6.0819999999999999</v>
      </c>
      <c r="I178" s="107">
        <v>8.8979999999999997</v>
      </c>
      <c r="J178" s="107">
        <v>8.6892999999999994</v>
      </c>
      <c r="K178" s="107">
        <v>4.4100999999999999</v>
      </c>
      <c r="L178" s="107">
        <v>5.1738</v>
      </c>
      <c r="M178" s="107">
        <v>3.2406000000000001</v>
      </c>
      <c r="N178" s="107">
        <v>3.2675999999999998</v>
      </c>
      <c r="O178" s="107">
        <v>5.8916000000000004</v>
      </c>
      <c r="P178" s="107">
        <v>6.7721</v>
      </c>
      <c r="Q178" s="107">
        <v>7.8935000000000004</v>
      </c>
      <c r="R178" s="107">
        <v>3.5754000000000001</v>
      </c>
      <c r="T178" s="106"/>
      <c r="U178" s="107"/>
      <c r="V178" s="107"/>
      <c r="W178" s="107"/>
      <c r="X178" s="107"/>
      <c r="Y178" s="107"/>
      <c r="Z178" s="107"/>
      <c r="AA178" s="107"/>
      <c r="AB178" s="107"/>
      <c r="AC178" s="107"/>
      <c r="AD178" s="107"/>
      <c r="AE178" s="107"/>
      <c r="AF178" s="107"/>
      <c r="AG178" s="107"/>
      <c r="AH178" s="107"/>
    </row>
    <row r="179" spans="1:34" x14ac:dyDescent="0.3">
      <c r="A179" t="s">
        <v>555</v>
      </c>
      <c r="B179" t="s">
        <v>557</v>
      </c>
      <c r="C179">
        <v>119550</v>
      </c>
      <c r="D179" s="106">
        <v>44888</v>
      </c>
      <c r="E179" s="107">
        <v>311.23289999999997</v>
      </c>
      <c r="F179" s="107">
        <v>0.80920000000000003</v>
      </c>
      <c r="G179" s="107">
        <v>5.8661000000000003</v>
      </c>
      <c r="H179" s="107">
        <v>6.4329000000000001</v>
      </c>
      <c r="I179" s="107">
        <v>9.2497000000000007</v>
      </c>
      <c r="J179" s="107">
        <v>9.0420999999999996</v>
      </c>
      <c r="K179" s="107">
        <v>4.7643000000000004</v>
      </c>
      <c r="L179" s="107">
        <v>5.5334000000000003</v>
      </c>
      <c r="M179" s="107">
        <v>3.5964</v>
      </c>
      <c r="N179" s="107">
        <v>3.6232000000000002</v>
      </c>
      <c r="O179" s="107">
        <v>6.2484000000000002</v>
      </c>
      <c r="P179" s="107">
        <v>7.1105999999999998</v>
      </c>
      <c r="Q179" s="107">
        <v>8.6061999999999994</v>
      </c>
      <c r="R179" s="107">
        <v>3.9285999999999999</v>
      </c>
      <c r="T179" s="106"/>
      <c r="U179" s="107"/>
      <c r="V179" s="107"/>
      <c r="W179" s="107"/>
      <c r="X179" s="107"/>
      <c r="Y179" s="107"/>
      <c r="Z179" s="107"/>
      <c r="AA179" s="107"/>
      <c r="AB179" s="107"/>
      <c r="AC179" s="107"/>
      <c r="AD179" s="107"/>
      <c r="AE179" s="107"/>
      <c r="AF179" s="107"/>
      <c r="AG179" s="107"/>
      <c r="AH179" s="107"/>
    </row>
    <row r="180" spans="1:34" x14ac:dyDescent="0.3">
      <c r="A180" t="s">
        <v>555</v>
      </c>
      <c r="B180" t="s">
        <v>558</v>
      </c>
      <c r="C180">
        <v>120438</v>
      </c>
      <c r="D180" s="106">
        <v>44888</v>
      </c>
      <c r="E180" s="107">
        <v>2240.5138000000002</v>
      </c>
      <c r="F180" s="107">
        <v>11.3338</v>
      </c>
      <c r="G180" s="107">
        <v>7.6452</v>
      </c>
      <c r="H180" s="107">
        <v>7.2450999999999999</v>
      </c>
      <c r="I180" s="107">
        <v>11.3741</v>
      </c>
      <c r="J180" s="107">
        <v>10.4544</v>
      </c>
      <c r="K180" s="107">
        <v>4.2796000000000003</v>
      </c>
      <c r="L180" s="107">
        <v>4.9379999999999997</v>
      </c>
      <c r="M180" s="107">
        <v>3.8458000000000001</v>
      </c>
      <c r="N180" s="107">
        <v>3.8176999999999999</v>
      </c>
      <c r="O180" s="107">
        <v>5.7404999999999999</v>
      </c>
      <c r="P180" s="107">
        <v>7.2237999999999998</v>
      </c>
      <c r="Q180" s="107">
        <v>7.9283000000000001</v>
      </c>
      <c r="R180" s="107">
        <v>3.7867999999999999</v>
      </c>
      <c r="T180" s="106"/>
      <c r="U180" s="107"/>
      <c r="V180" s="107"/>
      <c r="W180" s="107"/>
      <c r="X180" s="107"/>
      <c r="Y180" s="107"/>
      <c r="Z180" s="107"/>
      <c r="AA180" s="107"/>
      <c r="AB180" s="107"/>
      <c r="AC180" s="107"/>
      <c r="AD180" s="107"/>
      <c r="AE180" s="107"/>
      <c r="AF180" s="107"/>
      <c r="AG180" s="107"/>
      <c r="AH180" s="107"/>
    </row>
    <row r="181" spans="1:34" x14ac:dyDescent="0.3">
      <c r="A181" t="s">
        <v>555</v>
      </c>
      <c r="B181" t="s">
        <v>559</v>
      </c>
      <c r="C181">
        <v>117446</v>
      </c>
      <c r="D181" s="106">
        <v>44888</v>
      </c>
      <c r="E181" s="107">
        <v>2188.9148</v>
      </c>
      <c r="F181" s="107">
        <v>11.045500000000001</v>
      </c>
      <c r="G181" s="107">
        <v>7.3550000000000004</v>
      </c>
      <c r="H181" s="107">
        <v>6.9546000000000001</v>
      </c>
      <c r="I181" s="107">
        <v>11.082599999999999</v>
      </c>
      <c r="J181" s="107">
        <v>10.1614</v>
      </c>
      <c r="K181" s="107">
        <v>3.9862000000000002</v>
      </c>
      <c r="L181" s="107">
        <v>4.6406999999999998</v>
      </c>
      <c r="M181" s="107">
        <v>3.5474999999999999</v>
      </c>
      <c r="N181" s="107">
        <v>3.5169000000000001</v>
      </c>
      <c r="O181" s="107">
        <v>5.4249999999999998</v>
      </c>
      <c r="P181" s="107">
        <v>6.9115000000000002</v>
      </c>
      <c r="Q181" s="107">
        <v>7.7727000000000004</v>
      </c>
      <c r="R181" s="107">
        <v>3.4801000000000002</v>
      </c>
      <c r="T181" s="106"/>
      <c r="U181" s="107"/>
      <c r="V181" s="107"/>
      <c r="W181" s="107"/>
      <c r="X181" s="107"/>
      <c r="Y181" s="107"/>
      <c r="Z181" s="107"/>
      <c r="AA181" s="107"/>
      <c r="AB181" s="107"/>
      <c r="AC181" s="107"/>
      <c r="AD181" s="107"/>
      <c r="AE181" s="107"/>
      <c r="AF181" s="107"/>
      <c r="AG181" s="107"/>
      <c r="AH181" s="107"/>
    </row>
    <row r="182" spans="1:34" x14ac:dyDescent="0.3">
      <c r="A182" t="s">
        <v>555</v>
      </c>
      <c r="B182" t="s">
        <v>1955</v>
      </c>
      <c r="C182">
        <v>148628</v>
      </c>
      <c r="D182" s="106">
        <v>44888</v>
      </c>
      <c r="E182" s="107">
        <v>10.5753</v>
      </c>
      <c r="F182" s="107">
        <v>4.1421999999999999</v>
      </c>
      <c r="G182" s="107">
        <v>4.4204999999999997</v>
      </c>
      <c r="H182" s="107">
        <v>7.0109000000000004</v>
      </c>
      <c r="I182" s="107">
        <v>8.4091000000000005</v>
      </c>
      <c r="J182" s="107">
        <v>8.6220999999999997</v>
      </c>
      <c r="K182" s="107">
        <v>4.4767999999999999</v>
      </c>
      <c r="L182" s="107">
        <v>4.9447999999999999</v>
      </c>
      <c r="M182" s="107">
        <v>1.2815000000000001</v>
      </c>
      <c r="N182" s="107">
        <v>1.9365000000000001</v>
      </c>
      <c r="O182" s="107"/>
      <c r="P182" s="107"/>
      <c r="Q182" s="107">
        <v>2.9340999999999999</v>
      </c>
      <c r="R182" s="107"/>
      <c r="T182" s="106"/>
      <c r="U182" s="107"/>
      <c r="V182" s="107"/>
      <c r="W182" s="107"/>
      <c r="X182" s="107"/>
      <c r="Y182" s="107"/>
      <c r="Z182" s="107"/>
      <c r="AA182" s="107"/>
      <c r="AB182" s="107"/>
      <c r="AC182" s="107"/>
      <c r="AD182" s="107"/>
      <c r="AE182" s="107"/>
      <c r="AF182" s="107"/>
      <c r="AG182" s="107"/>
      <c r="AH182" s="107"/>
    </row>
    <row r="183" spans="1:34" x14ac:dyDescent="0.3">
      <c r="A183" t="s">
        <v>555</v>
      </c>
      <c r="B183" t="s">
        <v>1956</v>
      </c>
      <c r="C183">
        <v>148625</v>
      </c>
      <c r="D183" s="106">
        <v>44888</v>
      </c>
      <c r="E183" s="107">
        <v>10.4907</v>
      </c>
      <c r="F183" s="107">
        <v>3.4796</v>
      </c>
      <c r="G183" s="107">
        <v>3.9685000000000001</v>
      </c>
      <c r="H183" s="107">
        <v>6.5692000000000004</v>
      </c>
      <c r="I183" s="107">
        <v>8.0020000000000007</v>
      </c>
      <c r="J183" s="107">
        <v>8.2103999999999999</v>
      </c>
      <c r="K183" s="107">
        <v>4.0651000000000002</v>
      </c>
      <c r="L183" s="107">
        <v>4.5277000000000003</v>
      </c>
      <c r="M183" s="107">
        <v>0.871</v>
      </c>
      <c r="N183" s="107">
        <v>1.5203</v>
      </c>
      <c r="O183" s="107"/>
      <c r="P183" s="107"/>
      <c r="Q183" s="107">
        <v>2.5074999999999998</v>
      </c>
      <c r="R183" s="107"/>
      <c r="T183" s="106"/>
      <c r="U183" s="107"/>
      <c r="V183" s="107"/>
      <c r="W183" s="107"/>
      <c r="X183" s="107"/>
      <c r="Y183" s="107"/>
      <c r="Z183" s="107"/>
      <c r="AA183" s="107"/>
      <c r="AB183" s="107"/>
      <c r="AC183" s="107"/>
      <c r="AD183" s="107"/>
      <c r="AE183" s="107"/>
      <c r="AF183" s="107"/>
      <c r="AG183" s="107"/>
      <c r="AH183" s="107"/>
    </row>
    <row r="184" spans="1:34" x14ac:dyDescent="0.3">
      <c r="A184" t="s">
        <v>555</v>
      </c>
      <c r="B184" t="s">
        <v>560</v>
      </c>
      <c r="C184">
        <v>124175</v>
      </c>
      <c r="D184" s="106">
        <v>44888</v>
      </c>
      <c r="E184" s="107">
        <v>20.3659</v>
      </c>
      <c r="F184" s="107">
        <v>6.9909999999999997</v>
      </c>
      <c r="G184" s="107">
        <v>5.7037000000000004</v>
      </c>
      <c r="H184" s="107">
        <v>5.8696999999999999</v>
      </c>
      <c r="I184" s="107">
        <v>10.823600000000001</v>
      </c>
      <c r="J184" s="107">
        <v>9.1280999999999999</v>
      </c>
      <c r="K184" s="107">
        <v>4.2171000000000003</v>
      </c>
      <c r="L184" s="107">
        <v>5.0541999999999998</v>
      </c>
      <c r="M184" s="107">
        <v>3.0703999999999998</v>
      </c>
      <c r="N184" s="107">
        <v>3.1278999999999999</v>
      </c>
      <c r="O184" s="107">
        <v>5.7784000000000004</v>
      </c>
      <c r="P184" s="107">
        <v>6.7812999999999999</v>
      </c>
      <c r="Q184" s="107">
        <v>8.0404999999999998</v>
      </c>
      <c r="R184" s="107">
        <v>3.343</v>
      </c>
      <c r="T184" s="106"/>
      <c r="U184" s="107"/>
      <c r="V184" s="107"/>
      <c r="W184" s="107"/>
      <c r="X184" s="107"/>
      <c r="Y184" s="107"/>
      <c r="Z184" s="107"/>
      <c r="AA184" s="107"/>
      <c r="AB184" s="107"/>
      <c r="AC184" s="107"/>
      <c r="AD184" s="107"/>
      <c r="AE184" s="107"/>
      <c r="AF184" s="107"/>
      <c r="AG184" s="107"/>
      <c r="AH184" s="107"/>
    </row>
    <row r="185" spans="1:34" x14ac:dyDescent="0.3">
      <c r="A185" t="s">
        <v>555</v>
      </c>
      <c r="B185" t="s">
        <v>561</v>
      </c>
      <c r="C185">
        <v>124172</v>
      </c>
      <c r="D185" s="106">
        <v>44888</v>
      </c>
      <c r="E185" s="107">
        <v>19.804300000000001</v>
      </c>
      <c r="F185" s="107">
        <v>6.6360999999999999</v>
      </c>
      <c r="G185" s="107">
        <v>5.4595000000000002</v>
      </c>
      <c r="H185" s="107">
        <v>5.5876999999999999</v>
      </c>
      <c r="I185" s="107">
        <v>10.574299999999999</v>
      </c>
      <c r="J185" s="107">
        <v>8.8725000000000005</v>
      </c>
      <c r="K185" s="107">
        <v>3.9636999999999998</v>
      </c>
      <c r="L185" s="107">
        <v>4.798</v>
      </c>
      <c r="M185" s="107">
        <v>2.8123999999999998</v>
      </c>
      <c r="N185" s="107">
        <v>2.8660999999999999</v>
      </c>
      <c r="O185" s="107">
        <v>5.5057999999999998</v>
      </c>
      <c r="P185" s="107">
        <v>6.4858000000000002</v>
      </c>
      <c r="Q185" s="107">
        <v>7.7125000000000004</v>
      </c>
      <c r="R185" s="107">
        <v>3.0777999999999999</v>
      </c>
      <c r="T185" s="106"/>
      <c r="U185" s="107"/>
      <c r="V185" s="107"/>
      <c r="W185" s="107"/>
      <c r="X185" s="107"/>
      <c r="Y185" s="107"/>
      <c r="Z185" s="107"/>
      <c r="AA185" s="107"/>
      <c r="AB185" s="107"/>
      <c r="AC185" s="107"/>
      <c r="AD185" s="107"/>
      <c r="AE185" s="107"/>
      <c r="AF185" s="107"/>
      <c r="AG185" s="107"/>
      <c r="AH185" s="107"/>
    </row>
    <row r="186" spans="1:34" x14ac:dyDescent="0.3">
      <c r="A186" t="s">
        <v>555</v>
      </c>
      <c r="B186" t="s">
        <v>562</v>
      </c>
      <c r="C186">
        <v>140286</v>
      </c>
      <c r="D186" s="106">
        <v>44888</v>
      </c>
      <c r="E186" s="107">
        <v>20.8874</v>
      </c>
      <c r="F186" s="107">
        <v>5.7675000000000001</v>
      </c>
      <c r="G186" s="107">
        <v>9.0981000000000005</v>
      </c>
      <c r="H186" s="107">
        <v>15.1219</v>
      </c>
      <c r="I186" s="107">
        <v>20.822500000000002</v>
      </c>
      <c r="J186" s="107">
        <v>16.532</v>
      </c>
      <c r="K186" s="107">
        <v>4.3590999999999998</v>
      </c>
      <c r="L186" s="107">
        <v>8.1047999999999991</v>
      </c>
      <c r="M186" s="107">
        <v>2.508</v>
      </c>
      <c r="N186" s="107">
        <v>2.6806000000000001</v>
      </c>
      <c r="O186" s="107">
        <v>6.9256000000000002</v>
      </c>
      <c r="P186" s="107">
        <v>7.8822000000000001</v>
      </c>
      <c r="Q186" s="107">
        <v>8.3353000000000002</v>
      </c>
      <c r="R186" s="107">
        <v>3.8504999999999998</v>
      </c>
      <c r="T186" s="106"/>
      <c r="U186" s="107"/>
      <c r="V186" s="107"/>
      <c r="W186" s="107"/>
      <c r="X186" s="107"/>
      <c r="Y186" s="107"/>
      <c r="Z186" s="107"/>
      <c r="AA186" s="107"/>
      <c r="AB186" s="107"/>
      <c r="AC186" s="107"/>
      <c r="AD186" s="107"/>
      <c r="AE186" s="107"/>
      <c r="AF186" s="107"/>
      <c r="AG186" s="107"/>
      <c r="AH186" s="107"/>
    </row>
    <row r="187" spans="1:34" x14ac:dyDescent="0.3">
      <c r="A187" t="s">
        <v>555</v>
      </c>
      <c r="B187" t="s">
        <v>563</v>
      </c>
      <c r="C187">
        <v>140283</v>
      </c>
      <c r="D187" s="106">
        <v>44888</v>
      </c>
      <c r="E187" s="107">
        <v>20.3233</v>
      </c>
      <c r="F187" s="107">
        <v>5.5683999999999996</v>
      </c>
      <c r="G187" s="107">
        <v>8.7388999999999992</v>
      </c>
      <c r="H187" s="107">
        <v>14.794499999999999</v>
      </c>
      <c r="I187" s="107">
        <v>20.492699999999999</v>
      </c>
      <c r="J187" s="107">
        <v>16.179300000000001</v>
      </c>
      <c r="K187" s="107">
        <v>4.0068000000000001</v>
      </c>
      <c r="L187" s="107">
        <v>7.7484999999999999</v>
      </c>
      <c r="M187" s="107">
        <v>2.1714000000000002</v>
      </c>
      <c r="N187" s="107">
        <v>2.3483000000000001</v>
      </c>
      <c r="O187" s="107">
        <v>6.5711000000000004</v>
      </c>
      <c r="P187" s="107">
        <v>7.5609000000000002</v>
      </c>
      <c r="Q187" s="107">
        <v>8.0134000000000007</v>
      </c>
      <c r="R187" s="107">
        <v>3.5171999999999999</v>
      </c>
      <c r="T187" s="106"/>
      <c r="U187" s="107"/>
      <c r="V187" s="107"/>
      <c r="W187" s="107"/>
      <c r="X187" s="107"/>
      <c r="Y187" s="107"/>
      <c r="Z187" s="107"/>
      <c r="AA187" s="107"/>
      <c r="AB187" s="107"/>
      <c r="AC187" s="107"/>
      <c r="AD187" s="107"/>
      <c r="AE187" s="107"/>
      <c r="AF187" s="107"/>
      <c r="AG187" s="107"/>
      <c r="AH187" s="107"/>
    </row>
    <row r="188" spans="1:34" x14ac:dyDescent="0.3">
      <c r="A188" t="s">
        <v>555</v>
      </c>
      <c r="B188" t="s">
        <v>564</v>
      </c>
      <c r="C188">
        <v>129006</v>
      </c>
      <c r="D188" s="106">
        <v>44888</v>
      </c>
      <c r="E188" s="107">
        <v>18.573799999999999</v>
      </c>
      <c r="F188" s="107">
        <v>11.204700000000001</v>
      </c>
      <c r="G188" s="107">
        <v>6.7663000000000002</v>
      </c>
      <c r="H188" s="107">
        <v>5.9865000000000004</v>
      </c>
      <c r="I188" s="107">
        <v>11.8444</v>
      </c>
      <c r="J188" s="107">
        <v>11.3766</v>
      </c>
      <c r="K188" s="107">
        <v>3.73</v>
      </c>
      <c r="L188" s="107">
        <v>5.2184999999999997</v>
      </c>
      <c r="M188" s="107">
        <v>2.7669999999999999</v>
      </c>
      <c r="N188" s="107">
        <v>2.9910000000000001</v>
      </c>
      <c r="O188" s="107">
        <v>5.2503000000000002</v>
      </c>
      <c r="P188" s="107">
        <v>6.6212</v>
      </c>
      <c r="Q188" s="107">
        <v>7.4775</v>
      </c>
      <c r="R188" s="107">
        <v>3.3887</v>
      </c>
      <c r="T188" s="106"/>
      <c r="U188" s="107"/>
      <c r="V188" s="107"/>
      <c r="W188" s="107"/>
      <c r="X188" s="107"/>
      <c r="Y188" s="107"/>
      <c r="Z188" s="107"/>
      <c r="AA188" s="107"/>
      <c r="AB188" s="107"/>
      <c r="AC188" s="107"/>
      <c r="AD188" s="107"/>
      <c r="AE188" s="107"/>
      <c r="AF188" s="107"/>
      <c r="AG188" s="107"/>
      <c r="AH188" s="107"/>
    </row>
    <row r="189" spans="1:34" x14ac:dyDescent="0.3">
      <c r="A189" t="s">
        <v>555</v>
      </c>
      <c r="B189" t="s">
        <v>565</v>
      </c>
      <c r="C189">
        <v>129008</v>
      </c>
      <c r="D189" s="106">
        <v>44888</v>
      </c>
      <c r="E189" s="107">
        <v>19.236599999999999</v>
      </c>
      <c r="F189" s="107">
        <v>11.577999999999999</v>
      </c>
      <c r="G189" s="107">
        <v>7.1032999999999999</v>
      </c>
      <c r="H189" s="107">
        <v>6.3505000000000003</v>
      </c>
      <c r="I189" s="107">
        <v>12.1867</v>
      </c>
      <c r="J189" s="107">
        <v>11.726100000000001</v>
      </c>
      <c r="K189" s="107">
        <v>4.0776000000000003</v>
      </c>
      <c r="L189" s="107">
        <v>5.5734000000000004</v>
      </c>
      <c r="M189" s="107">
        <v>3.1181000000000001</v>
      </c>
      <c r="N189" s="107">
        <v>3.3426</v>
      </c>
      <c r="O189" s="107">
        <v>5.5967000000000002</v>
      </c>
      <c r="P189" s="107">
        <v>6.9897999999999998</v>
      </c>
      <c r="Q189" s="107">
        <v>7.9173</v>
      </c>
      <c r="R189" s="107">
        <v>3.7343999999999999</v>
      </c>
      <c r="T189" s="106"/>
      <c r="U189" s="107"/>
      <c r="V189" s="107"/>
      <c r="W189" s="107"/>
      <c r="X189" s="107"/>
      <c r="Y189" s="107"/>
      <c r="Z189" s="107"/>
      <c r="AA189" s="107"/>
      <c r="AB189" s="107"/>
      <c r="AC189" s="107"/>
      <c r="AD189" s="107"/>
      <c r="AE189" s="107"/>
      <c r="AF189" s="107"/>
      <c r="AG189" s="107"/>
      <c r="AH189" s="107"/>
    </row>
    <row r="190" spans="1:34" x14ac:dyDescent="0.3">
      <c r="A190" t="s">
        <v>555</v>
      </c>
      <c r="B190" t="s">
        <v>566</v>
      </c>
      <c r="C190">
        <v>128629</v>
      </c>
      <c r="D190" s="106">
        <v>44888</v>
      </c>
      <c r="E190" s="107">
        <v>19.569099999999999</v>
      </c>
      <c r="F190" s="107">
        <v>4.4770000000000003</v>
      </c>
      <c r="G190" s="107">
        <v>5.6745999999999999</v>
      </c>
      <c r="H190" s="107">
        <v>5.8418999999999999</v>
      </c>
      <c r="I190" s="107">
        <v>8.5545000000000009</v>
      </c>
      <c r="J190" s="107">
        <v>8.3772000000000002</v>
      </c>
      <c r="K190" s="107">
        <v>5.1195000000000004</v>
      </c>
      <c r="L190" s="107">
        <v>5.5414000000000003</v>
      </c>
      <c r="M190" s="107">
        <v>3.3748</v>
      </c>
      <c r="N190" s="107">
        <v>3.3248000000000002</v>
      </c>
      <c r="O190" s="107">
        <v>6.2003000000000004</v>
      </c>
      <c r="P190" s="107">
        <v>6.9659000000000004</v>
      </c>
      <c r="Q190" s="107">
        <v>8.0526999999999997</v>
      </c>
      <c r="R190" s="107">
        <v>3.9853999999999998</v>
      </c>
      <c r="T190" s="106"/>
      <c r="U190" s="107"/>
      <c r="V190" s="107"/>
      <c r="W190" s="107"/>
      <c r="X190" s="107"/>
      <c r="Y190" s="107"/>
      <c r="Z190" s="107"/>
      <c r="AA190" s="107"/>
      <c r="AB190" s="107"/>
      <c r="AC190" s="107"/>
      <c r="AD190" s="107"/>
      <c r="AE190" s="107"/>
      <c r="AF190" s="107"/>
      <c r="AG190" s="107"/>
      <c r="AH190" s="107"/>
    </row>
    <row r="191" spans="1:34" x14ac:dyDescent="0.3">
      <c r="A191" t="s">
        <v>555</v>
      </c>
      <c r="B191" t="s">
        <v>567</v>
      </c>
      <c r="C191">
        <v>128628</v>
      </c>
      <c r="D191" s="106">
        <v>44888</v>
      </c>
      <c r="E191" s="107">
        <v>18.989899999999999</v>
      </c>
      <c r="F191" s="107">
        <v>4.0368000000000004</v>
      </c>
      <c r="G191" s="107">
        <v>5.2702999999999998</v>
      </c>
      <c r="H191" s="107">
        <v>5.4149000000000003</v>
      </c>
      <c r="I191" s="107">
        <v>8.1392000000000007</v>
      </c>
      <c r="J191" s="107">
        <v>7.9547999999999996</v>
      </c>
      <c r="K191" s="107">
        <v>4.6951000000000001</v>
      </c>
      <c r="L191" s="107">
        <v>5.1078999999999999</v>
      </c>
      <c r="M191" s="107">
        <v>2.9451999999999998</v>
      </c>
      <c r="N191" s="107">
        <v>2.8856000000000002</v>
      </c>
      <c r="O191" s="107">
        <v>5.7282999999999999</v>
      </c>
      <c r="P191" s="107">
        <v>6.4884000000000004</v>
      </c>
      <c r="Q191" s="107">
        <v>7.6788999999999996</v>
      </c>
      <c r="R191" s="107">
        <v>3.5276999999999998</v>
      </c>
      <c r="T191" s="106"/>
      <c r="U191" s="107"/>
      <c r="V191" s="107"/>
      <c r="W191" s="107"/>
      <c r="X191" s="107"/>
      <c r="Y191" s="107"/>
      <c r="Z191" s="107"/>
      <c r="AA191" s="107"/>
      <c r="AB191" s="107"/>
      <c r="AC191" s="107"/>
      <c r="AD191" s="107"/>
      <c r="AE191" s="107"/>
      <c r="AF191" s="107"/>
      <c r="AG191" s="107"/>
      <c r="AH191" s="107"/>
    </row>
    <row r="192" spans="1:34" x14ac:dyDescent="0.3">
      <c r="A192" t="s">
        <v>555</v>
      </c>
      <c r="B192" t="s">
        <v>568</v>
      </c>
      <c r="C192">
        <v>112342</v>
      </c>
      <c r="D192" s="106">
        <v>44888</v>
      </c>
      <c r="E192" s="107">
        <v>26.9313</v>
      </c>
      <c r="F192" s="107">
        <v>-1.2197</v>
      </c>
      <c r="G192" s="107">
        <v>1.0844</v>
      </c>
      <c r="H192" s="107">
        <v>4.4957000000000003</v>
      </c>
      <c r="I192" s="107">
        <v>6.1326000000000001</v>
      </c>
      <c r="J192" s="107">
        <v>7.2008999999999999</v>
      </c>
      <c r="K192" s="107">
        <v>6.5651999999999999</v>
      </c>
      <c r="L192" s="107">
        <v>6.3197999999999999</v>
      </c>
      <c r="M192" s="107">
        <v>4.6050000000000004</v>
      </c>
      <c r="N192" s="107">
        <v>3.6852</v>
      </c>
      <c r="O192" s="107">
        <v>6.0030000000000001</v>
      </c>
      <c r="P192" s="107">
        <v>6.5216000000000003</v>
      </c>
      <c r="Q192" s="107">
        <v>7.9816000000000003</v>
      </c>
      <c r="R192" s="107">
        <v>4.2686000000000002</v>
      </c>
      <c r="T192" s="106"/>
      <c r="U192" s="107"/>
      <c r="V192" s="107"/>
      <c r="W192" s="107"/>
      <c r="X192" s="107"/>
      <c r="Y192" s="107"/>
      <c r="Z192" s="107"/>
      <c r="AA192" s="107"/>
      <c r="AB192" s="107"/>
      <c r="AC192" s="107"/>
      <c r="AD192" s="107"/>
      <c r="AE192" s="107"/>
      <c r="AF192" s="107"/>
      <c r="AG192" s="107"/>
      <c r="AH192" s="107"/>
    </row>
    <row r="193" spans="1:34" x14ac:dyDescent="0.3">
      <c r="A193" t="s">
        <v>555</v>
      </c>
      <c r="B193" t="s">
        <v>569</v>
      </c>
      <c r="C193">
        <v>120256</v>
      </c>
      <c r="D193" s="106">
        <v>44888</v>
      </c>
      <c r="E193" s="107">
        <v>27.821400000000001</v>
      </c>
      <c r="F193" s="107">
        <v>-0.78710000000000002</v>
      </c>
      <c r="G193" s="107">
        <v>1.5222</v>
      </c>
      <c r="H193" s="107">
        <v>4.915</v>
      </c>
      <c r="I193" s="107">
        <v>6.548</v>
      </c>
      <c r="J193" s="107">
        <v>7.6378000000000004</v>
      </c>
      <c r="K193" s="107">
        <v>7.0152999999999999</v>
      </c>
      <c r="L193" s="107">
        <v>6.7809999999999997</v>
      </c>
      <c r="M193" s="107">
        <v>5.0690999999999997</v>
      </c>
      <c r="N193" s="107">
        <v>4.1516000000000002</v>
      </c>
      <c r="O193" s="107">
        <v>6.4820000000000002</v>
      </c>
      <c r="P193" s="107">
        <v>6.9878</v>
      </c>
      <c r="Q193" s="107">
        <v>8.2619000000000007</v>
      </c>
      <c r="R193" s="107">
        <v>4.7394999999999996</v>
      </c>
      <c r="T193" s="106"/>
      <c r="U193" s="107"/>
      <c r="V193" s="107"/>
      <c r="W193" s="107"/>
      <c r="X193" s="107"/>
      <c r="Y193" s="107"/>
      <c r="Z193" s="107"/>
      <c r="AA193" s="107"/>
      <c r="AB193" s="107"/>
      <c r="AC193" s="107"/>
      <c r="AD193" s="107"/>
      <c r="AE193" s="107"/>
      <c r="AF193" s="107"/>
      <c r="AG193" s="107"/>
      <c r="AH193" s="107"/>
    </row>
    <row r="194" spans="1:34" x14ac:dyDescent="0.3">
      <c r="A194" t="s">
        <v>555</v>
      </c>
      <c r="B194" t="s">
        <v>570</v>
      </c>
      <c r="C194">
        <v>121279</v>
      </c>
      <c r="D194" s="106">
        <v>44888</v>
      </c>
      <c r="E194" s="107">
        <v>20.843499999999999</v>
      </c>
      <c r="F194" s="107">
        <v>6.8307000000000002</v>
      </c>
      <c r="G194" s="107">
        <v>6.0991</v>
      </c>
      <c r="H194" s="107">
        <v>6.3869999999999996</v>
      </c>
      <c r="I194" s="107">
        <v>7.0862999999999996</v>
      </c>
      <c r="J194" s="107">
        <v>6.8612000000000002</v>
      </c>
      <c r="K194" s="107">
        <v>4.9275000000000002</v>
      </c>
      <c r="L194" s="107">
        <v>5.1185999999999998</v>
      </c>
      <c r="M194" s="107">
        <v>3.4337</v>
      </c>
      <c r="N194" s="107">
        <v>3.5238999999999998</v>
      </c>
      <c r="O194" s="107">
        <v>6.1121999999999996</v>
      </c>
      <c r="P194" s="107">
        <v>7.4405000000000001</v>
      </c>
      <c r="Q194" s="107">
        <v>7.8484999999999996</v>
      </c>
      <c r="R194" s="107">
        <v>3.6953</v>
      </c>
      <c r="T194" s="106"/>
      <c r="U194" s="107"/>
      <c r="V194" s="107"/>
      <c r="W194" s="107"/>
      <c r="X194" s="107"/>
      <c r="Y194" s="107"/>
      <c r="Z194" s="107"/>
      <c r="AA194" s="107"/>
      <c r="AB194" s="107"/>
      <c r="AC194" s="107"/>
      <c r="AD194" s="107"/>
      <c r="AE194" s="107"/>
      <c r="AF194" s="107"/>
      <c r="AG194" s="107"/>
      <c r="AH194" s="107"/>
    </row>
    <row r="195" spans="1:34" x14ac:dyDescent="0.3">
      <c r="A195" t="s">
        <v>555</v>
      </c>
      <c r="B195" t="s">
        <v>571</v>
      </c>
      <c r="C195">
        <v>121280</v>
      </c>
      <c r="D195" s="106">
        <v>44888</v>
      </c>
      <c r="E195" s="107">
        <v>20.412299999999998</v>
      </c>
      <c r="F195" s="107">
        <v>6.4383999999999997</v>
      </c>
      <c r="G195" s="107">
        <v>5.7981999999999996</v>
      </c>
      <c r="H195" s="107">
        <v>6.0612000000000004</v>
      </c>
      <c r="I195" s="107">
        <v>6.7869999999999999</v>
      </c>
      <c r="J195" s="107">
        <v>6.5571999999999999</v>
      </c>
      <c r="K195" s="107">
        <v>4.6207000000000003</v>
      </c>
      <c r="L195" s="107">
        <v>4.8097000000000003</v>
      </c>
      <c r="M195" s="107">
        <v>3.1229</v>
      </c>
      <c r="N195" s="107">
        <v>3.2075999999999998</v>
      </c>
      <c r="O195" s="107">
        <v>5.7679999999999998</v>
      </c>
      <c r="P195" s="107">
        <v>7.1162000000000001</v>
      </c>
      <c r="Q195" s="107">
        <v>7.6167999999999996</v>
      </c>
      <c r="R195" s="107">
        <v>3.3702000000000001</v>
      </c>
      <c r="T195" s="106"/>
      <c r="U195" s="107"/>
      <c r="V195" s="107"/>
      <c r="W195" s="107"/>
      <c r="X195" s="107"/>
      <c r="Y195" s="107"/>
      <c r="Z195" s="107"/>
      <c r="AA195" s="107"/>
      <c r="AB195" s="107"/>
      <c r="AC195" s="107"/>
      <c r="AD195" s="107"/>
      <c r="AE195" s="107"/>
      <c r="AF195" s="107"/>
      <c r="AG195" s="107"/>
      <c r="AH195" s="107"/>
    </row>
    <row r="196" spans="1:34" x14ac:dyDescent="0.3">
      <c r="A196" t="s">
        <v>555</v>
      </c>
      <c r="B196" t="s">
        <v>572</v>
      </c>
      <c r="C196">
        <v>147217</v>
      </c>
      <c r="D196" s="106"/>
      <c r="E196" s="107"/>
      <c r="F196" s="107"/>
      <c r="G196" s="107"/>
      <c r="H196" s="107"/>
      <c r="I196" s="107"/>
      <c r="J196" s="107"/>
      <c r="K196" s="107"/>
      <c r="L196" s="107"/>
      <c r="M196" s="107"/>
      <c r="N196" s="107"/>
      <c r="O196" s="107"/>
      <c r="P196" s="107"/>
      <c r="Q196" s="107"/>
      <c r="R196" s="107"/>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t="s">
        <v>555</v>
      </c>
      <c r="B197" t="s">
        <v>573</v>
      </c>
      <c r="C197">
        <v>147223</v>
      </c>
      <c r="D197" s="106"/>
      <c r="E197" s="107"/>
      <c r="F197" s="107"/>
      <c r="G197" s="107"/>
      <c r="H197" s="107"/>
      <c r="I197" s="107"/>
      <c r="J197" s="107"/>
      <c r="K197" s="107"/>
      <c r="L197" s="107"/>
      <c r="M197" s="107"/>
      <c r="N197" s="107"/>
      <c r="O197" s="107"/>
      <c r="P197" s="107"/>
      <c r="Q197" s="107"/>
      <c r="R197" s="107"/>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t="s">
        <v>555</v>
      </c>
      <c r="B198" t="s">
        <v>574</v>
      </c>
      <c r="C198">
        <v>118232</v>
      </c>
      <c r="D198" s="106">
        <v>44888</v>
      </c>
      <c r="E198" s="107">
        <v>1871.1972000000001</v>
      </c>
      <c r="F198" s="107">
        <v>7.8567999999999998</v>
      </c>
      <c r="G198" s="107">
        <v>5.5041000000000002</v>
      </c>
      <c r="H198" s="107">
        <v>6.6829999999999998</v>
      </c>
      <c r="I198" s="107">
        <v>12.021000000000001</v>
      </c>
      <c r="J198" s="107">
        <v>10.201499999999999</v>
      </c>
      <c r="K198" s="107">
        <v>3.7808000000000002</v>
      </c>
      <c r="L198" s="107">
        <v>4.7538</v>
      </c>
      <c r="M198" s="107">
        <v>0.156</v>
      </c>
      <c r="N198" s="107">
        <v>0.24379999999999999</v>
      </c>
      <c r="O198" s="107">
        <v>4.3693999999999997</v>
      </c>
      <c r="P198" s="107">
        <v>5.9480000000000004</v>
      </c>
      <c r="Q198" s="107">
        <v>6.5289999999999999</v>
      </c>
      <c r="R198" s="107">
        <v>1.9778</v>
      </c>
      <c r="T198" s="106"/>
      <c r="U198" s="107"/>
      <c r="V198" s="107"/>
      <c r="W198" s="107"/>
      <c r="X198" s="107"/>
      <c r="Y198" s="107"/>
      <c r="Z198" s="107"/>
      <c r="AA198" s="107"/>
      <c r="AB198" s="107"/>
      <c r="AC198" s="107"/>
      <c r="AD198" s="107"/>
      <c r="AE198" s="107"/>
      <c r="AF198" s="107"/>
      <c r="AG198" s="107"/>
      <c r="AH198" s="107"/>
    </row>
    <row r="199" spans="1:34" x14ac:dyDescent="0.3">
      <c r="A199" t="s">
        <v>555</v>
      </c>
      <c r="B199" t="s">
        <v>575</v>
      </c>
      <c r="C199">
        <v>120444</v>
      </c>
      <c r="D199" s="106">
        <v>44888</v>
      </c>
      <c r="E199" s="107">
        <v>1985.421</v>
      </c>
      <c r="F199" s="107">
        <v>8.2802000000000007</v>
      </c>
      <c r="G199" s="107">
        <v>5.9263000000000003</v>
      </c>
      <c r="H199" s="107">
        <v>7.1054000000000004</v>
      </c>
      <c r="I199" s="107">
        <v>12.444699999999999</v>
      </c>
      <c r="J199" s="107">
        <v>10.6272</v>
      </c>
      <c r="K199" s="107">
        <v>4.2066999999999997</v>
      </c>
      <c r="L199" s="107">
        <v>5.1856999999999998</v>
      </c>
      <c r="M199" s="107">
        <v>0.57830000000000004</v>
      </c>
      <c r="N199" s="107">
        <v>0.66669999999999996</v>
      </c>
      <c r="O199" s="107">
        <v>4.8268000000000004</v>
      </c>
      <c r="P199" s="107">
        <v>6.3964999999999996</v>
      </c>
      <c r="Q199" s="107">
        <v>7.1341000000000001</v>
      </c>
      <c r="R199" s="107">
        <v>2.4072</v>
      </c>
      <c r="T199" s="106"/>
      <c r="U199" s="107"/>
      <c r="V199" s="107"/>
      <c r="W199" s="107"/>
      <c r="X199" s="107"/>
      <c r="Y199" s="107"/>
      <c r="Z199" s="107"/>
      <c r="AA199" s="107"/>
      <c r="AB199" s="107"/>
      <c r="AC199" s="107"/>
      <c r="AD199" s="107"/>
      <c r="AE199" s="107"/>
      <c r="AF199" s="107"/>
      <c r="AG199" s="107"/>
      <c r="AH199" s="107"/>
    </row>
    <row r="200" spans="1:34" x14ac:dyDescent="0.3">
      <c r="A200" t="s">
        <v>555</v>
      </c>
      <c r="B200" t="s">
        <v>1713</v>
      </c>
      <c r="C200">
        <v>148534</v>
      </c>
      <c r="D200" s="106">
        <v>44888</v>
      </c>
      <c r="E200" s="107">
        <v>10.983499999999999</v>
      </c>
      <c r="F200" s="107">
        <v>7.3124000000000002</v>
      </c>
      <c r="G200" s="107">
        <v>8.2507999999999999</v>
      </c>
      <c r="H200" s="107">
        <v>6.4169</v>
      </c>
      <c r="I200" s="107">
        <v>8.8123000000000005</v>
      </c>
      <c r="J200" s="107">
        <v>7.6863000000000001</v>
      </c>
      <c r="K200" s="107">
        <v>5.0629999999999997</v>
      </c>
      <c r="L200" s="107">
        <v>5.5761000000000003</v>
      </c>
      <c r="M200" s="107">
        <v>4.5827999999999998</v>
      </c>
      <c r="N200" s="107">
        <v>4.3841000000000001</v>
      </c>
      <c r="O200" s="107"/>
      <c r="P200" s="107"/>
      <c r="Q200" s="107">
        <v>4.5960000000000001</v>
      </c>
      <c r="R200" s="107">
        <v>4.3735999999999997</v>
      </c>
      <c r="T200" s="106"/>
      <c r="U200" s="107"/>
      <c r="V200" s="107"/>
      <c r="W200" s="107"/>
      <c r="X200" s="107"/>
      <c r="Y200" s="107"/>
      <c r="Z200" s="107"/>
      <c r="AA200" s="107"/>
      <c r="AB200" s="107"/>
      <c r="AC200" s="107"/>
      <c r="AD200" s="107"/>
      <c r="AE200" s="107"/>
      <c r="AF200" s="107"/>
      <c r="AG200" s="107"/>
      <c r="AH200" s="107"/>
    </row>
    <row r="201" spans="1:34" x14ac:dyDescent="0.3">
      <c r="A201" t="s">
        <v>555</v>
      </c>
      <c r="B201" t="s">
        <v>1714</v>
      </c>
      <c r="C201">
        <v>148535</v>
      </c>
      <c r="D201" s="106">
        <v>44888</v>
      </c>
      <c r="E201" s="107">
        <v>10.8582</v>
      </c>
      <c r="F201" s="107">
        <v>7.0605000000000002</v>
      </c>
      <c r="G201" s="107">
        <v>7.6722999999999999</v>
      </c>
      <c r="H201" s="107">
        <v>5.9134000000000002</v>
      </c>
      <c r="I201" s="107">
        <v>8.2617999999999991</v>
      </c>
      <c r="J201" s="107">
        <v>7.1252000000000004</v>
      </c>
      <c r="K201" s="107">
        <v>4.5083000000000002</v>
      </c>
      <c r="L201" s="107">
        <v>5.0103999999999997</v>
      </c>
      <c r="M201" s="107">
        <v>4.0167999999999999</v>
      </c>
      <c r="N201" s="107">
        <v>3.8138000000000001</v>
      </c>
      <c r="O201" s="107"/>
      <c r="P201" s="107"/>
      <c r="Q201" s="107">
        <v>4.0227000000000004</v>
      </c>
      <c r="R201" s="107">
        <v>3.8022999999999998</v>
      </c>
      <c r="T201" s="106"/>
      <c r="U201" s="107"/>
      <c r="V201" s="107"/>
      <c r="W201" s="107"/>
      <c r="X201" s="107"/>
      <c r="Y201" s="107"/>
      <c r="Z201" s="107"/>
      <c r="AA201" s="107"/>
      <c r="AB201" s="107"/>
      <c r="AC201" s="107"/>
      <c r="AD201" s="107"/>
      <c r="AE201" s="107"/>
      <c r="AF201" s="107"/>
      <c r="AG201" s="107"/>
      <c r="AH201" s="107"/>
    </row>
    <row r="202" spans="1:34" x14ac:dyDescent="0.3">
      <c r="A202" t="s">
        <v>555</v>
      </c>
      <c r="B202" t="s">
        <v>576</v>
      </c>
      <c r="C202">
        <v>123690</v>
      </c>
      <c r="D202" s="106">
        <v>44888</v>
      </c>
      <c r="E202" s="107">
        <v>53.982900000000001</v>
      </c>
      <c r="F202" s="107">
        <v>-12.6394</v>
      </c>
      <c r="G202" s="107">
        <v>3.5175999999999998</v>
      </c>
      <c r="H202" s="107">
        <v>3.8182</v>
      </c>
      <c r="I202" s="107">
        <v>10.1866</v>
      </c>
      <c r="J202" s="107">
        <v>10.029400000000001</v>
      </c>
      <c r="K202" s="107">
        <v>6.1058000000000003</v>
      </c>
      <c r="L202" s="107">
        <v>6.0087000000000002</v>
      </c>
      <c r="M202" s="107">
        <v>3.4744000000000002</v>
      </c>
      <c r="N202" s="107">
        <v>3.3056999999999999</v>
      </c>
      <c r="O202" s="107">
        <v>5.9362000000000004</v>
      </c>
      <c r="P202" s="107">
        <v>6.9664000000000001</v>
      </c>
      <c r="Q202" s="107">
        <v>7.3038999999999996</v>
      </c>
      <c r="R202" s="107">
        <v>3.8209</v>
      </c>
      <c r="T202" s="106"/>
      <c r="U202" s="107"/>
      <c r="V202" s="107"/>
      <c r="W202" s="107"/>
      <c r="X202" s="107"/>
      <c r="Y202" s="107"/>
      <c r="Z202" s="107"/>
      <c r="AA202" s="107"/>
      <c r="AB202" s="107"/>
      <c r="AC202" s="107"/>
      <c r="AD202" s="107"/>
      <c r="AE202" s="107"/>
      <c r="AF202" s="107"/>
      <c r="AG202" s="107"/>
      <c r="AH202" s="107"/>
    </row>
    <row r="203" spans="1:34" x14ac:dyDescent="0.3">
      <c r="A203" t="s">
        <v>555</v>
      </c>
      <c r="B203" t="s">
        <v>577</v>
      </c>
      <c r="C203">
        <v>123693</v>
      </c>
      <c r="D203" s="106">
        <v>44888</v>
      </c>
      <c r="E203" s="107">
        <v>55.655500000000004</v>
      </c>
      <c r="F203" s="107">
        <v>-12.2597</v>
      </c>
      <c r="G203" s="107">
        <v>3.9369999999999998</v>
      </c>
      <c r="H203" s="107">
        <v>4.2382</v>
      </c>
      <c r="I203" s="107">
        <v>10.6111</v>
      </c>
      <c r="J203" s="107">
        <v>10.462</v>
      </c>
      <c r="K203" s="107">
        <v>6.5431999999999997</v>
      </c>
      <c r="L203" s="107">
        <v>6.4489999999999998</v>
      </c>
      <c r="M203" s="107">
        <v>3.9077999999999999</v>
      </c>
      <c r="N203" s="107">
        <v>3.7370000000000001</v>
      </c>
      <c r="O203" s="107">
        <v>6.3560999999999996</v>
      </c>
      <c r="P203" s="107">
        <v>7.3658000000000001</v>
      </c>
      <c r="Q203" s="107">
        <v>8.2774000000000001</v>
      </c>
      <c r="R203" s="107">
        <v>4.2508999999999997</v>
      </c>
      <c r="T203" s="106"/>
      <c r="U203" s="107"/>
      <c r="V203" s="107"/>
      <c r="W203" s="107"/>
      <c r="X203" s="107"/>
      <c r="Y203" s="107"/>
      <c r="Z203" s="107"/>
      <c r="AA203" s="107"/>
      <c r="AB203" s="107"/>
      <c r="AC203" s="107"/>
      <c r="AD203" s="107"/>
      <c r="AE203" s="107"/>
      <c r="AF203" s="107"/>
      <c r="AG203" s="107"/>
      <c r="AH203" s="107"/>
    </row>
    <row r="204" spans="1:34" x14ac:dyDescent="0.3">
      <c r="A204" t="s">
        <v>555</v>
      </c>
      <c r="B204" t="s">
        <v>578</v>
      </c>
      <c r="C204">
        <v>119795</v>
      </c>
      <c r="D204" s="106">
        <v>44888</v>
      </c>
      <c r="E204" s="107">
        <v>21.0717</v>
      </c>
      <c r="F204" s="107">
        <v>10.916</v>
      </c>
      <c r="G204" s="107">
        <v>6.7965</v>
      </c>
      <c r="H204" s="107">
        <v>6.9379</v>
      </c>
      <c r="I204" s="107">
        <v>14.8072</v>
      </c>
      <c r="J204" s="107">
        <v>13.070499999999999</v>
      </c>
      <c r="K204" s="107">
        <v>2.9935</v>
      </c>
      <c r="L204" s="107">
        <v>5.6047000000000002</v>
      </c>
      <c r="M204" s="107">
        <v>0.71120000000000005</v>
      </c>
      <c r="N204" s="107">
        <v>1.593</v>
      </c>
      <c r="O204" s="107">
        <v>5.2491000000000003</v>
      </c>
      <c r="P204" s="107">
        <v>6.4306000000000001</v>
      </c>
      <c r="Q204" s="107">
        <v>7.5495999999999999</v>
      </c>
      <c r="R204" s="107">
        <v>2.6240000000000001</v>
      </c>
      <c r="T204" s="106"/>
      <c r="U204" s="107"/>
      <c r="V204" s="107"/>
      <c r="W204" s="107"/>
      <c r="X204" s="107"/>
      <c r="Y204" s="107"/>
      <c r="Z204" s="107"/>
      <c r="AA204" s="107"/>
      <c r="AB204" s="107"/>
      <c r="AC204" s="107"/>
      <c r="AD204" s="107"/>
      <c r="AE204" s="107"/>
      <c r="AF204" s="107"/>
      <c r="AG204" s="107"/>
      <c r="AH204" s="107"/>
    </row>
    <row r="205" spans="1:34" x14ac:dyDescent="0.3">
      <c r="A205" t="s">
        <v>555</v>
      </c>
      <c r="B205" t="s">
        <v>579</v>
      </c>
      <c r="C205">
        <v>118078</v>
      </c>
      <c r="D205" s="106">
        <v>44888</v>
      </c>
      <c r="E205" s="107">
        <v>20.203299999999999</v>
      </c>
      <c r="F205" s="107">
        <v>10.4815</v>
      </c>
      <c r="G205" s="107">
        <v>6.4372999999999996</v>
      </c>
      <c r="H205" s="107">
        <v>6.5378999999999996</v>
      </c>
      <c r="I205" s="107">
        <v>14.4162</v>
      </c>
      <c r="J205" s="107">
        <v>12.686299999999999</v>
      </c>
      <c r="K205" s="107">
        <v>2.6112000000000002</v>
      </c>
      <c r="L205" s="107">
        <v>5.2146999999999997</v>
      </c>
      <c r="M205" s="107">
        <v>0.32969999999999999</v>
      </c>
      <c r="N205" s="107">
        <v>1.2073</v>
      </c>
      <c r="O205" s="107">
        <v>4.8400999999999996</v>
      </c>
      <c r="P205" s="107">
        <v>6.0029000000000003</v>
      </c>
      <c r="Q205" s="107">
        <v>4.7397999999999998</v>
      </c>
      <c r="R205" s="107">
        <v>2.2313000000000001</v>
      </c>
      <c r="T205" s="106"/>
      <c r="U205" s="107"/>
      <c r="V205" s="107"/>
      <c r="W205" s="107"/>
      <c r="X205" s="107"/>
      <c r="Y205" s="107"/>
      <c r="Z205" s="107"/>
      <c r="AA205" s="107"/>
      <c r="AB205" s="107"/>
      <c r="AC205" s="107"/>
      <c r="AD205" s="107"/>
      <c r="AE205" s="107"/>
      <c r="AF205" s="107"/>
      <c r="AG205" s="107"/>
      <c r="AH205" s="107"/>
    </row>
    <row r="206" spans="1:34" x14ac:dyDescent="0.3">
      <c r="A206" t="s">
        <v>555</v>
      </c>
      <c r="B206" t="s">
        <v>580</v>
      </c>
      <c r="C206">
        <v>105823</v>
      </c>
      <c r="D206" s="106">
        <v>44888</v>
      </c>
      <c r="E206" s="107">
        <v>28.8154</v>
      </c>
      <c r="F206" s="107">
        <v>10.009499999999999</v>
      </c>
      <c r="G206" s="107">
        <v>6.9226999999999999</v>
      </c>
      <c r="H206" s="107">
        <v>5.8333000000000004</v>
      </c>
      <c r="I206" s="107">
        <v>9.1157000000000004</v>
      </c>
      <c r="J206" s="107">
        <v>9.0398999999999994</v>
      </c>
      <c r="K206" s="107">
        <v>3.4161999999999999</v>
      </c>
      <c r="L206" s="107">
        <v>4.1839000000000004</v>
      </c>
      <c r="M206" s="107">
        <v>2.7357999999999998</v>
      </c>
      <c r="N206" s="107">
        <v>2.7334999999999998</v>
      </c>
      <c r="O206" s="107">
        <v>4.5993000000000004</v>
      </c>
      <c r="P206" s="107">
        <v>6.1818999999999997</v>
      </c>
      <c r="Q206" s="107">
        <v>7.0682999999999998</v>
      </c>
      <c r="R206" s="107">
        <v>2.7067999999999999</v>
      </c>
      <c r="T206" s="106"/>
      <c r="U206" s="107"/>
      <c r="V206" s="107"/>
      <c r="W206" s="107"/>
      <c r="X206" s="107"/>
      <c r="Y206" s="107"/>
      <c r="Z206" s="107"/>
      <c r="AA206" s="107"/>
      <c r="AB206" s="107"/>
      <c r="AC206" s="107"/>
      <c r="AD206" s="107"/>
      <c r="AE206" s="107"/>
      <c r="AF206" s="107"/>
      <c r="AG206" s="107"/>
      <c r="AH206" s="107"/>
    </row>
    <row r="207" spans="1:34" x14ac:dyDescent="0.3">
      <c r="A207" t="s">
        <v>555</v>
      </c>
      <c r="B207" t="s">
        <v>581</v>
      </c>
      <c r="C207">
        <v>120338</v>
      </c>
      <c r="D207" s="106">
        <v>44888</v>
      </c>
      <c r="E207" s="107">
        <v>30.665600000000001</v>
      </c>
      <c r="F207" s="107">
        <v>10.596399999999999</v>
      </c>
      <c r="G207" s="107">
        <v>7.4824999999999999</v>
      </c>
      <c r="H207" s="107">
        <v>6.4012000000000002</v>
      </c>
      <c r="I207" s="107">
        <v>9.6683000000000003</v>
      </c>
      <c r="J207" s="107">
        <v>9.5937000000000001</v>
      </c>
      <c r="K207" s="107">
        <v>3.9723999999999999</v>
      </c>
      <c r="L207" s="107">
        <v>4.7470999999999997</v>
      </c>
      <c r="M207" s="107">
        <v>3.2982999999999998</v>
      </c>
      <c r="N207" s="107">
        <v>3.3001999999999998</v>
      </c>
      <c r="O207" s="107">
        <v>5.1696</v>
      </c>
      <c r="P207" s="107">
        <v>6.7731000000000003</v>
      </c>
      <c r="Q207" s="107">
        <v>7.3723000000000001</v>
      </c>
      <c r="R207" s="107">
        <v>3.2732999999999999</v>
      </c>
      <c r="T207" s="106"/>
      <c r="U207" s="107"/>
      <c r="V207" s="107"/>
      <c r="W207" s="107"/>
      <c r="X207" s="107"/>
      <c r="Y207" s="107"/>
      <c r="Z207" s="107"/>
      <c r="AA207" s="107"/>
      <c r="AB207" s="107"/>
      <c r="AC207" s="107"/>
      <c r="AD207" s="107"/>
      <c r="AE207" s="107"/>
      <c r="AF207" s="107"/>
      <c r="AG207" s="107"/>
      <c r="AH207" s="107"/>
    </row>
    <row r="208" spans="1:34" x14ac:dyDescent="0.3">
      <c r="A208" t="s">
        <v>555</v>
      </c>
      <c r="B208" t="s">
        <v>1715</v>
      </c>
      <c r="C208">
        <v>148419</v>
      </c>
      <c r="D208" s="106">
        <v>44888</v>
      </c>
      <c r="E208" s="107">
        <v>10.8734</v>
      </c>
      <c r="F208" s="107">
        <v>9.7373999999999992</v>
      </c>
      <c r="G208" s="107">
        <v>7.1234000000000002</v>
      </c>
      <c r="H208" s="107">
        <v>6.4337999999999997</v>
      </c>
      <c r="I208" s="107">
        <v>10.0853</v>
      </c>
      <c r="J208" s="107">
        <v>9.2003000000000004</v>
      </c>
      <c r="K208" s="107">
        <v>4.2930999999999999</v>
      </c>
      <c r="L208" s="107">
        <v>5.1280000000000001</v>
      </c>
      <c r="M208" s="107">
        <v>2.6292</v>
      </c>
      <c r="N208" s="107">
        <v>2.8227000000000002</v>
      </c>
      <c r="O208" s="107"/>
      <c r="P208" s="107"/>
      <c r="Q208" s="107">
        <v>3.6522999999999999</v>
      </c>
      <c r="R208" s="107">
        <v>3.3647999999999998</v>
      </c>
      <c r="T208" s="106"/>
      <c r="U208" s="107"/>
      <c r="V208" s="107"/>
      <c r="W208" s="107"/>
      <c r="X208" s="107"/>
      <c r="Y208" s="107"/>
      <c r="Z208" s="107"/>
      <c r="AA208" s="107"/>
      <c r="AB208" s="107"/>
      <c r="AC208" s="107"/>
      <c r="AD208" s="107"/>
      <c r="AE208" s="107"/>
      <c r="AF208" s="107"/>
      <c r="AG208" s="107"/>
      <c r="AH208" s="107"/>
    </row>
    <row r="209" spans="1:34" x14ac:dyDescent="0.3">
      <c r="A209" t="s">
        <v>555</v>
      </c>
      <c r="B209" t="s">
        <v>1716</v>
      </c>
      <c r="C209">
        <v>148416</v>
      </c>
      <c r="D209" s="106">
        <v>44888</v>
      </c>
      <c r="E209" s="107">
        <v>10.761799999999999</v>
      </c>
      <c r="F209" s="107">
        <v>9.1597000000000008</v>
      </c>
      <c r="G209" s="107">
        <v>6.7215999999999996</v>
      </c>
      <c r="H209" s="107">
        <v>6.0149999999999997</v>
      </c>
      <c r="I209" s="107">
        <v>9.6532999999999998</v>
      </c>
      <c r="J209" s="107">
        <v>8.7637999999999998</v>
      </c>
      <c r="K209" s="107">
        <v>3.8563999999999998</v>
      </c>
      <c r="L209" s="107">
        <v>4.6887999999999996</v>
      </c>
      <c r="M209" s="107">
        <v>2.1882000000000001</v>
      </c>
      <c r="N209" s="107">
        <v>2.3782999999999999</v>
      </c>
      <c r="O209" s="107"/>
      <c r="P209" s="107"/>
      <c r="Q209" s="107">
        <v>3.1951999999999998</v>
      </c>
      <c r="R209" s="107">
        <v>2.9134000000000002</v>
      </c>
      <c r="T209" s="106"/>
      <c r="U209" s="107"/>
      <c r="V209" s="107"/>
      <c r="W209" s="107"/>
      <c r="X209" s="107"/>
      <c r="Y209" s="107"/>
      <c r="Z209" s="107"/>
      <c r="AA209" s="107"/>
      <c r="AB209" s="107"/>
      <c r="AC209" s="107"/>
      <c r="AD209" s="107"/>
      <c r="AE209" s="107"/>
      <c r="AF209" s="107"/>
      <c r="AG209" s="107"/>
      <c r="AH209" s="107"/>
    </row>
    <row r="210" spans="1:34" x14ac:dyDescent="0.3">
      <c r="A210" t="s">
        <v>555</v>
      </c>
      <c r="B210" t="s">
        <v>582</v>
      </c>
      <c r="C210">
        <v>134545</v>
      </c>
      <c r="D210" s="106">
        <v>44888</v>
      </c>
      <c r="E210" s="107">
        <v>17.131</v>
      </c>
      <c r="F210" s="107">
        <v>9.5904000000000007</v>
      </c>
      <c r="G210" s="107">
        <v>6.7389999999999999</v>
      </c>
      <c r="H210" s="107">
        <v>5.7896000000000001</v>
      </c>
      <c r="I210" s="107">
        <v>11.449</v>
      </c>
      <c r="J210" s="107">
        <v>10.3751</v>
      </c>
      <c r="K210" s="107">
        <v>4.5087999999999999</v>
      </c>
      <c r="L210" s="107">
        <v>5.1501000000000001</v>
      </c>
      <c r="M210" s="107">
        <v>2.5912000000000002</v>
      </c>
      <c r="N210" s="107">
        <v>2.7957000000000001</v>
      </c>
      <c r="O210" s="107">
        <v>5.7693000000000003</v>
      </c>
      <c r="P210" s="107">
        <v>6.7747999999999999</v>
      </c>
      <c r="Q210" s="107">
        <v>7.4089999999999998</v>
      </c>
      <c r="R210" s="107">
        <v>3.4348999999999998</v>
      </c>
      <c r="T210" s="106"/>
      <c r="U210" s="107"/>
      <c r="V210" s="107"/>
      <c r="W210" s="107"/>
      <c r="X210" s="107"/>
      <c r="Y210" s="107"/>
      <c r="Z210" s="107"/>
      <c r="AA210" s="107"/>
      <c r="AB210" s="107"/>
      <c r="AC210" s="107"/>
      <c r="AD210" s="107"/>
      <c r="AE210" s="107"/>
      <c r="AF210" s="107"/>
      <c r="AG210" s="107"/>
      <c r="AH210" s="107"/>
    </row>
    <row r="211" spans="1:34" x14ac:dyDescent="0.3">
      <c r="A211" t="s">
        <v>555</v>
      </c>
      <c r="B211" t="s">
        <v>583</v>
      </c>
      <c r="C211">
        <v>134547</v>
      </c>
      <c r="D211" s="106">
        <v>44888</v>
      </c>
      <c r="E211" s="107">
        <v>17.5898</v>
      </c>
      <c r="F211" s="107">
        <v>9.9629999999999992</v>
      </c>
      <c r="G211" s="107">
        <v>7.1867999999999999</v>
      </c>
      <c r="H211" s="107">
        <v>6.2325999999999997</v>
      </c>
      <c r="I211" s="107">
        <v>11.896699999999999</v>
      </c>
      <c r="J211" s="107">
        <v>10.838900000000001</v>
      </c>
      <c r="K211" s="107">
        <v>4.9718</v>
      </c>
      <c r="L211" s="107">
        <v>5.6223000000000001</v>
      </c>
      <c r="M211" s="107">
        <v>3.0602</v>
      </c>
      <c r="N211" s="107">
        <v>3.2688999999999999</v>
      </c>
      <c r="O211" s="107">
        <v>6.2686999999999999</v>
      </c>
      <c r="P211" s="107">
        <v>7.2319000000000004</v>
      </c>
      <c r="Q211" s="107">
        <v>7.7866</v>
      </c>
      <c r="R211" s="107">
        <v>3.9159000000000002</v>
      </c>
      <c r="T211" s="106"/>
      <c r="U211" s="107"/>
      <c r="V211" s="107"/>
      <c r="W211" s="107"/>
      <c r="X211" s="107"/>
      <c r="Y211" s="107"/>
      <c r="Z211" s="107"/>
      <c r="AA211" s="107"/>
      <c r="AB211" s="107"/>
      <c r="AC211" s="107"/>
      <c r="AD211" s="107"/>
      <c r="AE211" s="107"/>
      <c r="AF211" s="107"/>
      <c r="AG211" s="107"/>
      <c r="AH211" s="107"/>
    </row>
    <row r="212" spans="1:34" x14ac:dyDescent="0.3">
      <c r="A212" t="s">
        <v>555</v>
      </c>
      <c r="B212" t="s">
        <v>584</v>
      </c>
      <c r="C212">
        <v>138566</v>
      </c>
      <c r="D212" s="106">
        <v>44888</v>
      </c>
      <c r="E212" s="107">
        <v>20.189399999999999</v>
      </c>
      <c r="F212" s="107">
        <v>14.8306</v>
      </c>
      <c r="G212" s="107">
        <v>7.1661999999999999</v>
      </c>
      <c r="H212" s="107">
        <v>7.2416</v>
      </c>
      <c r="I212" s="107">
        <v>9.6431000000000004</v>
      </c>
      <c r="J212" s="107">
        <v>8.9690999999999992</v>
      </c>
      <c r="K212" s="107">
        <v>3.415</v>
      </c>
      <c r="L212" s="107">
        <v>4.3959000000000001</v>
      </c>
      <c r="M212" s="107">
        <v>2.8797999999999999</v>
      </c>
      <c r="N212" s="107">
        <v>2.8418999999999999</v>
      </c>
      <c r="O212" s="107">
        <v>5.4782000000000002</v>
      </c>
      <c r="P212" s="107">
        <v>6.4607999999999999</v>
      </c>
      <c r="Q212" s="107">
        <v>7.4974999999999996</v>
      </c>
      <c r="R212" s="107">
        <v>3.3027000000000002</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t="s">
        <v>555</v>
      </c>
      <c r="B213" t="s">
        <v>585</v>
      </c>
      <c r="C213">
        <v>138564</v>
      </c>
      <c r="D213" s="106">
        <v>44888</v>
      </c>
      <c r="E213" s="107">
        <v>21.134899999999998</v>
      </c>
      <c r="F213" s="107">
        <v>14.8583</v>
      </c>
      <c r="G213" s="107">
        <v>7.3643999999999998</v>
      </c>
      <c r="H213" s="107">
        <v>7.4367000000000001</v>
      </c>
      <c r="I213" s="107">
        <v>9.8438999999999997</v>
      </c>
      <c r="J213" s="107">
        <v>9.1762999999999995</v>
      </c>
      <c r="K213" s="107">
        <v>3.6219000000000001</v>
      </c>
      <c r="L213" s="107">
        <v>4.7386999999999997</v>
      </c>
      <c r="M213" s="107">
        <v>3.2702</v>
      </c>
      <c r="N213" s="107">
        <v>3.2597999999999998</v>
      </c>
      <c r="O213" s="107">
        <v>5.9550999999999998</v>
      </c>
      <c r="P213" s="107">
        <v>6.9673999999999996</v>
      </c>
      <c r="Q213" s="107">
        <v>8.0050000000000008</v>
      </c>
      <c r="R213" s="107">
        <v>3.7555000000000001</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t="s">
        <v>555</v>
      </c>
      <c r="B214" t="s">
        <v>586</v>
      </c>
      <c r="C214">
        <v>125503</v>
      </c>
      <c r="D214" s="106">
        <v>44888</v>
      </c>
      <c r="E214" s="107">
        <v>2710.4416000000001</v>
      </c>
      <c r="F214" s="107">
        <v>6.4987000000000004</v>
      </c>
      <c r="G214" s="107">
        <v>7.2874999999999996</v>
      </c>
      <c r="H214" s="107">
        <v>7.2411000000000003</v>
      </c>
      <c r="I214" s="107">
        <v>10.5244</v>
      </c>
      <c r="J214" s="107">
        <v>9.1496999999999993</v>
      </c>
      <c r="K214" s="107">
        <v>4.6798999999999999</v>
      </c>
      <c r="L214" s="107">
        <v>5.0922000000000001</v>
      </c>
      <c r="M214" s="107">
        <v>2.6475</v>
      </c>
      <c r="N214" s="107">
        <v>2.7957000000000001</v>
      </c>
      <c r="O214" s="107">
        <v>5.6177999999999999</v>
      </c>
      <c r="P214" s="107">
        <v>6.9997999999999996</v>
      </c>
      <c r="Q214" s="107">
        <v>7.9836999999999998</v>
      </c>
      <c r="R214" s="107">
        <v>3.1669</v>
      </c>
      <c r="T214" s="106"/>
      <c r="U214" s="107"/>
      <c r="V214" s="107"/>
      <c r="W214" s="107"/>
      <c r="X214" s="107"/>
      <c r="Y214" s="107"/>
      <c r="Z214" s="107"/>
      <c r="AA214" s="107"/>
      <c r="AB214" s="107"/>
      <c r="AC214" s="107"/>
      <c r="AD214" s="107"/>
      <c r="AE214" s="107"/>
      <c r="AF214" s="107"/>
      <c r="AG214" s="107"/>
      <c r="AH214" s="107"/>
    </row>
    <row r="215" spans="1:34" x14ac:dyDescent="0.3">
      <c r="A215" t="s">
        <v>555</v>
      </c>
      <c r="B215" t="s">
        <v>587</v>
      </c>
      <c r="C215">
        <v>125498</v>
      </c>
      <c r="D215" s="106">
        <v>44888</v>
      </c>
      <c r="E215" s="107">
        <v>2580.9863999999998</v>
      </c>
      <c r="F215" s="107">
        <v>6.0311000000000003</v>
      </c>
      <c r="G215" s="107">
        <v>6.8174000000000001</v>
      </c>
      <c r="H215" s="107">
        <v>6.7708000000000004</v>
      </c>
      <c r="I215" s="107">
        <v>10.0533</v>
      </c>
      <c r="J215" s="107">
        <v>8.6766000000000005</v>
      </c>
      <c r="K215" s="107">
        <v>4.2049000000000003</v>
      </c>
      <c r="L215" s="107">
        <v>4.6113</v>
      </c>
      <c r="M215" s="107">
        <v>2.1694</v>
      </c>
      <c r="N215" s="107">
        <v>2.3140000000000001</v>
      </c>
      <c r="O215" s="107">
        <v>5.1224999999999996</v>
      </c>
      <c r="P215" s="107">
        <v>6.4870999999999999</v>
      </c>
      <c r="Q215" s="107">
        <v>7.4877000000000002</v>
      </c>
      <c r="R215" s="107">
        <v>2.6833999999999998</v>
      </c>
      <c r="T215" s="106"/>
      <c r="U215" s="107"/>
      <c r="V215" s="107"/>
      <c r="W215" s="107"/>
      <c r="X215" s="107"/>
      <c r="Y215" s="107"/>
      <c r="Z215" s="107"/>
      <c r="AA215" s="107"/>
      <c r="AB215" s="107"/>
      <c r="AC215" s="107"/>
      <c r="AD215" s="107"/>
      <c r="AE215" s="107"/>
      <c r="AF215" s="107"/>
      <c r="AG215" s="107"/>
      <c r="AH215" s="107"/>
    </row>
    <row r="216" spans="1:34" x14ac:dyDescent="0.3">
      <c r="A216" t="s">
        <v>555</v>
      </c>
      <c r="B216" t="s">
        <v>588</v>
      </c>
      <c r="C216">
        <v>100784</v>
      </c>
      <c r="D216" s="106">
        <v>44888</v>
      </c>
      <c r="E216" s="107">
        <v>35.481699999999996</v>
      </c>
      <c r="F216" s="107">
        <v>8.0256000000000007</v>
      </c>
      <c r="G216" s="107">
        <v>5.8270999999999997</v>
      </c>
      <c r="H216" s="107">
        <v>7.0045999999999999</v>
      </c>
      <c r="I216" s="107">
        <v>10.7203</v>
      </c>
      <c r="J216" s="107">
        <v>9.7963000000000005</v>
      </c>
      <c r="K216" s="107">
        <v>3.8237000000000001</v>
      </c>
      <c r="L216" s="107">
        <v>5.0015000000000001</v>
      </c>
      <c r="M216" s="107">
        <v>2.2747999999999999</v>
      </c>
      <c r="N216" s="107">
        <v>2.6423000000000001</v>
      </c>
      <c r="O216" s="107">
        <v>4.4173999999999998</v>
      </c>
      <c r="P216" s="107">
        <v>5.7157</v>
      </c>
      <c r="Q216" s="107">
        <v>7.3273000000000001</v>
      </c>
      <c r="R216" s="107">
        <v>2.8412000000000002</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t="s">
        <v>555</v>
      </c>
      <c r="B217" t="s">
        <v>589</v>
      </c>
      <c r="C217">
        <v>119625</v>
      </c>
      <c r="D217" s="106">
        <v>44888</v>
      </c>
      <c r="E217" s="107">
        <v>35.860999999999997</v>
      </c>
      <c r="F217" s="107">
        <v>8.2462</v>
      </c>
      <c r="G217" s="107">
        <v>6.0101000000000004</v>
      </c>
      <c r="H217" s="107">
        <v>7.1782000000000004</v>
      </c>
      <c r="I217" s="107">
        <v>10.899699999999999</v>
      </c>
      <c r="J217" s="107">
        <v>9.9774999999999991</v>
      </c>
      <c r="K217" s="107">
        <v>4.0084999999999997</v>
      </c>
      <c r="L217" s="107">
        <v>5.1886999999999999</v>
      </c>
      <c r="M217" s="107">
        <v>2.4213</v>
      </c>
      <c r="N217" s="107">
        <v>2.8010000000000002</v>
      </c>
      <c r="O217" s="107">
        <v>4.5810000000000004</v>
      </c>
      <c r="P217" s="107">
        <v>5.8686999999999996</v>
      </c>
      <c r="Q217" s="107">
        <v>7.1056999999999997</v>
      </c>
      <c r="R217" s="107">
        <v>3.0150999999999999</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t="s">
        <v>555</v>
      </c>
      <c r="B218" t="s">
        <v>590</v>
      </c>
      <c r="C218">
        <v>147636</v>
      </c>
      <c r="D218" s="106">
        <v>44888</v>
      </c>
      <c r="E218" s="107">
        <v>12.0783</v>
      </c>
      <c r="F218" s="107">
        <v>7.8587999999999996</v>
      </c>
      <c r="G218" s="107">
        <v>6.2911000000000001</v>
      </c>
      <c r="H218" s="107">
        <v>7.2628000000000004</v>
      </c>
      <c r="I218" s="107">
        <v>8.4021000000000008</v>
      </c>
      <c r="J218" s="107">
        <v>8.3872</v>
      </c>
      <c r="K218" s="107">
        <v>4.5719000000000003</v>
      </c>
      <c r="L218" s="107">
        <v>5.2980999999999998</v>
      </c>
      <c r="M218" s="107">
        <v>2.7185999999999999</v>
      </c>
      <c r="N218" s="107">
        <v>2.9710999999999999</v>
      </c>
      <c r="O218" s="107">
        <v>5.9715999999999996</v>
      </c>
      <c r="P218" s="107"/>
      <c r="Q218" s="107">
        <v>6.2321999999999997</v>
      </c>
      <c r="R218" s="107">
        <v>3.6095000000000002</v>
      </c>
      <c r="T218" s="106"/>
      <c r="U218" s="107"/>
      <c r="V218" s="107"/>
      <c r="W218" s="107"/>
      <c r="X218" s="107"/>
      <c r="Y218" s="107"/>
      <c r="Z218" s="107"/>
      <c r="AA218" s="107"/>
      <c r="AB218" s="107"/>
      <c r="AC218" s="107"/>
      <c r="AD218" s="107"/>
      <c r="AE218" s="107"/>
      <c r="AF218" s="107"/>
      <c r="AG218" s="107"/>
      <c r="AH218" s="107"/>
    </row>
    <row r="219" spans="1:34" x14ac:dyDescent="0.3">
      <c r="A219" t="s">
        <v>555</v>
      </c>
      <c r="B219" t="s">
        <v>591</v>
      </c>
      <c r="C219">
        <v>147635</v>
      </c>
      <c r="D219" s="106">
        <v>44888</v>
      </c>
      <c r="E219" s="107">
        <v>11.8894</v>
      </c>
      <c r="F219" s="107">
        <v>7.0622999999999996</v>
      </c>
      <c r="G219" s="107">
        <v>5.7760999999999996</v>
      </c>
      <c r="H219" s="107">
        <v>6.7626999999999997</v>
      </c>
      <c r="I219" s="107">
        <v>7.8960999999999997</v>
      </c>
      <c r="J219" s="107">
        <v>7.8795000000000002</v>
      </c>
      <c r="K219" s="107">
        <v>4.069</v>
      </c>
      <c r="L219" s="107">
        <v>4.7896000000000001</v>
      </c>
      <c r="M219" s="107">
        <v>2.2223999999999999</v>
      </c>
      <c r="N219" s="107">
        <v>2.4674</v>
      </c>
      <c r="O219" s="107">
        <v>5.4404000000000003</v>
      </c>
      <c r="P219" s="107"/>
      <c r="Q219" s="107">
        <v>5.6974</v>
      </c>
      <c r="R219" s="107">
        <v>3.1044999999999998</v>
      </c>
      <c r="T219" s="106"/>
      <c r="U219" s="107"/>
      <c r="V219" s="107"/>
      <c r="W219" s="107"/>
      <c r="X219" s="107"/>
      <c r="Y219" s="107"/>
      <c r="Z219" s="107"/>
      <c r="AA219" s="107"/>
      <c r="AB219" s="107"/>
      <c r="AC219" s="107"/>
      <c r="AD219" s="107"/>
      <c r="AE219" s="107"/>
      <c r="AF219" s="107"/>
      <c r="AG219" s="107"/>
      <c r="AH219" s="107"/>
    </row>
    <row r="220" spans="1:34" x14ac:dyDescent="0.3">
      <c r="A220" t="s">
        <v>555</v>
      </c>
      <c r="B220" t="s">
        <v>1717</v>
      </c>
      <c r="C220">
        <v>148656</v>
      </c>
      <c r="D220" s="106">
        <v>44888</v>
      </c>
      <c r="E220" s="107">
        <v>1065.4870000000001</v>
      </c>
      <c r="F220" s="107">
        <v>10.807700000000001</v>
      </c>
      <c r="G220" s="107">
        <v>4.83</v>
      </c>
      <c r="H220" s="107">
        <v>8.5153999999999996</v>
      </c>
      <c r="I220" s="107">
        <v>9.6646999999999998</v>
      </c>
      <c r="J220" s="107">
        <v>9.5813000000000006</v>
      </c>
      <c r="K220" s="107">
        <v>4.2140000000000004</v>
      </c>
      <c r="L220" s="107">
        <v>5.2065999999999999</v>
      </c>
      <c r="M220" s="107">
        <v>1.5527</v>
      </c>
      <c r="N220" s="107">
        <v>2.1899000000000002</v>
      </c>
      <c r="O220" s="107"/>
      <c r="P220" s="107"/>
      <c r="Q220" s="107">
        <v>3.5701999999999998</v>
      </c>
      <c r="R220" s="107"/>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t="s">
        <v>555</v>
      </c>
      <c r="B221" t="s">
        <v>1718</v>
      </c>
      <c r="C221">
        <v>148655</v>
      </c>
      <c r="D221" s="106">
        <v>44888</v>
      </c>
      <c r="E221" s="107">
        <v>1055.8706999999999</v>
      </c>
      <c r="F221" s="107">
        <v>10.311299999999999</v>
      </c>
      <c r="G221" s="107">
        <v>4.3299000000000003</v>
      </c>
      <c r="H221" s="107">
        <v>8.0149000000000008</v>
      </c>
      <c r="I221" s="107">
        <v>9.1629000000000005</v>
      </c>
      <c r="J221" s="107">
        <v>9.0770999999999997</v>
      </c>
      <c r="K221" s="107">
        <v>3.7090000000000001</v>
      </c>
      <c r="L221" s="107">
        <v>4.694</v>
      </c>
      <c r="M221" s="107">
        <v>1.0478000000000001</v>
      </c>
      <c r="N221" s="107">
        <v>1.6800999999999999</v>
      </c>
      <c r="O221" s="107"/>
      <c r="P221" s="107"/>
      <c r="Q221" s="107">
        <v>3.0522</v>
      </c>
      <c r="R221" s="107"/>
      <c r="T221" s="106"/>
      <c r="U221" s="107"/>
      <c r="V221" s="107"/>
      <c r="W221" s="107"/>
      <c r="X221" s="107"/>
      <c r="Y221" s="107"/>
      <c r="Z221" s="107"/>
      <c r="AA221" s="107"/>
      <c r="AB221" s="107"/>
      <c r="AC221" s="107"/>
      <c r="AD221" s="107"/>
      <c r="AE221" s="107"/>
      <c r="AF221" s="107"/>
      <c r="AG221" s="107"/>
      <c r="AH221" s="107"/>
    </row>
    <row r="222" spans="1:34" x14ac:dyDescent="0.3">
      <c r="A222" t="s">
        <v>555</v>
      </c>
      <c r="B222" t="s">
        <v>592</v>
      </c>
      <c r="C222">
        <v>126940</v>
      </c>
      <c r="D222" s="106">
        <v>44888</v>
      </c>
      <c r="E222" s="107">
        <v>18.343399999999999</v>
      </c>
      <c r="F222" s="107">
        <v>9.7527000000000008</v>
      </c>
      <c r="G222" s="107">
        <v>7.1304999999999996</v>
      </c>
      <c r="H222" s="107">
        <v>7.3727</v>
      </c>
      <c r="I222" s="107">
        <v>16.620799999999999</v>
      </c>
      <c r="J222" s="107">
        <v>14.88</v>
      </c>
      <c r="K222" s="107">
        <v>3.4205999999999999</v>
      </c>
      <c r="L222" s="107">
        <v>6.5936000000000003</v>
      </c>
      <c r="M222" s="107">
        <v>12.3072</v>
      </c>
      <c r="N222" s="107">
        <v>10.2295</v>
      </c>
      <c r="O222" s="107">
        <v>7.3506</v>
      </c>
      <c r="P222" s="107">
        <v>5.4863</v>
      </c>
      <c r="Q222" s="107">
        <v>7.1304999999999996</v>
      </c>
      <c r="R222" s="107">
        <v>6.5083000000000002</v>
      </c>
      <c r="T222" s="106"/>
      <c r="U222" s="107"/>
      <c r="V222" s="107"/>
      <c r="W222" s="107"/>
      <c r="X222" s="107"/>
      <c r="Y222" s="107"/>
      <c r="Z222" s="107"/>
      <c r="AA222" s="107"/>
      <c r="AB222" s="107"/>
      <c r="AC222" s="107"/>
      <c r="AD222" s="107"/>
      <c r="AE222" s="107"/>
      <c r="AF222" s="107"/>
      <c r="AG222" s="107"/>
      <c r="AH222" s="107"/>
    </row>
    <row r="223" spans="1:34" x14ac:dyDescent="0.3">
      <c r="A223" t="s">
        <v>555</v>
      </c>
      <c r="B223" t="s">
        <v>593</v>
      </c>
      <c r="C223">
        <v>126939</v>
      </c>
      <c r="D223" s="106">
        <v>44888</v>
      </c>
      <c r="E223" s="107">
        <v>18.1663</v>
      </c>
      <c r="F223" s="107">
        <v>9.6468000000000007</v>
      </c>
      <c r="G223" s="107">
        <v>6.8376999999999999</v>
      </c>
      <c r="H223" s="107">
        <v>7.0416999999999996</v>
      </c>
      <c r="I223" s="107">
        <v>16.2897</v>
      </c>
      <c r="J223" s="107">
        <v>14.5456</v>
      </c>
      <c r="K223" s="107">
        <v>3.0878999999999999</v>
      </c>
      <c r="L223" s="107">
        <v>6.2979000000000003</v>
      </c>
      <c r="M223" s="107">
        <v>12.0472</v>
      </c>
      <c r="N223" s="107">
        <v>9.9947999999999997</v>
      </c>
      <c r="O223" s="107">
        <v>7.2137000000000002</v>
      </c>
      <c r="P223" s="107">
        <v>5.3659999999999997</v>
      </c>
      <c r="Q223" s="107">
        <v>7.0125000000000002</v>
      </c>
      <c r="R223" s="107">
        <v>6.3291000000000004</v>
      </c>
      <c r="T223" s="106"/>
      <c r="U223" s="107"/>
      <c r="V223" s="107"/>
      <c r="W223" s="107"/>
      <c r="X223" s="107"/>
      <c r="Y223" s="107"/>
      <c r="Z223" s="107"/>
      <c r="AA223" s="107"/>
      <c r="AB223" s="107"/>
      <c r="AC223" s="107"/>
      <c r="AD223" s="107"/>
      <c r="AE223" s="107"/>
      <c r="AF223" s="107"/>
      <c r="AG223" s="107"/>
      <c r="AH223" s="107"/>
    </row>
    <row r="224" spans="1:34" x14ac:dyDescent="0.3">
      <c r="A224" s="57" t="s">
        <v>27</v>
      </c>
      <c r="F224" s="104">
        <v>6.7905750000000014</v>
      </c>
      <c r="G224" s="104">
        <v>6.113115909090908</v>
      </c>
      <c r="H224" s="104">
        <v>6.8027454545454553</v>
      </c>
      <c r="I224" s="104">
        <v>10.685397727272727</v>
      </c>
      <c r="J224" s="104">
        <v>9.8495386363636364</v>
      </c>
      <c r="K224" s="104">
        <v>4.3394818181818184</v>
      </c>
      <c r="L224" s="104">
        <v>5.3446727272727266</v>
      </c>
      <c r="M224" s="104">
        <v>3.118172727272726</v>
      </c>
      <c r="N224" s="104">
        <v>3.1421727272727265</v>
      </c>
      <c r="O224" s="104">
        <v>5.7155583333333313</v>
      </c>
      <c r="P224" s="104">
        <v>6.6848029411764722</v>
      </c>
      <c r="Q224" s="104">
        <v>6.7572113636363618</v>
      </c>
      <c r="R224" s="104">
        <v>3.5670625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57" t="s">
        <v>407</v>
      </c>
      <c r="F225" s="104">
        <v>7.8577999999999992</v>
      </c>
      <c r="G225" s="104">
        <v>6.3642000000000003</v>
      </c>
      <c r="H225" s="104">
        <v>6.4858499999999992</v>
      </c>
      <c r="I225" s="104">
        <v>10.0693</v>
      </c>
      <c r="J225" s="104">
        <v>9.1630000000000003</v>
      </c>
      <c r="K225" s="104">
        <v>4.21035</v>
      </c>
      <c r="L225" s="104">
        <v>5.1390500000000001</v>
      </c>
      <c r="M225" s="104">
        <v>2.8460999999999999</v>
      </c>
      <c r="N225" s="104">
        <v>2.92835</v>
      </c>
      <c r="O225" s="104">
        <v>5.7542499999999999</v>
      </c>
      <c r="P225" s="104">
        <v>6.7739500000000001</v>
      </c>
      <c r="Q225" s="104">
        <v>7.4825999999999997</v>
      </c>
      <c r="R225" s="104">
        <v>3.49865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05" t="s">
        <v>1638</v>
      </c>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row>
    <row r="228" spans="1:34" x14ac:dyDescent="0.3">
      <c r="A228" t="s">
        <v>1639</v>
      </c>
      <c r="B228" t="s">
        <v>1523</v>
      </c>
      <c r="C228">
        <v>101818</v>
      </c>
      <c r="D228" s="106">
        <v>44888</v>
      </c>
      <c r="E228" s="107">
        <v>52.636899999999997</v>
      </c>
      <c r="F228" s="107">
        <v>28.175000000000001</v>
      </c>
      <c r="G228" s="107">
        <v>4.8571999999999997</v>
      </c>
      <c r="H228" s="107">
        <v>-4.9385000000000003</v>
      </c>
      <c r="I228" s="107">
        <v>9.4549000000000003</v>
      </c>
      <c r="J228" s="107">
        <v>11.9819</v>
      </c>
      <c r="K228" s="107">
        <v>6.3327999999999998</v>
      </c>
      <c r="L228" s="107">
        <v>10.612500000000001</v>
      </c>
      <c r="M228" s="107">
        <v>3.8736999999999999</v>
      </c>
      <c r="N228" s="107">
        <v>5.0461</v>
      </c>
      <c r="O228" s="107">
        <v>9.3230000000000004</v>
      </c>
      <c r="P228" s="107">
        <v>6.2796000000000003</v>
      </c>
      <c r="Q228" s="107">
        <v>9.3833000000000002</v>
      </c>
      <c r="R228" s="107">
        <v>10.685</v>
      </c>
      <c r="T228" s="106"/>
      <c r="U228" s="107"/>
      <c r="V228" s="107"/>
      <c r="W228" s="107"/>
      <c r="X228" s="107"/>
      <c r="Y228" s="107"/>
      <c r="Z228" s="107"/>
      <c r="AA228" s="107"/>
      <c r="AB228" s="107"/>
      <c r="AC228" s="107"/>
      <c r="AD228" s="107"/>
      <c r="AE228" s="107"/>
      <c r="AF228" s="107"/>
      <c r="AG228" s="107"/>
      <c r="AH228" s="107"/>
    </row>
    <row r="229" spans="1:34" x14ac:dyDescent="0.3">
      <c r="A229" t="s">
        <v>1639</v>
      </c>
      <c r="B229" t="s">
        <v>1503</v>
      </c>
      <c r="C229">
        <v>120705</v>
      </c>
      <c r="D229" s="106">
        <v>44888</v>
      </c>
      <c r="E229" s="107">
        <v>57.403500000000001</v>
      </c>
      <c r="F229" s="107">
        <v>29.017800000000001</v>
      </c>
      <c r="G229" s="107">
        <v>5.7907999999999999</v>
      </c>
      <c r="H229" s="107">
        <v>-3.9937</v>
      </c>
      <c r="I229" s="107">
        <v>10.410299999999999</v>
      </c>
      <c r="J229" s="107">
        <v>12.9497</v>
      </c>
      <c r="K229" s="107">
        <v>7.3061999999999996</v>
      </c>
      <c r="L229" s="107">
        <v>11.646800000000001</v>
      </c>
      <c r="M229" s="107">
        <v>4.8971999999999998</v>
      </c>
      <c r="N229" s="107">
        <v>6.0391000000000004</v>
      </c>
      <c r="O229" s="107">
        <v>10.264099999999999</v>
      </c>
      <c r="P229" s="107">
        <v>7.2222</v>
      </c>
      <c r="Q229" s="107">
        <v>10.7271</v>
      </c>
      <c r="R229" s="107">
        <v>11.6685</v>
      </c>
      <c r="T229" s="106"/>
      <c r="U229" s="107"/>
      <c r="V229" s="107"/>
      <c r="W229" s="107"/>
      <c r="X229" s="107"/>
      <c r="Y229" s="107"/>
      <c r="Z229" s="107"/>
      <c r="AA229" s="107"/>
      <c r="AB229" s="107"/>
      <c r="AC229" s="107"/>
      <c r="AD229" s="107"/>
      <c r="AE229" s="107"/>
      <c r="AF229" s="107"/>
      <c r="AG229" s="107"/>
      <c r="AH229" s="107"/>
    </row>
    <row r="230" spans="1:34" x14ac:dyDescent="0.3">
      <c r="A230" t="s">
        <v>1639</v>
      </c>
      <c r="B230" t="s">
        <v>1719</v>
      </c>
      <c r="D230" s="106">
        <v>44888</v>
      </c>
      <c r="E230" s="107">
        <v>57.403500000000001</v>
      </c>
      <c r="F230" s="107">
        <v>29.017800000000001</v>
      </c>
      <c r="G230" s="107">
        <v>5.7907999999999999</v>
      </c>
      <c r="H230" s="107">
        <v>-3.9937</v>
      </c>
      <c r="I230" s="107">
        <v>10.410299999999999</v>
      </c>
      <c r="J230" s="107">
        <v>12.9497</v>
      </c>
      <c r="K230" s="107">
        <v>7.3061999999999996</v>
      </c>
      <c r="L230" s="107">
        <v>11.646800000000001</v>
      </c>
      <c r="M230" s="107">
        <v>4.8971999999999998</v>
      </c>
      <c r="N230" s="107">
        <v>6.0391000000000004</v>
      </c>
      <c r="O230" s="107">
        <v>10.264099999999999</v>
      </c>
      <c r="P230" s="107">
        <v>7.2222</v>
      </c>
      <c r="Q230" s="107">
        <v>10.6999</v>
      </c>
      <c r="R230" s="107">
        <v>11.6685</v>
      </c>
      <c r="T230" s="106"/>
      <c r="U230" s="107"/>
      <c r="V230" s="107"/>
      <c r="W230" s="107"/>
      <c r="X230" s="107"/>
      <c r="Y230" s="107"/>
      <c r="Z230" s="107"/>
      <c r="AA230" s="107"/>
      <c r="AB230" s="107"/>
      <c r="AC230" s="107"/>
      <c r="AD230" s="107"/>
      <c r="AE230" s="107"/>
      <c r="AF230" s="107"/>
      <c r="AG230" s="107"/>
      <c r="AH230" s="107"/>
    </row>
    <row r="231" spans="1:34" x14ac:dyDescent="0.3">
      <c r="A231" t="s">
        <v>1639</v>
      </c>
      <c r="B231" t="s">
        <v>1504</v>
      </c>
      <c r="C231">
        <v>120480</v>
      </c>
      <c r="D231" s="106">
        <v>44888</v>
      </c>
      <c r="E231" s="107">
        <v>27.823799999999999</v>
      </c>
      <c r="F231" s="107">
        <v>23.234100000000002</v>
      </c>
      <c r="G231" s="107">
        <v>-3.8809</v>
      </c>
      <c r="H231" s="107">
        <v>-12.898899999999999</v>
      </c>
      <c r="I231" s="107">
        <v>4.0259999999999998</v>
      </c>
      <c r="J231" s="107">
        <v>11.1221</v>
      </c>
      <c r="K231" s="107">
        <v>4.9870000000000001</v>
      </c>
      <c r="L231" s="107">
        <v>10.014099999999999</v>
      </c>
      <c r="M231" s="107">
        <v>3.5066000000000002</v>
      </c>
      <c r="N231" s="107">
        <v>2.2829000000000002</v>
      </c>
      <c r="O231" s="107">
        <v>9.6384000000000007</v>
      </c>
      <c r="P231" s="107">
        <v>7.3330000000000002</v>
      </c>
      <c r="Q231" s="107">
        <v>9.0867000000000004</v>
      </c>
      <c r="R231" s="107">
        <v>7.9204999999999997</v>
      </c>
      <c r="T231" s="106"/>
      <c r="U231" s="107"/>
      <c r="V231" s="107"/>
      <c r="W231" s="107"/>
      <c r="X231" s="107"/>
      <c r="Y231" s="107"/>
      <c r="Z231" s="107"/>
      <c r="AA231" s="107"/>
      <c r="AB231" s="107"/>
      <c r="AC231" s="107"/>
      <c r="AD231" s="107"/>
      <c r="AE231" s="107"/>
      <c r="AF231" s="107"/>
      <c r="AG231" s="107"/>
      <c r="AH231" s="107"/>
    </row>
    <row r="232" spans="1:34" x14ac:dyDescent="0.3">
      <c r="A232" t="s">
        <v>1639</v>
      </c>
      <c r="B232" t="s">
        <v>1887</v>
      </c>
      <c r="C232">
        <v>112924</v>
      </c>
      <c r="D232" s="106">
        <v>44888</v>
      </c>
      <c r="E232" s="107">
        <v>24.624600000000001</v>
      </c>
      <c r="F232" s="107">
        <v>21.802199999999999</v>
      </c>
      <c r="G232" s="107">
        <v>-5.1841999999999997</v>
      </c>
      <c r="H232" s="107">
        <v>-14.212</v>
      </c>
      <c r="I232" s="107">
        <v>2.7132000000000001</v>
      </c>
      <c r="J232" s="107">
        <v>9.8062000000000005</v>
      </c>
      <c r="K232" s="107">
        <v>3.6568999999999998</v>
      </c>
      <c r="L232" s="107">
        <v>8.5860000000000003</v>
      </c>
      <c r="M232" s="107">
        <v>2.1055999999999999</v>
      </c>
      <c r="N232" s="107">
        <v>0.8841</v>
      </c>
      <c r="O232" s="107">
        <v>8.3725000000000005</v>
      </c>
      <c r="P232" s="107">
        <v>6.1501999999999999</v>
      </c>
      <c r="Q232" s="107">
        <v>7.5605000000000002</v>
      </c>
      <c r="R232" s="107">
        <v>6.5603999999999996</v>
      </c>
      <c r="T232" s="106"/>
      <c r="U232" s="107"/>
      <c r="V232" s="107"/>
      <c r="W232" s="107"/>
      <c r="X232" s="107"/>
      <c r="Y232" s="107"/>
      <c r="Z232" s="107"/>
      <c r="AA232" s="107"/>
      <c r="AB232" s="107"/>
      <c r="AC232" s="107"/>
      <c r="AD232" s="107"/>
      <c r="AE232" s="107"/>
      <c r="AF232" s="107"/>
      <c r="AG232" s="107"/>
      <c r="AH232" s="107"/>
    </row>
    <row r="233" spans="1:34" x14ac:dyDescent="0.3">
      <c r="A233" t="s">
        <v>1639</v>
      </c>
      <c r="B233" t="s">
        <v>2011</v>
      </c>
      <c r="C233">
        <v>119393</v>
      </c>
      <c r="D233" s="106">
        <v>44888</v>
      </c>
      <c r="E233" s="107">
        <v>29.3108</v>
      </c>
      <c r="F233" s="107">
        <v>35.150599999999997</v>
      </c>
      <c r="G233" s="107">
        <v>4.4856999999999996</v>
      </c>
      <c r="H233" s="107">
        <v>-6.3963999999999999</v>
      </c>
      <c r="I233" s="107">
        <v>-5.7423000000000002</v>
      </c>
      <c r="J233" s="107">
        <v>12.9343</v>
      </c>
      <c r="K233" s="107">
        <v>6.1832000000000003</v>
      </c>
      <c r="L233" s="107">
        <v>9.6631999999999998</v>
      </c>
      <c r="M233" s="107">
        <v>30.675899999999999</v>
      </c>
      <c r="N233" s="107">
        <v>21.831399999999999</v>
      </c>
      <c r="O233" s="107">
        <v>14.4604</v>
      </c>
      <c r="P233" s="107">
        <v>6.7100999999999997</v>
      </c>
      <c r="Q233" s="107">
        <v>8.5435999999999996</v>
      </c>
      <c r="R233" s="107">
        <v>16.108799999999999</v>
      </c>
      <c r="T233" s="106"/>
      <c r="U233" s="107"/>
      <c r="V233" s="107"/>
      <c r="W233" s="107"/>
      <c r="X233" s="107"/>
      <c r="Y233" s="107"/>
      <c r="Z233" s="107"/>
      <c r="AA233" s="107"/>
      <c r="AB233" s="107"/>
      <c r="AC233" s="107"/>
      <c r="AD233" s="107"/>
      <c r="AE233" s="107"/>
      <c r="AF233" s="107"/>
      <c r="AG233" s="107"/>
      <c r="AH233" s="107"/>
    </row>
    <row r="234" spans="1:34" x14ac:dyDescent="0.3">
      <c r="A234" t="s">
        <v>1639</v>
      </c>
      <c r="B234" t="s">
        <v>2012</v>
      </c>
      <c r="C234">
        <v>111712</v>
      </c>
      <c r="D234" s="106">
        <v>44888</v>
      </c>
      <c r="E234" s="107">
        <v>27.907900000000001</v>
      </c>
      <c r="F234" s="107">
        <v>34.560600000000001</v>
      </c>
      <c r="G234" s="107">
        <v>3.9519000000000002</v>
      </c>
      <c r="H234" s="107">
        <v>-6.9225000000000003</v>
      </c>
      <c r="I234" s="107">
        <v>-6.2720000000000002</v>
      </c>
      <c r="J234" s="107">
        <v>12.399800000000001</v>
      </c>
      <c r="K234" s="107">
        <v>5.6578999999999997</v>
      </c>
      <c r="L234" s="107">
        <v>9.0760000000000005</v>
      </c>
      <c r="M234" s="107">
        <v>29.9693</v>
      </c>
      <c r="N234" s="107">
        <v>21.1449</v>
      </c>
      <c r="O234" s="107">
        <v>13.815099999999999</v>
      </c>
      <c r="P234" s="107">
        <v>6.0991</v>
      </c>
      <c r="Q234" s="107">
        <v>7.7831999999999999</v>
      </c>
      <c r="R234" s="107">
        <v>15.4795</v>
      </c>
      <c r="T234" s="106"/>
      <c r="U234" s="107"/>
      <c r="V234" s="107"/>
      <c r="W234" s="107"/>
      <c r="X234" s="107"/>
      <c r="Y234" s="107"/>
      <c r="Z234" s="107"/>
      <c r="AA234" s="107"/>
      <c r="AB234" s="107"/>
      <c r="AC234" s="107"/>
      <c r="AD234" s="107"/>
      <c r="AE234" s="107"/>
      <c r="AF234" s="107"/>
      <c r="AG234" s="107"/>
      <c r="AH234" s="107"/>
    </row>
    <row r="235" spans="1:34" x14ac:dyDescent="0.3">
      <c r="A235" t="s">
        <v>1639</v>
      </c>
      <c r="B235" t="s">
        <v>1957</v>
      </c>
      <c r="C235">
        <v>150206</v>
      </c>
      <c r="D235" s="106">
        <v>44888</v>
      </c>
      <c r="E235" s="107">
        <v>41.718699999999998</v>
      </c>
      <c r="F235" s="107">
        <v>23.0246</v>
      </c>
      <c r="G235" s="107">
        <v>2.4506000000000001</v>
      </c>
      <c r="H235" s="107">
        <v>-5.7055999999999996</v>
      </c>
      <c r="I235" s="107">
        <v>8.1054999999999993</v>
      </c>
      <c r="J235" s="107">
        <v>13.321899999999999</v>
      </c>
      <c r="K235" s="107">
        <v>7.1595000000000004</v>
      </c>
      <c r="L235" s="107">
        <v>11.664</v>
      </c>
      <c r="M235" s="107">
        <v>5.1757</v>
      </c>
      <c r="N235" s="107">
        <v>3.8224999999999998</v>
      </c>
      <c r="O235" s="107">
        <v>7.7599</v>
      </c>
      <c r="P235" s="107">
        <v>7.5869</v>
      </c>
      <c r="Q235" s="107">
        <v>9.4191000000000003</v>
      </c>
      <c r="R235" s="107">
        <v>7.4092000000000002</v>
      </c>
      <c r="T235" s="106"/>
      <c r="U235" s="107"/>
      <c r="V235" s="107"/>
      <c r="W235" s="107"/>
      <c r="X235" s="107"/>
      <c r="Y235" s="107"/>
      <c r="Z235" s="107"/>
      <c r="AA235" s="107"/>
      <c r="AB235" s="107"/>
      <c r="AC235" s="107"/>
      <c r="AD235" s="107"/>
      <c r="AE235" s="107"/>
      <c r="AF235" s="107"/>
      <c r="AG235" s="107"/>
      <c r="AH235" s="107"/>
    </row>
    <row r="236" spans="1:34" x14ac:dyDescent="0.3">
      <c r="A236" t="s">
        <v>1639</v>
      </c>
      <c r="B236" t="s">
        <v>1958</v>
      </c>
      <c r="C236">
        <v>150203</v>
      </c>
      <c r="D236" s="106">
        <v>44888</v>
      </c>
      <c r="E236" s="107">
        <v>35.628500000000003</v>
      </c>
      <c r="F236" s="107">
        <v>21.526399999999999</v>
      </c>
      <c r="G236" s="107">
        <v>0.86060000000000003</v>
      </c>
      <c r="H236" s="107">
        <v>-7.3072999999999997</v>
      </c>
      <c r="I236" s="107">
        <v>6.4922000000000004</v>
      </c>
      <c r="J236" s="107">
        <v>11.683</v>
      </c>
      <c r="K236" s="107">
        <v>5.5587999999999997</v>
      </c>
      <c r="L236" s="107">
        <v>10.0967</v>
      </c>
      <c r="M236" s="107">
        <v>3.6926999999999999</v>
      </c>
      <c r="N236" s="107">
        <v>2.2572999999999999</v>
      </c>
      <c r="O236" s="107">
        <v>6.0805999999999996</v>
      </c>
      <c r="P236" s="107">
        <v>5.7742000000000004</v>
      </c>
      <c r="Q236" s="107">
        <v>7.2396000000000003</v>
      </c>
      <c r="R236" s="107">
        <v>5.6863999999999999</v>
      </c>
      <c r="T236" s="106"/>
      <c r="U236" s="107"/>
      <c r="V236" s="107"/>
      <c r="W236" s="107"/>
      <c r="X236" s="107"/>
      <c r="Y236" s="107"/>
      <c r="Z236" s="107"/>
      <c r="AA236" s="107"/>
      <c r="AB236" s="107"/>
      <c r="AC236" s="107"/>
      <c r="AD236" s="107"/>
      <c r="AE236" s="107"/>
      <c r="AF236" s="107"/>
      <c r="AG236" s="107"/>
      <c r="AH236" s="107"/>
    </row>
    <row r="237" spans="1:34" x14ac:dyDescent="0.3">
      <c r="A237" t="s">
        <v>1639</v>
      </c>
      <c r="B237" t="s">
        <v>1524</v>
      </c>
      <c r="C237">
        <v>102661</v>
      </c>
      <c r="D237" s="106"/>
      <c r="E237" s="107"/>
      <c r="F237" s="107"/>
      <c r="G237" s="107"/>
      <c r="H237" s="107"/>
      <c r="I237" s="107"/>
      <c r="J237" s="107"/>
      <c r="K237" s="107"/>
      <c r="L237" s="107"/>
      <c r="M237" s="107"/>
      <c r="N237" s="107"/>
      <c r="O237" s="107"/>
      <c r="P237" s="107"/>
      <c r="Q237" s="107"/>
      <c r="R237" s="107"/>
      <c r="T237" s="106"/>
      <c r="U237" s="107"/>
      <c r="V237" s="107"/>
      <c r="W237" s="107"/>
      <c r="X237" s="107"/>
      <c r="Y237" s="107"/>
      <c r="Z237" s="107"/>
      <c r="AA237" s="107"/>
      <c r="AB237" s="107"/>
      <c r="AC237" s="107"/>
      <c r="AD237" s="107"/>
      <c r="AE237" s="107"/>
      <c r="AF237" s="107"/>
      <c r="AG237" s="107"/>
      <c r="AH237" s="107"/>
    </row>
    <row r="238" spans="1:34" x14ac:dyDescent="0.3">
      <c r="A238" t="s">
        <v>1639</v>
      </c>
      <c r="B238" t="s">
        <v>1505</v>
      </c>
      <c r="C238">
        <v>119389</v>
      </c>
      <c r="D238" s="106"/>
      <c r="E238" s="107"/>
      <c r="F238" s="107"/>
      <c r="G238" s="107"/>
      <c r="H238" s="107"/>
      <c r="I238" s="107"/>
      <c r="J238" s="107"/>
      <c r="K238" s="107"/>
      <c r="L238" s="107"/>
      <c r="M238" s="107"/>
      <c r="N238" s="107"/>
      <c r="O238" s="107"/>
      <c r="P238" s="107"/>
      <c r="Q238" s="107"/>
      <c r="R238" s="107"/>
      <c r="T238" s="106"/>
      <c r="U238" s="107"/>
      <c r="V238" s="107"/>
      <c r="W238" s="107"/>
      <c r="X238" s="107"/>
      <c r="Y238" s="107"/>
      <c r="Z238" s="107"/>
      <c r="AA238" s="107"/>
      <c r="AB238" s="107"/>
      <c r="AC238" s="107"/>
      <c r="AD238" s="107"/>
      <c r="AE238" s="107"/>
      <c r="AF238" s="107"/>
      <c r="AG238" s="107"/>
      <c r="AH238" s="107"/>
    </row>
    <row r="239" spans="1:34" x14ac:dyDescent="0.3">
      <c r="A239" t="s">
        <v>1639</v>
      </c>
      <c r="B239" t="s">
        <v>1506</v>
      </c>
      <c r="C239">
        <v>118309</v>
      </c>
      <c r="D239" s="106">
        <v>44888</v>
      </c>
      <c r="E239" s="107">
        <v>86.102999999999994</v>
      </c>
      <c r="F239" s="107">
        <v>35.515900000000002</v>
      </c>
      <c r="G239" s="107">
        <v>6.2962999999999996</v>
      </c>
      <c r="H239" s="107">
        <v>-1.8645</v>
      </c>
      <c r="I239" s="107">
        <v>12.660399999999999</v>
      </c>
      <c r="J239" s="107">
        <v>17.0562</v>
      </c>
      <c r="K239" s="107">
        <v>8.1219000000000001</v>
      </c>
      <c r="L239" s="107">
        <v>11.898400000000001</v>
      </c>
      <c r="M239" s="107">
        <v>5.5541</v>
      </c>
      <c r="N239" s="107">
        <v>4.1734</v>
      </c>
      <c r="O239" s="107">
        <v>10.318899999999999</v>
      </c>
      <c r="P239" s="107">
        <v>9.1722000000000001</v>
      </c>
      <c r="Q239" s="107">
        <v>9.8247</v>
      </c>
      <c r="R239" s="107">
        <v>8.6303000000000001</v>
      </c>
      <c r="T239" s="106"/>
      <c r="U239" s="107"/>
      <c r="V239" s="107"/>
      <c r="W239" s="107"/>
      <c r="X239" s="107"/>
      <c r="Y239" s="107"/>
      <c r="Z239" s="107"/>
      <c r="AA239" s="107"/>
      <c r="AB239" s="107"/>
      <c r="AC239" s="107"/>
      <c r="AD239" s="107"/>
      <c r="AE239" s="107"/>
      <c r="AF239" s="107"/>
      <c r="AG239" s="107"/>
      <c r="AH239" s="107"/>
    </row>
    <row r="240" spans="1:34" x14ac:dyDescent="0.3">
      <c r="A240" t="s">
        <v>1639</v>
      </c>
      <c r="B240" t="s">
        <v>1525</v>
      </c>
      <c r="C240">
        <v>100601</v>
      </c>
      <c r="D240" s="106">
        <v>44888</v>
      </c>
      <c r="E240" s="107">
        <v>89.238974428546399</v>
      </c>
      <c r="F240" s="107">
        <v>34.270099999999999</v>
      </c>
      <c r="G240" s="107">
        <v>5.0685000000000002</v>
      </c>
      <c r="H240" s="107">
        <v>-3.0972</v>
      </c>
      <c r="I240" s="107">
        <v>11.4186</v>
      </c>
      <c r="J240" s="107">
        <v>15.8024</v>
      </c>
      <c r="K240" s="107">
        <v>6.8598999999999997</v>
      </c>
      <c r="L240" s="107">
        <v>10.589600000000001</v>
      </c>
      <c r="M240" s="107">
        <v>4.2744999999999997</v>
      </c>
      <c r="N240" s="107">
        <v>2.8816000000000002</v>
      </c>
      <c r="O240" s="107">
        <v>9.0033999999999992</v>
      </c>
      <c r="P240" s="107">
        <v>7.9492000000000003</v>
      </c>
      <c r="Q240" s="107">
        <v>8.3757000000000001</v>
      </c>
      <c r="R240" s="107">
        <v>7.2632000000000003</v>
      </c>
      <c r="T240" s="106"/>
      <c r="U240" s="107"/>
      <c r="V240" s="107"/>
      <c r="W240" s="107"/>
      <c r="X240" s="107"/>
      <c r="Y240" s="107"/>
      <c r="Z240" s="107"/>
      <c r="AA240" s="107"/>
      <c r="AB240" s="107"/>
      <c r="AC240" s="107"/>
      <c r="AD240" s="107"/>
      <c r="AE240" s="107"/>
      <c r="AF240" s="107"/>
      <c r="AG240" s="107"/>
      <c r="AH240" s="107"/>
    </row>
    <row r="241" spans="1:34" x14ac:dyDescent="0.3">
      <c r="A241" t="s">
        <v>1639</v>
      </c>
      <c r="B241" t="s">
        <v>1507</v>
      </c>
      <c r="C241">
        <v>118994</v>
      </c>
      <c r="D241" s="106">
        <v>44888</v>
      </c>
      <c r="E241" s="107">
        <v>49.646000000000001</v>
      </c>
      <c r="F241" s="107">
        <v>18.168600000000001</v>
      </c>
      <c r="G241" s="107">
        <v>0.4264</v>
      </c>
      <c r="H241" s="107">
        <v>-7.1322000000000001</v>
      </c>
      <c r="I241" s="107">
        <v>10.836600000000001</v>
      </c>
      <c r="J241" s="107">
        <v>11.3642</v>
      </c>
      <c r="K241" s="107">
        <v>5.2230999999999996</v>
      </c>
      <c r="L241" s="107">
        <v>8.7706999999999997</v>
      </c>
      <c r="M241" s="107">
        <v>3.4384999999999999</v>
      </c>
      <c r="N241" s="107">
        <v>4.0279999999999996</v>
      </c>
      <c r="O241" s="107">
        <v>8.1698000000000004</v>
      </c>
      <c r="P241" s="107">
        <v>5.8350999999999997</v>
      </c>
      <c r="Q241" s="107">
        <v>8.2126999999999999</v>
      </c>
      <c r="R241" s="107">
        <v>7.3224</v>
      </c>
      <c r="T241" s="106"/>
      <c r="U241" s="107"/>
      <c r="V241" s="107"/>
      <c r="W241" s="107"/>
      <c r="X241" s="107"/>
      <c r="Y241" s="107"/>
      <c r="Z241" s="107"/>
      <c r="AA241" s="107"/>
      <c r="AB241" s="107"/>
      <c r="AC241" s="107"/>
      <c r="AD241" s="107"/>
      <c r="AE241" s="107"/>
      <c r="AF241" s="107"/>
      <c r="AG241" s="107"/>
      <c r="AH241" s="107"/>
    </row>
    <row r="242" spans="1:34" x14ac:dyDescent="0.3">
      <c r="A242" t="s">
        <v>1639</v>
      </c>
      <c r="B242" t="s">
        <v>1526</v>
      </c>
      <c r="C242">
        <v>102448</v>
      </c>
      <c r="D242" s="106">
        <v>44888</v>
      </c>
      <c r="E242" s="107">
        <v>44.8369</v>
      </c>
      <c r="F242" s="107">
        <v>17.5107</v>
      </c>
      <c r="G242" s="107">
        <v>-0.21160000000000001</v>
      </c>
      <c r="H242" s="107">
        <v>-7.7685000000000004</v>
      </c>
      <c r="I242" s="107">
        <v>10.1981</v>
      </c>
      <c r="J242" s="107">
        <v>10.715199999999999</v>
      </c>
      <c r="K242" s="107">
        <v>4.5303000000000004</v>
      </c>
      <c r="L242" s="107">
        <v>8.0693999999999999</v>
      </c>
      <c r="M242" s="107">
        <v>2.7585999999999999</v>
      </c>
      <c r="N242" s="107">
        <v>3.2989000000000002</v>
      </c>
      <c r="O242" s="107">
        <v>6.7363</v>
      </c>
      <c r="P242" s="107">
        <v>4.3848000000000003</v>
      </c>
      <c r="Q242" s="107">
        <v>8.4661000000000008</v>
      </c>
      <c r="R242" s="107">
        <v>6.0537000000000001</v>
      </c>
      <c r="T242" s="106"/>
      <c r="U242" s="107"/>
      <c r="V242" s="107"/>
      <c r="W242" s="107"/>
      <c r="X242" s="107"/>
      <c r="Y242" s="107"/>
      <c r="Z242" s="107"/>
      <c r="AA242" s="107"/>
      <c r="AB242" s="107"/>
      <c r="AC242" s="107"/>
      <c r="AD242" s="107"/>
      <c r="AE242" s="107"/>
      <c r="AF242" s="107"/>
      <c r="AG242" s="107"/>
      <c r="AH242" s="107"/>
    </row>
    <row r="243" spans="1:34" x14ac:dyDescent="0.3">
      <c r="A243" t="s">
        <v>1639</v>
      </c>
      <c r="B243" t="s">
        <v>1527</v>
      </c>
      <c r="C243">
        <v>100948</v>
      </c>
      <c r="D243" s="106">
        <v>44888</v>
      </c>
      <c r="E243" s="107">
        <v>70.5839</v>
      </c>
      <c r="F243" s="107">
        <v>10.138299999999999</v>
      </c>
      <c r="G243" s="107">
        <v>6.2831999999999999</v>
      </c>
      <c r="H243" s="107">
        <v>-2.1415000000000002</v>
      </c>
      <c r="I243" s="107">
        <v>20.1784</v>
      </c>
      <c r="J243" s="107">
        <v>19.698899999999998</v>
      </c>
      <c r="K243" s="107">
        <v>9.2696000000000005</v>
      </c>
      <c r="L243" s="107">
        <v>11.656700000000001</v>
      </c>
      <c r="M243" s="107">
        <v>5.7988</v>
      </c>
      <c r="N243" s="107">
        <v>3.5304000000000002</v>
      </c>
      <c r="O243" s="107">
        <v>6.5899000000000001</v>
      </c>
      <c r="P243" s="107">
        <v>5.9866999999999999</v>
      </c>
      <c r="Q243" s="107">
        <v>9.2161000000000008</v>
      </c>
      <c r="R243" s="107">
        <v>6.8285999999999998</v>
      </c>
      <c r="T243" s="106"/>
      <c r="U243" s="107"/>
      <c r="V243" s="107"/>
      <c r="W243" s="107"/>
      <c r="X243" s="107"/>
      <c r="Y243" s="107"/>
      <c r="Z243" s="107"/>
      <c r="AA243" s="107"/>
      <c r="AB243" s="107"/>
      <c r="AC243" s="107"/>
      <c r="AD243" s="107"/>
      <c r="AE243" s="107"/>
      <c r="AF243" s="107"/>
      <c r="AG243" s="107"/>
      <c r="AH243" s="107"/>
    </row>
    <row r="244" spans="1:34" x14ac:dyDescent="0.3">
      <c r="A244" t="s">
        <v>1639</v>
      </c>
      <c r="B244" t="s">
        <v>1508</v>
      </c>
      <c r="C244">
        <v>118574</v>
      </c>
      <c r="D244" s="106">
        <v>44888</v>
      </c>
      <c r="E244" s="107">
        <v>76.084900000000005</v>
      </c>
      <c r="F244" s="107">
        <v>10.9411</v>
      </c>
      <c r="G244" s="107">
        <v>7.1069000000000004</v>
      </c>
      <c r="H244" s="107">
        <v>-1.3154999999999999</v>
      </c>
      <c r="I244" s="107">
        <v>21.0121</v>
      </c>
      <c r="J244" s="107">
        <v>20.542000000000002</v>
      </c>
      <c r="K244" s="107">
        <v>10.114000000000001</v>
      </c>
      <c r="L244" s="107">
        <v>12.5313</v>
      </c>
      <c r="M244" s="107">
        <v>6.6746999999999996</v>
      </c>
      <c r="N244" s="107">
        <v>4.3917999999999999</v>
      </c>
      <c r="O244" s="107">
        <v>7.4523999999999999</v>
      </c>
      <c r="P244" s="107">
        <v>6.8003</v>
      </c>
      <c r="Q244" s="107">
        <v>8.9869000000000003</v>
      </c>
      <c r="R244" s="107">
        <v>7.6657000000000002</v>
      </c>
      <c r="T244" s="106"/>
      <c r="U244" s="107"/>
      <c r="V244" s="107"/>
      <c r="W244" s="107"/>
      <c r="X244" s="107"/>
      <c r="Y244" s="107"/>
      <c r="Z244" s="107"/>
      <c r="AA244" s="107"/>
      <c r="AB244" s="107"/>
      <c r="AC244" s="107"/>
      <c r="AD244" s="107"/>
      <c r="AE244" s="107"/>
      <c r="AF244" s="107"/>
      <c r="AG244" s="107"/>
      <c r="AH244" s="107"/>
    </row>
    <row r="245" spans="1:34" x14ac:dyDescent="0.3">
      <c r="A245" t="s">
        <v>1639</v>
      </c>
      <c r="B245" t="s">
        <v>1528</v>
      </c>
      <c r="C245">
        <v>148297</v>
      </c>
      <c r="D245" s="106"/>
      <c r="E245" s="107"/>
      <c r="F245" s="107"/>
      <c r="G245" s="107"/>
      <c r="H245" s="107"/>
      <c r="I245" s="107"/>
      <c r="J245" s="107"/>
      <c r="K245" s="107"/>
      <c r="L245" s="107"/>
      <c r="M245" s="107"/>
      <c r="N245" s="107"/>
      <c r="O245" s="107"/>
      <c r="P245" s="107"/>
      <c r="Q245" s="107"/>
      <c r="R245" s="107"/>
      <c r="T245" s="106"/>
      <c r="U245" s="107"/>
      <c r="V245" s="107"/>
      <c r="W245" s="107"/>
      <c r="X245" s="107"/>
      <c r="Y245" s="107"/>
      <c r="Z245" s="107"/>
      <c r="AA245" s="107"/>
      <c r="AB245" s="107"/>
      <c r="AC245" s="107"/>
      <c r="AD245" s="107"/>
      <c r="AE245" s="107"/>
      <c r="AF245" s="107"/>
      <c r="AG245" s="107"/>
      <c r="AH245" s="107"/>
    </row>
    <row r="246" spans="1:34" x14ac:dyDescent="0.3">
      <c r="A246" t="s">
        <v>1639</v>
      </c>
      <c r="B246" t="s">
        <v>1509</v>
      </c>
      <c r="C246">
        <v>148302</v>
      </c>
      <c r="D246" s="106"/>
      <c r="E246" s="107"/>
      <c r="F246" s="107"/>
      <c r="G246" s="107"/>
      <c r="H246" s="107"/>
      <c r="I246" s="107"/>
      <c r="J246" s="107"/>
      <c r="K246" s="107"/>
      <c r="L246" s="107"/>
      <c r="M246" s="107"/>
      <c r="N246" s="107"/>
      <c r="O246" s="107"/>
      <c r="P246" s="107"/>
      <c r="Q246" s="107"/>
      <c r="R246" s="107"/>
      <c r="T246" s="106"/>
      <c r="U246" s="107"/>
      <c r="V246" s="107"/>
      <c r="W246" s="107"/>
      <c r="X246" s="107"/>
      <c r="Y246" s="107"/>
      <c r="Z246" s="107"/>
      <c r="AA246" s="107"/>
      <c r="AB246" s="107"/>
      <c r="AC246" s="107"/>
      <c r="AD246" s="107"/>
      <c r="AE246" s="107"/>
      <c r="AF246" s="107"/>
      <c r="AG246" s="107"/>
      <c r="AH246" s="107"/>
    </row>
    <row r="247" spans="1:34" x14ac:dyDescent="0.3">
      <c r="A247" t="s">
        <v>1639</v>
      </c>
      <c r="B247" t="s">
        <v>1529</v>
      </c>
      <c r="C247">
        <v>102147</v>
      </c>
      <c r="D247" s="106">
        <v>44888</v>
      </c>
      <c r="E247" s="107">
        <v>62.676299999999998</v>
      </c>
      <c r="F247" s="107">
        <v>35.908499999999997</v>
      </c>
      <c r="G247" s="107">
        <v>16.143599999999999</v>
      </c>
      <c r="H247" s="107">
        <v>9.4094999999999995</v>
      </c>
      <c r="I247" s="107">
        <v>16.2486</v>
      </c>
      <c r="J247" s="107">
        <v>23.475100000000001</v>
      </c>
      <c r="K247" s="107">
        <v>11.178699999999999</v>
      </c>
      <c r="L247" s="107">
        <v>13.382999999999999</v>
      </c>
      <c r="M247" s="107">
        <v>7.5785</v>
      </c>
      <c r="N247" s="107">
        <v>5.3771000000000004</v>
      </c>
      <c r="O247" s="107">
        <v>9.7987000000000002</v>
      </c>
      <c r="P247" s="107">
        <v>7.1191000000000004</v>
      </c>
      <c r="Q247" s="107">
        <v>10.1851</v>
      </c>
      <c r="R247" s="107">
        <v>11.2677</v>
      </c>
      <c r="T247" s="106"/>
      <c r="U247" s="107"/>
      <c r="V247" s="107"/>
      <c r="W247" s="107"/>
      <c r="X247" s="107"/>
      <c r="Y247" s="107"/>
      <c r="Z247" s="107"/>
      <c r="AA247" s="107"/>
      <c r="AB247" s="107"/>
      <c r="AC247" s="107"/>
      <c r="AD247" s="107"/>
      <c r="AE247" s="107"/>
      <c r="AF247" s="107"/>
      <c r="AG247" s="107"/>
      <c r="AH247" s="107"/>
    </row>
    <row r="248" spans="1:34" x14ac:dyDescent="0.3">
      <c r="A248" t="s">
        <v>1639</v>
      </c>
      <c r="B248" t="s">
        <v>1510</v>
      </c>
      <c r="C248">
        <v>119118</v>
      </c>
      <c r="D248" s="106">
        <v>44888</v>
      </c>
      <c r="E248" s="107">
        <v>65.755700000000004</v>
      </c>
      <c r="F248" s="107">
        <v>36.394300000000001</v>
      </c>
      <c r="G248" s="107">
        <v>16.646000000000001</v>
      </c>
      <c r="H248" s="107">
        <v>9.9071999999999996</v>
      </c>
      <c r="I248" s="107">
        <v>16.747499999999999</v>
      </c>
      <c r="J248" s="107">
        <v>23.9771</v>
      </c>
      <c r="K248" s="107">
        <v>11.6699</v>
      </c>
      <c r="L248" s="107">
        <v>13.896699999999999</v>
      </c>
      <c r="M248" s="107">
        <v>8.0660000000000007</v>
      </c>
      <c r="N248" s="107">
        <v>5.8673999999999999</v>
      </c>
      <c r="O248" s="107">
        <v>10.273</v>
      </c>
      <c r="P248" s="107">
        <v>7.6257999999999999</v>
      </c>
      <c r="Q248" s="107">
        <v>9.6264000000000003</v>
      </c>
      <c r="R248" s="107">
        <v>11.760199999999999</v>
      </c>
      <c r="T248" s="106"/>
      <c r="U248" s="107"/>
      <c r="V248" s="107"/>
      <c r="W248" s="107"/>
      <c r="X248" s="107"/>
      <c r="Y248" s="107"/>
      <c r="Z248" s="107"/>
      <c r="AA248" s="107"/>
      <c r="AB248" s="107"/>
      <c r="AC248" s="107"/>
      <c r="AD248" s="107"/>
      <c r="AE248" s="107"/>
      <c r="AF248" s="107"/>
      <c r="AG248" s="107"/>
      <c r="AH248" s="107"/>
    </row>
    <row r="249" spans="1:34" x14ac:dyDescent="0.3">
      <c r="A249" t="s">
        <v>1639</v>
      </c>
      <c r="B249" t="s">
        <v>1530</v>
      </c>
      <c r="C249">
        <v>102262</v>
      </c>
      <c r="D249" s="106">
        <v>44888</v>
      </c>
      <c r="E249" s="107">
        <v>46.551499999999997</v>
      </c>
      <c r="F249" s="107">
        <v>10.666600000000001</v>
      </c>
      <c r="G249" s="107">
        <v>-2.0851000000000002</v>
      </c>
      <c r="H249" s="107">
        <v>-10.775600000000001</v>
      </c>
      <c r="I249" s="107">
        <v>14.077</v>
      </c>
      <c r="J249" s="107">
        <v>16.247</v>
      </c>
      <c r="K249" s="107">
        <v>4.1265000000000001</v>
      </c>
      <c r="L249" s="107">
        <v>9.3070000000000004</v>
      </c>
      <c r="M249" s="107">
        <v>1.4822</v>
      </c>
      <c r="N249" s="107">
        <v>0.79879999999999995</v>
      </c>
      <c r="O249" s="107">
        <v>6.6535000000000002</v>
      </c>
      <c r="P249" s="107">
        <v>5.6933999999999996</v>
      </c>
      <c r="Q249" s="107">
        <v>8.5441000000000003</v>
      </c>
      <c r="R249" s="107">
        <v>5.6417999999999999</v>
      </c>
      <c r="T249" s="106"/>
      <c r="U249" s="107"/>
      <c r="V249" s="107"/>
      <c r="W249" s="107"/>
      <c r="X249" s="107"/>
      <c r="Y249" s="107"/>
      <c r="Z249" s="107"/>
      <c r="AA249" s="107"/>
      <c r="AB249" s="107"/>
      <c r="AC249" s="107"/>
      <c r="AD249" s="107"/>
      <c r="AE249" s="107"/>
      <c r="AF249" s="107"/>
      <c r="AG249" s="107"/>
      <c r="AH249" s="107"/>
    </row>
    <row r="250" spans="1:34" x14ac:dyDescent="0.3">
      <c r="A250" t="s">
        <v>1639</v>
      </c>
      <c r="B250" t="s">
        <v>1511</v>
      </c>
      <c r="C250">
        <v>120073</v>
      </c>
      <c r="D250" s="106">
        <v>44888</v>
      </c>
      <c r="E250" s="107">
        <v>50.930399999999999</v>
      </c>
      <c r="F250" s="107">
        <v>11.900499999999999</v>
      </c>
      <c r="G250" s="107">
        <v>-0.83120000000000005</v>
      </c>
      <c r="H250" s="107">
        <v>-9.5345999999999993</v>
      </c>
      <c r="I250" s="107">
        <v>15.36</v>
      </c>
      <c r="J250" s="107">
        <v>17.554600000000001</v>
      </c>
      <c r="K250" s="107">
        <v>5.4367999999999999</v>
      </c>
      <c r="L250" s="107">
        <v>10.6646</v>
      </c>
      <c r="M250" s="107">
        <v>2.7955000000000001</v>
      </c>
      <c r="N250" s="107">
        <v>2.1551999999999998</v>
      </c>
      <c r="O250" s="107">
        <v>8.3496000000000006</v>
      </c>
      <c r="P250" s="107">
        <v>7.0453999999999999</v>
      </c>
      <c r="Q250" s="107">
        <v>8.5114999999999998</v>
      </c>
      <c r="R250" s="107">
        <v>7.1920000000000002</v>
      </c>
      <c r="T250" s="106"/>
      <c r="U250" s="107"/>
      <c r="V250" s="107"/>
      <c r="W250" s="107"/>
      <c r="X250" s="107"/>
      <c r="Y250" s="107"/>
      <c r="Z250" s="107"/>
      <c r="AA250" s="107"/>
      <c r="AB250" s="107"/>
      <c r="AC250" s="107"/>
      <c r="AD250" s="107"/>
      <c r="AE250" s="107"/>
      <c r="AF250" s="107"/>
      <c r="AG250" s="107"/>
      <c r="AH250" s="107"/>
    </row>
    <row r="251" spans="1:34" x14ac:dyDescent="0.3">
      <c r="A251" t="s">
        <v>1639</v>
      </c>
      <c r="B251" t="s">
        <v>1720</v>
      </c>
      <c r="D251" s="106"/>
      <c r="E251" s="107"/>
      <c r="F251" s="107"/>
      <c r="G251" s="107"/>
      <c r="H251" s="107"/>
      <c r="I251" s="107"/>
      <c r="J251" s="107"/>
      <c r="K251" s="107"/>
      <c r="L251" s="107"/>
      <c r="M251" s="107"/>
      <c r="N251" s="107"/>
      <c r="O251" s="107"/>
      <c r="P251" s="107"/>
      <c r="Q251" s="107"/>
      <c r="R251" s="107"/>
      <c r="T251" s="106"/>
      <c r="U251" s="107"/>
      <c r="V251" s="107"/>
      <c r="W251" s="107"/>
      <c r="X251" s="107"/>
      <c r="Y251" s="107"/>
      <c r="Z251" s="107"/>
      <c r="AA251" s="107"/>
      <c r="AB251" s="107"/>
      <c r="AC251" s="107"/>
      <c r="AD251" s="107"/>
      <c r="AE251" s="107"/>
      <c r="AF251" s="107"/>
      <c r="AG251" s="107"/>
      <c r="AH251" s="107"/>
    </row>
    <row r="252" spans="1:34" x14ac:dyDescent="0.3">
      <c r="A252" t="s">
        <v>1639</v>
      </c>
      <c r="B252" t="s">
        <v>1721</v>
      </c>
      <c r="D252" s="106"/>
      <c r="E252" s="107"/>
      <c r="F252" s="107"/>
      <c r="G252" s="107"/>
      <c r="H252" s="107"/>
      <c r="I252" s="107"/>
      <c r="J252" s="107"/>
      <c r="K252" s="107"/>
      <c r="L252" s="107"/>
      <c r="M252" s="107"/>
      <c r="N252" s="107"/>
      <c r="O252" s="107"/>
      <c r="P252" s="107"/>
      <c r="Q252" s="107"/>
      <c r="R252" s="107"/>
      <c r="T252" s="106"/>
      <c r="U252" s="107"/>
      <c r="V252" s="107"/>
      <c r="W252" s="107"/>
      <c r="X252" s="107"/>
      <c r="Y252" s="107"/>
      <c r="Z252" s="107"/>
      <c r="AA252" s="107"/>
      <c r="AB252" s="107"/>
      <c r="AC252" s="107"/>
      <c r="AD252" s="107"/>
      <c r="AE252" s="107"/>
      <c r="AF252" s="107"/>
      <c r="AG252" s="107"/>
      <c r="AH252" s="107"/>
    </row>
    <row r="253" spans="1:34" x14ac:dyDescent="0.3">
      <c r="A253" t="s">
        <v>1639</v>
      </c>
      <c r="B253" t="s">
        <v>1531</v>
      </c>
      <c r="C253">
        <v>102330</v>
      </c>
      <c r="D253" s="106">
        <v>44888</v>
      </c>
      <c r="E253" s="107">
        <v>57.994399999999999</v>
      </c>
      <c r="F253" s="107">
        <v>15.741099999999999</v>
      </c>
      <c r="G253" s="107">
        <v>1.3219000000000001</v>
      </c>
      <c r="H253" s="107">
        <v>-2.3187000000000002</v>
      </c>
      <c r="I253" s="107">
        <v>6.4580000000000002</v>
      </c>
      <c r="J253" s="107">
        <v>11.8666</v>
      </c>
      <c r="K253" s="107">
        <v>6.8391999999999999</v>
      </c>
      <c r="L253" s="107">
        <v>11.071899999999999</v>
      </c>
      <c r="M253" s="107">
        <v>6.2584</v>
      </c>
      <c r="N253" s="107">
        <v>4.8151000000000002</v>
      </c>
      <c r="O253" s="107">
        <v>8.8545999999999996</v>
      </c>
      <c r="P253" s="107">
        <v>8.1437000000000008</v>
      </c>
      <c r="Q253" s="107">
        <v>9.8762000000000008</v>
      </c>
      <c r="R253" s="107">
        <v>8.3575999999999997</v>
      </c>
      <c r="T253" s="106"/>
      <c r="U253" s="107"/>
      <c r="V253" s="107"/>
      <c r="W253" s="107"/>
      <c r="X253" s="107"/>
      <c r="Y253" s="107"/>
      <c r="Z253" s="107"/>
      <c r="AA253" s="107"/>
      <c r="AB253" s="107"/>
      <c r="AC253" s="107"/>
      <c r="AD253" s="107"/>
      <c r="AE253" s="107"/>
      <c r="AF253" s="107"/>
      <c r="AG253" s="107"/>
      <c r="AH253" s="107"/>
    </row>
    <row r="254" spans="1:34" x14ac:dyDescent="0.3">
      <c r="A254" t="s">
        <v>1639</v>
      </c>
      <c r="B254" t="s">
        <v>1512</v>
      </c>
      <c r="C254">
        <v>120616</v>
      </c>
      <c r="D254" s="106">
        <v>44888</v>
      </c>
      <c r="E254" s="107">
        <v>62.544199999999996</v>
      </c>
      <c r="F254" s="107">
        <v>16.523</v>
      </c>
      <c r="G254" s="107">
        <v>2.0781999999999998</v>
      </c>
      <c r="H254" s="107">
        <v>-1.5585</v>
      </c>
      <c r="I254" s="107">
        <v>7.2230999999999996</v>
      </c>
      <c r="J254" s="107">
        <v>12.631399999999999</v>
      </c>
      <c r="K254" s="107">
        <v>7.6093000000000002</v>
      </c>
      <c r="L254" s="107">
        <v>11.8696</v>
      </c>
      <c r="M254" s="107">
        <v>7.0542999999999996</v>
      </c>
      <c r="N254" s="107">
        <v>5.6289999999999996</v>
      </c>
      <c r="O254" s="107">
        <v>9.7241999999999997</v>
      </c>
      <c r="P254" s="107">
        <v>8.9629999999999992</v>
      </c>
      <c r="Q254" s="107">
        <v>10.6296</v>
      </c>
      <c r="R254" s="107">
        <v>9.2790999999999997</v>
      </c>
      <c r="T254" s="106"/>
      <c r="U254" s="107"/>
      <c r="V254" s="107"/>
      <c r="W254" s="107"/>
      <c r="X254" s="107"/>
      <c r="Y254" s="107"/>
      <c r="Z254" s="107"/>
      <c r="AA254" s="107"/>
      <c r="AB254" s="107"/>
      <c r="AC254" s="107"/>
      <c r="AD254" s="107"/>
      <c r="AE254" s="107"/>
      <c r="AF254" s="107"/>
      <c r="AG254" s="107"/>
      <c r="AH254" s="107"/>
    </row>
    <row r="255" spans="1:34" x14ac:dyDescent="0.3">
      <c r="A255" t="s">
        <v>1639</v>
      </c>
      <c r="B255" t="s">
        <v>1513</v>
      </c>
      <c r="C255">
        <v>118491</v>
      </c>
      <c r="D255" s="106">
        <v>44888</v>
      </c>
      <c r="E255" s="107">
        <v>28.438300000000002</v>
      </c>
      <c r="F255" s="107">
        <v>26.715900000000001</v>
      </c>
      <c r="G255" s="107">
        <v>8.3779000000000003</v>
      </c>
      <c r="H255" s="107">
        <v>-6.9032999999999998</v>
      </c>
      <c r="I255" s="107">
        <v>3.1482999999999999</v>
      </c>
      <c r="J255" s="107">
        <v>8.7062000000000008</v>
      </c>
      <c r="K255" s="107">
        <v>1.7768999999999999</v>
      </c>
      <c r="L255" s="107">
        <v>7.3030999999999997</v>
      </c>
      <c r="M255" s="107">
        <v>1.4759</v>
      </c>
      <c r="N255" s="107">
        <v>1.0137</v>
      </c>
      <c r="O255" s="107">
        <v>5.8460999999999999</v>
      </c>
      <c r="P255" s="107">
        <v>5.8848000000000003</v>
      </c>
      <c r="Q255" s="107">
        <v>8.3038000000000007</v>
      </c>
      <c r="R255" s="107">
        <v>5.1067999999999998</v>
      </c>
      <c r="T255" s="106"/>
      <c r="U255" s="107"/>
      <c r="V255" s="107"/>
      <c r="W255" s="107"/>
      <c r="X255" s="107"/>
      <c r="Y255" s="107"/>
      <c r="Z255" s="107"/>
      <c r="AA255" s="107"/>
      <c r="AB255" s="107"/>
      <c r="AC255" s="107"/>
      <c r="AD255" s="107"/>
      <c r="AE255" s="107"/>
      <c r="AF255" s="107"/>
      <c r="AG255" s="107"/>
      <c r="AH255" s="107"/>
    </row>
    <row r="256" spans="1:34" x14ac:dyDescent="0.3">
      <c r="A256" t="s">
        <v>1639</v>
      </c>
      <c r="B256" t="s">
        <v>1532</v>
      </c>
      <c r="C256">
        <v>112353</v>
      </c>
      <c r="D256" s="106">
        <v>44888</v>
      </c>
      <c r="E256" s="107">
        <v>26.044699999999999</v>
      </c>
      <c r="F256" s="107">
        <v>25.8047</v>
      </c>
      <c r="G256" s="107">
        <v>7.4352</v>
      </c>
      <c r="H256" s="107">
        <v>-7.8362999999999996</v>
      </c>
      <c r="I256" s="107">
        <v>2.2040999999999999</v>
      </c>
      <c r="J256" s="107">
        <v>7.7576999999999998</v>
      </c>
      <c r="K256" s="107">
        <v>0.82740000000000002</v>
      </c>
      <c r="L256" s="107">
        <v>6.3235999999999999</v>
      </c>
      <c r="M256" s="107">
        <v>0.52829999999999999</v>
      </c>
      <c r="N256" s="107">
        <v>5.7200000000000001E-2</v>
      </c>
      <c r="O256" s="107">
        <v>4.8605</v>
      </c>
      <c r="P256" s="107">
        <v>4.9353999999999996</v>
      </c>
      <c r="Q256" s="107">
        <v>7.7962999999999996</v>
      </c>
      <c r="R256" s="107">
        <v>4.1231</v>
      </c>
      <c r="T256" s="106"/>
      <c r="U256" s="107"/>
      <c r="V256" s="107"/>
      <c r="W256" s="107"/>
      <c r="X256" s="107"/>
      <c r="Y256" s="107"/>
      <c r="Z256" s="107"/>
      <c r="AA256" s="107"/>
      <c r="AB256" s="107"/>
      <c r="AC256" s="107"/>
      <c r="AD256" s="107"/>
      <c r="AE256" s="107"/>
      <c r="AF256" s="107"/>
      <c r="AG256" s="107"/>
      <c r="AH256" s="107"/>
    </row>
    <row r="257" spans="1:34" x14ac:dyDescent="0.3">
      <c r="A257" t="s">
        <v>1639</v>
      </c>
      <c r="B257" t="s">
        <v>1514</v>
      </c>
      <c r="C257">
        <v>135689</v>
      </c>
      <c r="D257" s="106"/>
      <c r="E257" s="107"/>
      <c r="F257" s="107"/>
      <c r="G257" s="107"/>
      <c r="H257" s="107"/>
      <c r="I257" s="107"/>
      <c r="J257" s="107"/>
      <c r="K257" s="107"/>
      <c r="L257" s="107"/>
      <c r="M257" s="107"/>
      <c r="N257" s="107"/>
      <c r="O257" s="107"/>
      <c r="P257" s="107"/>
      <c r="Q257" s="107"/>
      <c r="R257" s="107"/>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t="s">
        <v>1639</v>
      </c>
      <c r="B258" t="s">
        <v>1533</v>
      </c>
      <c r="C258">
        <v>135692</v>
      </c>
      <c r="D258" s="106"/>
      <c r="E258" s="107"/>
      <c r="F258" s="107"/>
      <c r="G258" s="107"/>
      <c r="H258" s="107"/>
      <c r="I258" s="107"/>
      <c r="J258" s="107"/>
      <c r="K258" s="107"/>
      <c r="L258" s="107"/>
      <c r="M258" s="107"/>
      <c r="N258" s="107"/>
      <c r="O258" s="107"/>
      <c r="P258" s="107"/>
      <c r="Q258" s="107"/>
      <c r="R258" s="107"/>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t="s">
        <v>1639</v>
      </c>
      <c r="B259" t="s">
        <v>1534</v>
      </c>
      <c r="C259">
        <v>114859</v>
      </c>
      <c r="D259" s="106">
        <v>44888</v>
      </c>
      <c r="E259" s="107">
        <v>44.471800000000002</v>
      </c>
      <c r="F259" s="107">
        <v>19.5442</v>
      </c>
      <c r="G259" s="107">
        <v>3.9746000000000001</v>
      </c>
      <c r="H259" s="107">
        <v>-6.5109000000000004</v>
      </c>
      <c r="I259" s="107">
        <v>0.8034</v>
      </c>
      <c r="J259" s="107">
        <v>13.5139</v>
      </c>
      <c r="K259" s="107">
        <v>8.4347999999999992</v>
      </c>
      <c r="L259" s="107">
        <v>12.4002</v>
      </c>
      <c r="M259" s="107">
        <v>5.8036000000000003</v>
      </c>
      <c r="N259" s="107">
        <v>3.4832000000000001</v>
      </c>
      <c r="O259" s="107">
        <v>10.6332</v>
      </c>
      <c r="P259" s="107">
        <v>8.3042999999999996</v>
      </c>
      <c r="Q259" s="107">
        <v>8.1755999999999993</v>
      </c>
      <c r="R259" s="107">
        <v>10.295500000000001</v>
      </c>
      <c r="T259" s="106"/>
      <c r="U259" s="107"/>
      <c r="V259" s="107"/>
      <c r="W259" s="107"/>
      <c r="X259" s="107"/>
      <c r="Y259" s="107"/>
      <c r="Z259" s="107"/>
      <c r="AA259" s="107"/>
      <c r="AB259" s="107"/>
      <c r="AC259" s="107"/>
      <c r="AD259" s="107"/>
      <c r="AE259" s="107"/>
      <c r="AF259" s="107"/>
      <c r="AG259" s="107"/>
      <c r="AH259" s="107"/>
    </row>
    <row r="260" spans="1:34" x14ac:dyDescent="0.3">
      <c r="A260" t="s">
        <v>1639</v>
      </c>
      <c r="B260" t="s">
        <v>1515</v>
      </c>
      <c r="C260">
        <v>120154</v>
      </c>
      <c r="D260" s="106">
        <v>44888</v>
      </c>
      <c r="E260" s="107">
        <v>49.667000000000002</v>
      </c>
      <c r="F260" s="107">
        <v>20.882899999999999</v>
      </c>
      <c r="G260" s="107">
        <v>5.3391999999999999</v>
      </c>
      <c r="H260" s="107">
        <v>-5.1497000000000002</v>
      </c>
      <c r="I260" s="107">
        <v>2.1749999999999998</v>
      </c>
      <c r="J260" s="107">
        <v>14.900399999999999</v>
      </c>
      <c r="K260" s="107">
        <v>9.8438999999999997</v>
      </c>
      <c r="L260" s="107">
        <v>13.873799999999999</v>
      </c>
      <c r="M260" s="107">
        <v>7.2598000000000003</v>
      </c>
      <c r="N260" s="107">
        <v>4.9343000000000004</v>
      </c>
      <c r="O260" s="107">
        <v>12.054600000000001</v>
      </c>
      <c r="P260" s="107">
        <v>9.6864000000000008</v>
      </c>
      <c r="Q260" s="107">
        <v>10.67</v>
      </c>
      <c r="R260" s="107">
        <v>11.784599999999999</v>
      </c>
      <c r="T260" s="106"/>
      <c r="U260" s="107"/>
      <c r="V260" s="107"/>
      <c r="W260" s="107"/>
      <c r="X260" s="107"/>
      <c r="Y260" s="107"/>
      <c r="Z260" s="107"/>
      <c r="AA260" s="107"/>
      <c r="AB260" s="107"/>
      <c r="AC260" s="107"/>
      <c r="AD260" s="107"/>
      <c r="AE260" s="107"/>
      <c r="AF260" s="107"/>
      <c r="AG260" s="107"/>
      <c r="AH260" s="107"/>
    </row>
    <row r="261" spans="1:34" x14ac:dyDescent="0.3">
      <c r="A261" t="s">
        <v>1639</v>
      </c>
      <c r="B261" t="s">
        <v>1516</v>
      </c>
      <c r="C261">
        <v>119852</v>
      </c>
      <c r="D261" s="106">
        <v>44888</v>
      </c>
      <c r="E261" s="107">
        <v>46.581499999999998</v>
      </c>
      <c r="F261" s="107">
        <v>50.060499999999998</v>
      </c>
      <c r="G261" s="107">
        <v>14.713800000000001</v>
      </c>
      <c r="H261" s="107">
        <v>7.8137999999999996</v>
      </c>
      <c r="I261" s="107">
        <v>3.8508</v>
      </c>
      <c r="J261" s="107">
        <v>8.7014999999999993</v>
      </c>
      <c r="K261" s="107">
        <v>3.5430000000000001</v>
      </c>
      <c r="L261" s="107">
        <v>8.4056999999999995</v>
      </c>
      <c r="M261" s="107">
        <v>2.0291999999999999</v>
      </c>
      <c r="N261" s="107">
        <v>1.4944999999999999</v>
      </c>
      <c r="O261" s="107">
        <v>6.7073</v>
      </c>
      <c r="P261" s="107">
        <v>6.4825999999999997</v>
      </c>
      <c r="Q261" s="107">
        <v>7.6665999999999999</v>
      </c>
      <c r="R261" s="107">
        <v>6.3144</v>
      </c>
      <c r="T261" s="106"/>
      <c r="U261" s="107"/>
      <c r="V261" s="107"/>
      <c r="W261" s="107"/>
      <c r="X261" s="107"/>
      <c r="Y261" s="107"/>
      <c r="Z261" s="107"/>
      <c r="AA261" s="107"/>
      <c r="AB261" s="107"/>
      <c r="AC261" s="107"/>
      <c r="AD261" s="107"/>
      <c r="AE261" s="107"/>
      <c r="AF261" s="107"/>
      <c r="AG261" s="107"/>
      <c r="AH261" s="107"/>
    </row>
    <row r="262" spans="1:34" x14ac:dyDescent="0.3">
      <c r="A262" t="s">
        <v>1639</v>
      </c>
      <c r="B262" t="s">
        <v>1535</v>
      </c>
      <c r="C262">
        <v>112487</v>
      </c>
      <c r="D262" s="106">
        <v>44888</v>
      </c>
      <c r="E262" s="107">
        <v>43.625799999999998</v>
      </c>
      <c r="F262" s="107">
        <v>49.3459</v>
      </c>
      <c r="G262" s="107">
        <v>14.0494</v>
      </c>
      <c r="H262" s="107">
        <v>7.1333000000000002</v>
      </c>
      <c r="I262" s="107">
        <v>3.1772</v>
      </c>
      <c r="J262" s="107">
        <v>8.0264000000000006</v>
      </c>
      <c r="K262" s="107">
        <v>2.8652000000000002</v>
      </c>
      <c r="L262" s="107">
        <v>7.7062999999999997</v>
      </c>
      <c r="M262" s="107">
        <v>1.3585</v>
      </c>
      <c r="N262" s="107">
        <v>0.83140000000000003</v>
      </c>
      <c r="O262" s="107">
        <v>6.0777000000000001</v>
      </c>
      <c r="P262" s="107">
        <v>5.8128000000000002</v>
      </c>
      <c r="Q262" s="107">
        <v>5.8658999999999999</v>
      </c>
      <c r="R262" s="107">
        <v>5.6473000000000004</v>
      </c>
      <c r="T262" s="106"/>
      <c r="U262" s="107"/>
      <c r="V262" s="107"/>
      <c r="W262" s="107"/>
      <c r="X262" s="107"/>
      <c r="Y262" s="107"/>
      <c r="Z262" s="107"/>
      <c r="AA262" s="107"/>
      <c r="AB262" s="107"/>
      <c r="AC262" s="107"/>
      <c r="AD262" s="107"/>
      <c r="AE262" s="107"/>
      <c r="AF262" s="107"/>
      <c r="AG262" s="107"/>
      <c r="AH262" s="107"/>
    </row>
    <row r="263" spans="1:34" x14ac:dyDescent="0.3">
      <c r="A263" t="s">
        <v>1639</v>
      </c>
      <c r="B263" t="s">
        <v>1536</v>
      </c>
      <c r="C263">
        <v>101869</v>
      </c>
      <c r="D263" s="106">
        <v>44888</v>
      </c>
      <c r="E263" s="107">
        <v>68.712100000000007</v>
      </c>
      <c r="F263" s="107">
        <v>4.0907</v>
      </c>
      <c r="G263" s="107">
        <v>-4.0349000000000004</v>
      </c>
      <c r="H263" s="107">
        <v>-10.9727</v>
      </c>
      <c r="I263" s="107">
        <v>16.133900000000001</v>
      </c>
      <c r="J263" s="107">
        <v>14.0123</v>
      </c>
      <c r="K263" s="107">
        <v>3.4015</v>
      </c>
      <c r="L263" s="107">
        <v>9.5144000000000002</v>
      </c>
      <c r="M263" s="107">
        <v>2.9636999999999998</v>
      </c>
      <c r="N263" s="107">
        <v>1.573</v>
      </c>
      <c r="O263" s="107">
        <v>6.3311999999999999</v>
      </c>
      <c r="P263" s="107">
        <v>5.7872000000000003</v>
      </c>
      <c r="Q263" s="107">
        <v>8.1281999999999996</v>
      </c>
      <c r="R263" s="107">
        <v>5.3162000000000003</v>
      </c>
      <c r="T263" s="106"/>
      <c r="U263" s="107"/>
      <c r="V263" s="107"/>
      <c r="W263" s="107"/>
      <c r="X263" s="107"/>
      <c r="Y263" s="107"/>
      <c r="Z263" s="107"/>
      <c r="AA263" s="107"/>
      <c r="AB263" s="107"/>
      <c r="AC263" s="107"/>
      <c r="AD263" s="107"/>
      <c r="AE263" s="107"/>
      <c r="AF263" s="107"/>
      <c r="AG263" s="107"/>
      <c r="AH263" s="107"/>
    </row>
    <row r="264" spans="1:34" x14ac:dyDescent="0.3">
      <c r="A264" t="s">
        <v>1639</v>
      </c>
      <c r="B264" t="s">
        <v>1517</v>
      </c>
      <c r="C264">
        <v>120276</v>
      </c>
      <c r="D264" s="106">
        <v>44888</v>
      </c>
      <c r="E264" s="107">
        <v>74.280299999999997</v>
      </c>
      <c r="F264" s="107">
        <v>4.9635999999999996</v>
      </c>
      <c r="G264" s="107">
        <v>-3.1238999999999999</v>
      </c>
      <c r="H264" s="107">
        <v>-10.0609</v>
      </c>
      <c r="I264" s="107">
        <v>17.0565</v>
      </c>
      <c r="J264" s="107">
        <v>14.9391</v>
      </c>
      <c r="K264" s="107">
        <v>4.3254000000000001</v>
      </c>
      <c r="L264" s="107">
        <v>10.481</v>
      </c>
      <c r="M264" s="107">
        <v>3.9112</v>
      </c>
      <c r="N264" s="107">
        <v>2.5185</v>
      </c>
      <c r="O264" s="107">
        <v>7.2366999999999999</v>
      </c>
      <c r="P264" s="107">
        <v>6.7161</v>
      </c>
      <c r="Q264" s="107">
        <v>7.8075000000000001</v>
      </c>
      <c r="R264" s="107">
        <v>6.2237999999999998</v>
      </c>
      <c r="T264" s="106"/>
      <c r="U264" s="107"/>
      <c r="V264" s="107"/>
      <c r="W264" s="107"/>
      <c r="X264" s="107"/>
      <c r="Y264" s="107"/>
      <c r="Z264" s="107"/>
      <c r="AA264" s="107"/>
      <c r="AB264" s="107"/>
      <c r="AC264" s="107"/>
      <c r="AD264" s="107"/>
      <c r="AE264" s="107"/>
      <c r="AF264" s="107"/>
      <c r="AG264" s="107"/>
      <c r="AH264" s="107"/>
    </row>
    <row r="265" spans="1:34" x14ac:dyDescent="0.3">
      <c r="A265" t="s">
        <v>1639</v>
      </c>
      <c r="B265" t="s">
        <v>1863</v>
      </c>
      <c r="C265">
        <v>119156</v>
      </c>
      <c r="D265" s="106">
        <v>44888</v>
      </c>
      <c r="E265" s="107">
        <v>26.49</v>
      </c>
      <c r="F265" s="107">
        <v>3.8584999999999998</v>
      </c>
      <c r="G265" s="107">
        <v>-0.2205</v>
      </c>
      <c r="H265" s="107">
        <v>1.1616</v>
      </c>
      <c r="I265" s="107">
        <v>10.603400000000001</v>
      </c>
      <c r="J265" s="107">
        <v>10.601800000000001</v>
      </c>
      <c r="K265" s="107">
        <v>8.9248999999999992</v>
      </c>
      <c r="L265" s="107">
        <v>10.014900000000001</v>
      </c>
      <c r="M265" s="107">
        <v>5.5270000000000001</v>
      </c>
      <c r="N265" s="107">
        <v>4.4863</v>
      </c>
      <c r="O265" s="107">
        <v>6.5618999999999996</v>
      </c>
      <c r="P265" s="107">
        <v>6.6181999999999999</v>
      </c>
      <c r="Q265" s="107">
        <v>8.3894000000000002</v>
      </c>
      <c r="R265" s="107">
        <v>6.9962999999999997</v>
      </c>
      <c r="T265" s="106"/>
      <c r="U265" s="107"/>
      <c r="V265" s="107"/>
      <c r="W265" s="107"/>
      <c r="X265" s="107"/>
      <c r="Y265" s="107"/>
      <c r="Z265" s="107"/>
      <c r="AA265" s="107"/>
      <c r="AB265" s="107"/>
      <c r="AC265" s="107"/>
      <c r="AD265" s="107"/>
      <c r="AE265" s="107"/>
      <c r="AF265" s="107"/>
      <c r="AG265" s="107"/>
      <c r="AH265" s="107"/>
    </row>
    <row r="266" spans="1:34" x14ac:dyDescent="0.3">
      <c r="A266" t="s">
        <v>1639</v>
      </c>
      <c r="B266" t="s">
        <v>1864</v>
      </c>
      <c r="C266">
        <v>113142</v>
      </c>
      <c r="D266" s="106">
        <v>44888</v>
      </c>
      <c r="E266" s="107">
        <v>22.7483</v>
      </c>
      <c r="F266" s="107">
        <v>2.0859999999999999</v>
      </c>
      <c r="G266" s="107">
        <v>-1.9891000000000001</v>
      </c>
      <c r="H266" s="107">
        <v>-0.59589999999999999</v>
      </c>
      <c r="I266" s="107">
        <v>8.8316999999999997</v>
      </c>
      <c r="J266" s="107">
        <v>8.8216999999999999</v>
      </c>
      <c r="K266" s="107">
        <v>7.1245000000000003</v>
      </c>
      <c r="L266" s="107">
        <v>8.3805999999999994</v>
      </c>
      <c r="M266" s="107">
        <v>3.9045999999999998</v>
      </c>
      <c r="N266" s="107">
        <v>2.7456999999999998</v>
      </c>
      <c r="O266" s="107">
        <v>4.8018999999999998</v>
      </c>
      <c r="P266" s="107">
        <v>4.8681000000000001</v>
      </c>
      <c r="Q266" s="107">
        <v>6.8937999999999997</v>
      </c>
      <c r="R266" s="107">
        <v>5.1651999999999996</v>
      </c>
      <c r="T266" s="106"/>
      <c r="U266" s="107"/>
      <c r="V266" s="107"/>
      <c r="W266" s="107"/>
      <c r="X266" s="107"/>
      <c r="Y266" s="107"/>
      <c r="Z266" s="107"/>
      <c r="AA266" s="107"/>
      <c r="AB266" s="107"/>
      <c r="AC266" s="107"/>
      <c r="AD266" s="107"/>
      <c r="AE266" s="107"/>
      <c r="AF266" s="107"/>
      <c r="AG266" s="107"/>
      <c r="AH266" s="107"/>
    </row>
    <row r="267" spans="1:34" x14ac:dyDescent="0.3">
      <c r="A267" t="s">
        <v>1639</v>
      </c>
      <c r="B267" t="s">
        <v>1537</v>
      </c>
      <c r="C267">
        <v>102172</v>
      </c>
      <c r="D267" s="106">
        <v>44888</v>
      </c>
      <c r="E267" s="107">
        <v>46.030500000000004</v>
      </c>
      <c r="F267" s="107">
        <v>15.9453</v>
      </c>
      <c r="G267" s="107">
        <v>3.3477999999999999</v>
      </c>
      <c r="H267" s="107">
        <v>0.97440000000000004</v>
      </c>
      <c r="I267" s="107">
        <v>10.235099999999999</v>
      </c>
      <c r="J267" s="107">
        <v>12.864000000000001</v>
      </c>
      <c r="K267" s="107">
        <v>6.9137000000000004</v>
      </c>
      <c r="L267" s="107">
        <v>8.8139000000000003</v>
      </c>
      <c r="M267" s="107">
        <v>4.9222999999999999</v>
      </c>
      <c r="N267" s="107">
        <v>4.7617000000000003</v>
      </c>
      <c r="O267" s="107">
        <v>1.6971000000000001</v>
      </c>
      <c r="P267" s="107">
        <v>2.3081</v>
      </c>
      <c r="Q267" s="107">
        <v>8.4238999999999997</v>
      </c>
      <c r="R267" s="107">
        <v>8.0609000000000002</v>
      </c>
      <c r="T267" s="106"/>
      <c r="U267" s="107"/>
      <c r="V267" s="107"/>
      <c r="W267" s="107"/>
      <c r="X267" s="107"/>
      <c r="Y267" s="107"/>
      <c r="Z267" s="107"/>
      <c r="AA267" s="107"/>
      <c r="AB267" s="107"/>
      <c r="AC267" s="107"/>
      <c r="AD267" s="107"/>
      <c r="AE267" s="107"/>
      <c r="AF267" s="107"/>
      <c r="AG267" s="107"/>
      <c r="AH267" s="107"/>
    </row>
    <row r="268" spans="1:34" x14ac:dyDescent="0.3">
      <c r="A268" t="s">
        <v>1639</v>
      </c>
      <c r="B268" t="s">
        <v>1518</v>
      </c>
      <c r="C268">
        <v>118726</v>
      </c>
      <c r="D268" s="106">
        <v>44888</v>
      </c>
      <c r="E268" s="107">
        <v>49.778100000000002</v>
      </c>
      <c r="F268" s="107">
        <v>16.6525</v>
      </c>
      <c r="G268" s="107">
        <v>4.0498000000000003</v>
      </c>
      <c r="H268" s="107">
        <v>1.6870000000000001</v>
      </c>
      <c r="I268" s="107">
        <v>10.9398</v>
      </c>
      <c r="J268" s="107">
        <v>13.542400000000001</v>
      </c>
      <c r="K268" s="107">
        <v>7.5591999999999997</v>
      </c>
      <c r="L268" s="107">
        <v>9.5182000000000002</v>
      </c>
      <c r="M268" s="107">
        <v>5.6028000000000002</v>
      </c>
      <c r="N268" s="107">
        <v>5.4390999999999998</v>
      </c>
      <c r="O268" s="107">
        <v>2.3452999999999999</v>
      </c>
      <c r="P268" s="107">
        <v>3.0539000000000001</v>
      </c>
      <c r="Q268" s="107">
        <v>7.0274000000000001</v>
      </c>
      <c r="R268" s="107">
        <v>8.7479999999999993</v>
      </c>
      <c r="T268" s="106"/>
      <c r="U268" s="107"/>
      <c r="V268" s="107"/>
      <c r="W268" s="107"/>
      <c r="X268" s="107"/>
      <c r="Y268" s="107"/>
      <c r="Z268" s="107"/>
      <c r="AA268" s="107"/>
      <c r="AB268" s="107"/>
      <c r="AC268" s="107"/>
      <c r="AD268" s="107"/>
      <c r="AE268" s="107"/>
      <c r="AF268" s="107"/>
      <c r="AG268" s="107"/>
      <c r="AH268" s="107"/>
    </row>
    <row r="269" spans="1:34" x14ac:dyDescent="0.3">
      <c r="A269" t="s">
        <v>1639</v>
      </c>
      <c r="B269" t="s">
        <v>1538</v>
      </c>
      <c r="C269">
        <v>148293</v>
      </c>
      <c r="D269" s="106"/>
      <c r="E269" s="107"/>
      <c r="F269" s="107"/>
      <c r="G269" s="107"/>
      <c r="H269" s="107"/>
      <c r="I269" s="107"/>
      <c r="J269" s="107"/>
      <c r="K269" s="107"/>
      <c r="L269" s="107"/>
      <c r="M269" s="107"/>
      <c r="N269" s="107"/>
      <c r="O269" s="107"/>
      <c r="P269" s="107"/>
      <c r="Q269" s="107"/>
      <c r="R269" s="107"/>
      <c r="T269" s="106"/>
      <c r="U269" s="107"/>
      <c r="V269" s="107"/>
      <c r="W269" s="107"/>
      <c r="X269" s="107"/>
      <c r="Y269" s="107"/>
      <c r="Z269" s="107"/>
      <c r="AA269" s="107"/>
      <c r="AB269" s="107"/>
      <c r="AC269" s="107"/>
      <c r="AD269" s="107"/>
      <c r="AE269" s="107"/>
      <c r="AF269" s="107"/>
      <c r="AG269" s="107"/>
      <c r="AH269" s="107"/>
    </row>
    <row r="270" spans="1:34" x14ac:dyDescent="0.3">
      <c r="A270" t="s">
        <v>1639</v>
      </c>
      <c r="B270" t="s">
        <v>1519</v>
      </c>
      <c r="C270">
        <v>148296</v>
      </c>
      <c r="D270" s="106"/>
      <c r="E270" s="107"/>
      <c r="F270" s="107"/>
      <c r="G270" s="107"/>
      <c r="H270" s="107"/>
      <c r="I270" s="107"/>
      <c r="J270" s="107"/>
      <c r="K270" s="107"/>
      <c r="L270" s="107"/>
      <c r="M270" s="107"/>
      <c r="N270" s="107"/>
      <c r="O270" s="107"/>
      <c r="P270" s="107"/>
      <c r="Q270" s="107"/>
      <c r="R270" s="107"/>
      <c r="T270" s="106"/>
      <c r="U270" s="107"/>
      <c r="V270" s="107"/>
      <c r="W270" s="107"/>
      <c r="X270" s="107"/>
      <c r="Y270" s="107"/>
      <c r="Z270" s="107"/>
      <c r="AA270" s="107"/>
      <c r="AB270" s="107"/>
      <c r="AC270" s="107"/>
      <c r="AD270" s="107"/>
      <c r="AE270" s="107"/>
      <c r="AF270" s="107"/>
      <c r="AG270" s="107"/>
      <c r="AH270" s="107"/>
    </row>
    <row r="271" spans="1:34" x14ac:dyDescent="0.3">
      <c r="A271" t="s">
        <v>1639</v>
      </c>
      <c r="B271" t="s">
        <v>1900</v>
      </c>
      <c r="C271">
        <v>119839</v>
      </c>
      <c r="D271" s="106">
        <v>44888</v>
      </c>
      <c r="E271" s="107">
        <v>60.008400000000002</v>
      </c>
      <c r="F271" s="107">
        <v>19.961500000000001</v>
      </c>
      <c r="G271" s="107">
        <v>14.7249</v>
      </c>
      <c r="H271" s="107">
        <v>6.9781000000000004</v>
      </c>
      <c r="I271" s="107">
        <v>7.7521000000000004</v>
      </c>
      <c r="J271" s="107">
        <v>7.7977999999999996</v>
      </c>
      <c r="K271" s="107">
        <v>8.1417000000000002</v>
      </c>
      <c r="L271" s="107">
        <v>11.8004</v>
      </c>
      <c r="M271" s="107">
        <v>7.1882999999999999</v>
      </c>
      <c r="N271" s="107">
        <v>4.7241</v>
      </c>
      <c r="O271" s="107">
        <v>11.1655</v>
      </c>
      <c r="P271" s="107">
        <v>8.5216999999999992</v>
      </c>
      <c r="Q271" s="107">
        <v>9.7858999999999998</v>
      </c>
      <c r="R271" s="107">
        <v>11.372999999999999</v>
      </c>
      <c r="T271" s="106"/>
      <c r="U271" s="107"/>
      <c r="V271" s="107"/>
      <c r="W271" s="107"/>
      <c r="X271" s="107"/>
      <c r="Y271" s="107"/>
      <c r="Z271" s="107"/>
      <c r="AA271" s="107"/>
      <c r="AB271" s="107"/>
      <c r="AC271" s="107"/>
      <c r="AD271" s="107"/>
      <c r="AE271" s="107"/>
      <c r="AF271" s="107"/>
      <c r="AG271" s="107"/>
      <c r="AH271" s="107"/>
    </row>
    <row r="272" spans="1:34" x14ac:dyDescent="0.3">
      <c r="A272" t="s">
        <v>1639</v>
      </c>
      <c r="B272" t="s">
        <v>1901</v>
      </c>
      <c r="C272">
        <v>100968</v>
      </c>
      <c r="D272" s="106">
        <v>44888</v>
      </c>
      <c r="E272" s="107">
        <v>55.654800000000002</v>
      </c>
      <c r="F272" s="107">
        <v>19.422899999999998</v>
      </c>
      <c r="G272" s="107">
        <v>14.180300000000001</v>
      </c>
      <c r="H272" s="107">
        <v>6.4351000000000003</v>
      </c>
      <c r="I272" s="107">
        <v>7.2106000000000003</v>
      </c>
      <c r="J272" s="107">
        <v>7.2534000000000001</v>
      </c>
      <c r="K272" s="107">
        <v>7.5903999999999998</v>
      </c>
      <c r="L272" s="107">
        <v>11.252700000000001</v>
      </c>
      <c r="M272" s="107">
        <v>6.6349</v>
      </c>
      <c r="N272" s="107">
        <v>4.1791999999999998</v>
      </c>
      <c r="O272" s="107">
        <v>10.524100000000001</v>
      </c>
      <c r="P272" s="107">
        <v>7.7999000000000001</v>
      </c>
      <c r="Q272" s="107">
        <v>8.2378</v>
      </c>
      <c r="R272" s="107">
        <v>10.7502</v>
      </c>
      <c r="T272" s="106"/>
      <c r="U272" s="107"/>
      <c r="V272" s="107"/>
      <c r="W272" s="107"/>
      <c r="X272" s="107"/>
      <c r="Y272" s="107"/>
      <c r="Z272" s="107"/>
      <c r="AA272" s="107"/>
      <c r="AB272" s="107"/>
      <c r="AC272" s="107"/>
      <c r="AD272" s="107"/>
      <c r="AE272" s="107"/>
      <c r="AF272" s="107"/>
      <c r="AG272" s="107"/>
      <c r="AH272" s="107"/>
    </row>
    <row r="273" spans="1:34" x14ac:dyDescent="0.3">
      <c r="A273" t="s">
        <v>1639</v>
      </c>
      <c r="B273" t="s">
        <v>1539</v>
      </c>
      <c r="C273">
        <v>112868</v>
      </c>
      <c r="D273" s="106">
        <v>44888</v>
      </c>
      <c r="E273" s="107">
        <v>24.289000000000001</v>
      </c>
      <c r="F273" s="107">
        <v>33.541800000000002</v>
      </c>
      <c r="G273" s="107">
        <v>9.6905000000000001</v>
      </c>
      <c r="H273" s="107">
        <v>0</v>
      </c>
      <c r="I273" s="107">
        <v>11.070499999999999</v>
      </c>
      <c r="J273" s="107">
        <v>16.3962</v>
      </c>
      <c r="K273" s="107">
        <v>7.2942</v>
      </c>
      <c r="L273" s="107">
        <v>9.9273000000000007</v>
      </c>
      <c r="M273" s="107">
        <v>4.1984000000000004</v>
      </c>
      <c r="N273" s="107">
        <v>2.4544999999999999</v>
      </c>
      <c r="O273" s="107">
        <v>8.1568000000000005</v>
      </c>
      <c r="P273" s="107">
        <v>5.0275999999999996</v>
      </c>
      <c r="Q273" s="107">
        <v>7.2255000000000003</v>
      </c>
      <c r="R273" s="107">
        <v>9.1998999999999995</v>
      </c>
      <c r="T273" s="106"/>
      <c r="U273" s="107"/>
      <c r="V273" s="107"/>
      <c r="W273" s="107"/>
      <c r="X273" s="107"/>
      <c r="Y273" s="107"/>
      <c r="Z273" s="107"/>
      <c r="AA273" s="107"/>
      <c r="AB273" s="107"/>
      <c r="AC273" s="107"/>
      <c r="AD273" s="107"/>
      <c r="AE273" s="107"/>
      <c r="AF273" s="107"/>
      <c r="AG273" s="107"/>
      <c r="AH273" s="107"/>
    </row>
    <row r="274" spans="1:34" x14ac:dyDescent="0.3">
      <c r="A274" t="s">
        <v>1639</v>
      </c>
      <c r="B274" t="s">
        <v>1520</v>
      </c>
      <c r="C274">
        <v>119635</v>
      </c>
      <c r="D274" s="106">
        <v>44888</v>
      </c>
      <c r="E274" s="107">
        <v>26.1265</v>
      </c>
      <c r="F274" s="107">
        <v>34.399799999999999</v>
      </c>
      <c r="G274" s="107">
        <v>10.632999999999999</v>
      </c>
      <c r="H274" s="107">
        <v>0.95820000000000005</v>
      </c>
      <c r="I274" s="107">
        <v>12.03</v>
      </c>
      <c r="J274" s="107">
        <v>17.3675</v>
      </c>
      <c r="K274" s="107">
        <v>8.2718000000000007</v>
      </c>
      <c r="L274" s="107">
        <v>10.937799999999999</v>
      </c>
      <c r="M274" s="107">
        <v>5.1757</v>
      </c>
      <c r="N274" s="107">
        <v>3.4306999999999999</v>
      </c>
      <c r="O274" s="107">
        <v>9.1146999999999991</v>
      </c>
      <c r="P274" s="107">
        <v>6.0933000000000002</v>
      </c>
      <c r="Q274" s="107">
        <v>8.2052999999999994</v>
      </c>
      <c r="R274" s="107">
        <v>10.141500000000001</v>
      </c>
      <c r="T274" s="106"/>
      <c r="U274" s="107"/>
      <c r="V274" s="107"/>
      <c r="W274" s="107"/>
      <c r="X274" s="107"/>
      <c r="Y274" s="107"/>
      <c r="Z274" s="107"/>
      <c r="AA274" s="107"/>
      <c r="AB274" s="107"/>
      <c r="AC274" s="107"/>
      <c r="AD274" s="107"/>
      <c r="AE274" s="107"/>
      <c r="AF274" s="107"/>
      <c r="AG274" s="107"/>
      <c r="AH274" s="107"/>
    </row>
    <row r="275" spans="1:34" x14ac:dyDescent="0.3">
      <c r="A275" t="s">
        <v>1639</v>
      </c>
      <c r="B275" t="s">
        <v>1521</v>
      </c>
      <c r="C275">
        <v>148106</v>
      </c>
      <c r="D275" s="106"/>
      <c r="E275" s="107"/>
      <c r="F275" s="107"/>
      <c r="G275" s="107"/>
      <c r="H275" s="107"/>
      <c r="I275" s="107"/>
      <c r="J275" s="107"/>
      <c r="K275" s="107"/>
      <c r="L275" s="107"/>
      <c r="M275" s="107"/>
      <c r="N275" s="107"/>
      <c r="O275" s="107"/>
      <c r="P275" s="107"/>
      <c r="Q275" s="107"/>
      <c r="R275" s="107"/>
      <c r="T275" s="106"/>
      <c r="U275" s="107"/>
      <c r="V275" s="107"/>
      <c r="W275" s="107"/>
      <c r="X275" s="107"/>
      <c r="Y275" s="107"/>
      <c r="Z275" s="107"/>
      <c r="AA275" s="107"/>
      <c r="AB275" s="107"/>
      <c r="AC275" s="107"/>
      <c r="AD275" s="107"/>
      <c r="AE275" s="107"/>
      <c r="AF275" s="107"/>
      <c r="AG275" s="107"/>
      <c r="AH275" s="107"/>
    </row>
    <row r="276" spans="1:34" x14ac:dyDescent="0.3">
      <c r="A276" t="s">
        <v>1639</v>
      </c>
      <c r="B276" t="s">
        <v>1540</v>
      </c>
      <c r="C276">
        <v>148105</v>
      </c>
      <c r="D276" s="106"/>
      <c r="E276" s="107"/>
      <c r="F276" s="107"/>
      <c r="G276" s="107"/>
      <c r="H276" s="107"/>
      <c r="I276" s="107"/>
      <c r="J276" s="107"/>
      <c r="K276" s="107"/>
      <c r="L276" s="107"/>
      <c r="M276" s="107"/>
      <c r="N276" s="107"/>
      <c r="O276" s="107"/>
      <c r="P276" s="107"/>
      <c r="Q276" s="107"/>
      <c r="R276" s="107"/>
      <c r="T276" s="106"/>
      <c r="U276" s="107"/>
      <c r="V276" s="107"/>
      <c r="W276" s="107"/>
      <c r="X276" s="107"/>
      <c r="Y276" s="107"/>
      <c r="Z276" s="107"/>
      <c r="AA276" s="107"/>
      <c r="AB276" s="107"/>
      <c r="AC276" s="107"/>
      <c r="AD276" s="107"/>
      <c r="AE276" s="107"/>
      <c r="AF276" s="107"/>
      <c r="AG276" s="107"/>
      <c r="AH276" s="107"/>
    </row>
    <row r="277" spans="1:34" x14ac:dyDescent="0.3">
      <c r="A277" t="s">
        <v>1639</v>
      </c>
      <c r="B277" t="s">
        <v>1522</v>
      </c>
      <c r="C277">
        <v>120779</v>
      </c>
      <c r="D277" s="106">
        <v>44888</v>
      </c>
      <c r="E277" s="107">
        <v>56.796599999999998</v>
      </c>
      <c r="F277" s="107">
        <v>25.080300000000001</v>
      </c>
      <c r="G277" s="107">
        <v>6.4836</v>
      </c>
      <c r="H277" s="107">
        <v>-8.7162000000000006</v>
      </c>
      <c r="I277" s="107">
        <v>10.498799999999999</v>
      </c>
      <c r="J277" s="107">
        <v>16.294899999999998</v>
      </c>
      <c r="K277" s="107">
        <v>7.1734</v>
      </c>
      <c r="L277" s="107">
        <v>11.7963</v>
      </c>
      <c r="M277" s="107">
        <v>5.1311999999999998</v>
      </c>
      <c r="N277" s="107">
        <v>3.2071999999999998</v>
      </c>
      <c r="O277" s="107">
        <v>9.6115999999999993</v>
      </c>
      <c r="P277" s="107">
        <v>7.2606999999999999</v>
      </c>
      <c r="Q277" s="107">
        <v>9.4985999999999997</v>
      </c>
      <c r="R277" s="107">
        <v>10.0063</v>
      </c>
      <c r="T277" s="106"/>
      <c r="U277" s="107"/>
      <c r="V277" s="107"/>
      <c r="W277" s="107"/>
      <c r="X277" s="107"/>
      <c r="Y277" s="107"/>
      <c r="Z277" s="107"/>
      <c r="AA277" s="107"/>
      <c r="AB277" s="107"/>
      <c r="AC277" s="107"/>
      <c r="AD277" s="107"/>
      <c r="AE277" s="107"/>
      <c r="AF277" s="107"/>
      <c r="AG277" s="107"/>
      <c r="AH277" s="107"/>
    </row>
    <row r="278" spans="1:34" x14ac:dyDescent="0.3">
      <c r="A278" t="s">
        <v>1639</v>
      </c>
      <c r="B278" t="s">
        <v>1541</v>
      </c>
      <c r="C278">
        <v>102535</v>
      </c>
      <c r="D278" s="106">
        <v>44888</v>
      </c>
      <c r="E278" s="107">
        <v>53.330199999999998</v>
      </c>
      <c r="F278" s="107">
        <v>24.5185</v>
      </c>
      <c r="G278" s="107">
        <v>5.8906999999999998</v>
      </c>
      <c r="H278" s="107">
        <v>-9.3109000000000002</v>
      </c>
      <c r="I278" s="107">
        <v>9.8978999999999999</v>
      </c>
      <c r="J278" s="107">
        <v>15.687200000000001</v>
      </c>
      <c r="K278" s="107">
        <v>6.5633999999999997</v>
      </c>
      <c r="L278" s="107">
        <v>11.168799999999999</v>
      </c>
      <c r="M278" s="107">
        <v>4.5309999999999997</v>
      </c>
      <c r="N278" s="107">
        <v>2.6187</v>
      </c>
      <c r="O278" s="107">
        <v>8.9463000000000008</v>
      </c>
      <c r="P278" s="107">
        <v>6.5839999999999996</v>
      </c>
      <c r="Q278" s="107">
        <v>9.2348999999999997</v>
      </c>
      <c r="R278" s="107">
        <v>9.3667999999999996</v>
      </c>
      <c r="T278" s="106"/>
      <c r="U278" s="107"/>
      <c r="V278" s="107"/>
      <c r="W278" s="107"/>
      <c r="X278" s="107"/>
      <c r="Y278" s="107"/>
      <c r="Z278" s="107"/>
      <c r="AA278" s="107"/>
      <c r="AB278" s="107"/>
      <c r="AC278" s="107"/>
      <c r="AD278" s="107"/>
      <c r="AE278" s="107"/>
      <c r="AF278" s="107"/>
      <c r="AG278" s="107"/>
      <c r="AH278" s="107"/>
    </row>
    <row r="279" spans="1:34" x14ac:dyDescent="0.3">
      <c r="A279" s="57" t="s">
        <v>27</v>
      </c>
      <c r="F279" s="104">
        <v>22.975982051282056</v>
      </c>
      <c r="G279" s="104">
        <v>4.894561538461538</v>
      </c>
      <c r="H279" s="104">
        <v>-3.2685641025641026</v>
      </c>
      <c r="I279" s="104">
        <v>8.9650153846153842</v>
      </c>
      <c r="J279" s="104">
        <v>13.51958205128205</v>
      </c>
      <c r="K279" s="104">
        <v>6.5564871794871804</v>
      </c>
      <c r="L279" s="104">
        <v>10.418820512820513</v>
      </c>
      <c r="M279" s="104">
        <v>5.8634461538461542</v>
      </c>
      <c r="N279" s="104">
        <v>4.3653102564102557</v>
      </c>
      <c r="O279" s="104">
        <v>8.3224333333333327</v>
      </c>
      <c r="P279" s="104">
        <v>6.5856743589743605</v>
      </c>
      <c r="Q279" s="104">
        <v>8.6726794871794883</v>
      </c>
      <c r="R279" s="104">
        <v>8.5915102564102579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57" t="s">
        <v>407</v>
      </c>
      <c r="F280" s="104">
        <v>21.802199999999999</v>
      </c>
      <c r="G280" s="104">
        <v>4.8571999999999997</v>
      </c>
      <c r="H280" s="104">
        <v>-3.9937</v>
      </c>
      <c r="I280" s="104">
        <v>10.1981</v>
      </c>
      <c r="J280" s="104">
        <v>12.9497</v>
      </c>
      <c r="K280" s="104">
        <v>6.9137000000000004</v>
      </c>
      <c r="L280" s="104">
        <v>10.589600000000001</v>
      </c>
      <c r="M280" s="104">
        <v>4.8971999999999998</v>
      </c>
      <c r="N280" s="104">
        <v>3.5304000000000002</v>
      </c>
      <c r="O280" s="104">
        <v>8.3725000000000005</v>
      </c>
      <c r="P280" s="104">
        <v>6.6181999999999999</v>
      </c>
      <c r="Q280" s="104">
        <v>8.4661000000000008</v>
      </c>
      <c r="R280" s="104">
        <v>8.0609000000000002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05" t="s">
        <v>594</v>
      </c>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row>
    <row r="283" spans="1:34" x14ac:dyDescent="0.3">
      <c r="A283" t="s">
        <v>595</v>
      </c>
      <c r="B283" t="s">
        <v>596</v>
      </c>
      <c r="C283">
        <v>105460</v>
      </c>
      <c r="D283" s="106">
        <v>44888</v>
      </c>
      <c r="E283" s="107">
        <v>80.650000000000006</v>
      </c>
      <c r="F283" s="107">
        <v>0.1739</v>
      </c>
      <c r="G283" s="107">
        <v>0.1241</v>
      </c>
      <c r="H283" s="107">
        <v>-0.35830000000000001</v>
      </c>
      <c r="I283" s="107">
        <v>-0.14860000000000001</v>
      </c>
      <c r="J283" s="107">
        <v>2.3736999999999999</v>
      </c>
      <c r="K283" s="107">
        <v>3.7698999999999998</v>
      </c>
      <c r="L283" s="107">
        <v>14.4946</v>
      </c>
      <c r="M283" s="107">
        <v>8.6195000000000004</v>
      </c>
      <c r="N283" s="107">
        <v>3.5434999999999999</v>
      </c>
      <c r="O283" s="107">
        <v>18.632400000000001</v>
      </c>
      <c r="P283" s="107">
        <v>12.1715</v>
      </c>
      <c r="Q283" s="107">
        <v>14.2888</v>
      </c>
      <c r="R283" s="107">
        <v>20.895800000000001</v>
      </c>
      <c r="T283" s="106"/>
      <c r="U283" s="107"/>
      <c r="V283" s="107"/>
      <c r="W283" s="107"/>
      <c r="X283" s="107"/>
      <c r="Y283" s="107"/>
      <c r="Z283" s="107"/>
      <c r="AA283" s="107"/>
      <c r="AB283" s="107"/>
      <c r="AC283" s="107"/>
      <c r="AD283" s="107"/>
      <c r="AE283" s="107"/>
      <c r="AF283" s="107"/>
      <c r="AG283" s="107"/>
      <c r="AH283" s="107"/>
    </row>
    <row r="284" spans="1:34" x14ac:dyDescent="0.3">
      <c r="A284" t="s">
        <v>595</v>
      </c>
      <c r="B284" t="s">
        <v>597</v>
      </c>
      <c r="C284">
        <v>120348</v>
      </c>
      <c r="D284" s="106">
        <v>44888</v>
      </c>
      <c r="E284" s="107">
        <v>91.72</v>
      </c>
      <c r="F284" s="107">
        <v>0.17469999999999999</v>
      </c>
      <c r="G284" s="107">
        <v>0.1419</v>
      </c>
      <c r="H284" s="107">
        <v>-0.34770000000000001</v>
      </c>
      <c r="I284" s="107">
        <v>-0.1089</v>
      </c>
      <c r="J284" s="107">
        <v>2.4803999999999999</v>
      </c>
      <c r="K284" s="107">
        <v>4.0735000000000001</v>
      </c>
      <c r="L284" s="107">
        <v>15.1972</v>
      </c>
      <c r="M284" s="107">
        <v>9.6211000000000002</v>
      </c>
      <c r="N284" s="107">
        <v>4.8348000000000004</v>
      </c>
      <c r="O284" s="107">
        <v>20.1099</v>
      </c>
      <c r="P284" s="107">
        <v>13.564500000000001</v>
      </c>
      <c r="Q284" s="107">
        <v>18.230499999999999</v>
      </c>
      <c r="R284" s="107">
        <v>22.4511</v>
      </c>
      <c r="T284" s="106"/>
      <c r="U284" s="107"/>
      <c r="V284" s="107"/>
      <c r="W284" s="107"/>
      <c r="X284" s="107"/>
      <c r="Y284" s="107"/>
      <c r="Z284" s="107"/>
      <c r="AA284" s="107"/>
      <c r="AB284" s="107"/>
      <c r="AC284" s="107"/>
      <c r="AD284" s="107"/>
      <c r="AE284" s="107"/>
      <c r="AF284" s="107"/>
      <c r="AG284" s="107"/>
      <c r="AH284" s="107"/>
    </row>
    <row r="285" spans="1:34" x14ac:dyDescent="0.3">
      <c r="A285" t="s">
        <v>595</v>
      </c>
      <c r="B285" t="s">
        <v>598</v>
      </c>
      <c r="C285">
        <v>103040</v>
      </c>
      <c r="D285" s="106">
        <v>44888</v>
      </c>
      <c r="E285" s="107">
        <v>87.97</v>
      </c>
      <c r="F285" s="107">
        <v>0.30669999999999997</v>
      </c>
      <c r="G285" s="107">
        <v>0.31929999999999997</v>
      </c>
      <c r="H285" s="107">
        <v>-0.37259999999999999</v>
      </c>
      <c r="I285" s="107">
        <v>-0.25169999999999998</v>
      </c>
      <c r="J285" s="107">
        <v>3.6147999999999998</v>
      </c>
      <c r="K285" s="107">
        <v>4.7237</v>
      </c>
      <c r="L285" s="107">
        <v>14.465299999999999</v>
      </c>
      <c r="M285" s="107">
        <v>8.3600999999999992</v>
      </c>
      <c r="N285" s="107">
        <v>6.1605999999999996</v>
      </c>
      <c r="O285" s="107">
        <v>17.4984</v>
      </c>
      <c r="P285" s="107">
        <v>13.109</v>
      </c>
      <c r="Q285" s="107">
        <v>13.362500000000001</v>
      </c>
      <c r="R285" s="107">
        <v>22.0824</v>
      </c>
      <c r="T285" s="106"/>
      <c r="U285" s="107"/>
      <c r="V285" s="107"/>
      <c r="W285" s="107"/>
      <c r="X285" s="107"/>
      <c r="Y285" s="107"/>
      <c r="Z285" s="107"/>
      <c r="AA285" s="107"/>
      <c r="AB285" s="107"/>
      <c r="AC285" s="107"/>
      <c r="AD285" s="107"/>
      <c r="AE285" s="107"/>
      <c r="AF285" s="107"/>
      <c r="AG285" s="107"/>
      <c r="AH285" s="107"/>
    </row>
    <row r="286" spans="1:34" x14ac:dyDescent="0.3">
      <c r="A286" t="s">
        <v>595</v>
      </c>
      <c r="B286" t="s">
        <v>599</v>
      </c>
      <c r="C286">
        <v>119769</v>
      </c>
      <c r="D286" s="106">
        <v>44888</v>
      </c>
      <c r="E286" s="107">
        <v>100.14</v>
      </c>
      <c r="F286" s="107">
        <v>0.3105</v>
      </c>
      <c r="G286" s="107">
        <v>0.3387</v>
      </c>
      <c r="H286" s="107">
        <v>-0.3463</v>
      </c>
      <c r="I286" s="107">
        <v>-0.1983</v>
      </c>
      <c r="J286" s="107">
        <v>3.7441</v>
      </c>
      <c r="K286" s="107">
        <v>5.0941000000000001</v>
      </c>
      <c r="L286" s="107">
        <v>15.2744</v>
      </c>
      <c r="M286" s="107">
        <v>9.5073000000000008</v>
      </c>
      <c r="N286" s="107">
        <v>7.6508000000000003</v>
      </c>
      <c r="O286" s="107">
        <v>19.100200000000001</v>
      </c>
      <c r="P286" s="107">
        <v>14.651300000000001</v>
      </c>
      <c r="Q286" s="107">
        <v>15.802099999999999</v>
      </c>
      <c r="R286" s="107">
        <v>23.765999999999998</v>
      </c>
      <c r="T286" s="106"/>
      <c r="U286" s="107"/>
      <c r="V286" s="107"/>
      <c r="W286" s="107"/>
      <c r="X286" s="107"/>
      <c r="Y286" s="107"/>
      <c r="Z286" s="107"/>
      <c r="AA286" s="107"/>
      <c r="AB286" s="107"/>
      <c r="AC286" s="107"/>
      <c r="AD286" s="107"/>
      <c r="AE286" s="107"/>
      <c r="AF286" s="107"/>
      <c r="AG286" s="107"/>
      <c r="AH286" s="107"/>
    </row>
    <row r="287" spans="1:34" x14ac:dyDescent="0.3">
      <c r="A287" t="s">
        <v>595</v>
      </c>
      <c r="B287" t="s">
        <v>1722</v>
      </c>
      <c r="C287">
        <v>119835</v>
      </c>
      <c r="D287" s="106">
        <v>44888</v>
      </c>
      <c r="E287" s="107">
        <v>243.36760000000001</v>
      </c>
      <c r="F287" s="107">
        <v>0.46360000000000001</v>
      </c>
      <c r="G287" s="107">
        <v>0.39029999999999998</v>
      </c>
      <c r="H287" s="107">
        <v>9.0899999999999995E-2</v>
      </c>
      <c r="I287" s="107">
        <v>0.26900000000000002</v>
      </c>
      <c r="J287" s="107">
        <v>3.1518999999999999</v>
      </c>
      <c r="K287" s="107">
        <v>7.1414</v>
      </c>
      <c r="L287" s="107">
        <v>17.125299999999999</v>
      </c>
      <c r="M287" s="107">
        <v>17.799499999999998</v>
      </c>
      <c r="N287" s="107">
        <v>14.776400000000001</v>
      </c>
      <c r="O287" s="107">
        <v>31.504100000000001</v>
      </c>
      <c r="P287" s="107">
        <v>14.7936</v>
      </c>
      <c r="Q287" s="107">
        <v>15.373100000000001</v>
      </c>
      <c r="R287" s="107">
        <v>39.375</v>
      </c>
      <c r="T287" s="106"/>
      <c r="U287" s="107"/>
      <c r="V287" s="107"/>
      <c r="W287" s="107"/>
      <c r="X287" s="107"/>
      <c r="Y287" s="107"/>
      <c r="Z287" s="107"/>
      <c r="AA287" s="107"/>
      <c r="AB287" s="107"/>
      <c r="AC287" s="107"/>
      <c r="AD287" s="107"/>
      <c r="AE287" s="107"/>
      <c r="AF287" s="107"/>
      <c r="AG287" s="107"/>
      <c r="AH287" s="107"/>
    </row>
    <row r="288" spans="1:34" x14ac:dyDescent="0.3">
      <c r="A288" t="s">
        <v>595</v>
      </c>
      <c r="B288" t="s">
        <v>1832</v>
      </c>
      <c r="C288">
        <v>119724</v>
      </c>
      <c r="D288" s="106">
        <v>44888</v>
      </c>
      <c r="E288" s="107">
        <v>71.238614438990695</v>
      </c>
      <c r="F288" s="107">
        <v>0.46360000000000001</v>
      </c>
      <c r="G288" s="107">
        <v>0.3901</v>
      </c>
      <c r="H288" s="107">
        <v>9.0800000000000006E-2</v>
      </c>
      <c r="I288" s="107">
        <v>0.26879999999999998</v>
      </c>
      <c r="J288" s="107">
        <v>3.1518999999999999</v>
      </c>
      <c r="K288" s="107">
        <v>7.1406999999999998</v>
      </c>
      <c r="L288" s="107">
        <v>17.123699999999999</v>
      </c>
      <c r="M288" s="107">
        <v>17.797699999999999</v>
      </c>
      <c r="N288" s="107">
        <v>14.7744</v>
      </c>
      <c r="O288" s="107">
        <v>31.502500000000001</v>
      </c>
      <c r="P288" s="107">
        <v>14.7942</v>
      </c>
      <c r="Q288" s="107">
        <v>15.384399999999999</v>
      </c>
      <c r="R288" s="107">
        <v>39.378500000000003</v>
      </c>
      <c r="T288" s="106"/>
      <c r="U288" s="107"/>
      <c r="V288" s="107"/>
      <c r="W288" s="107"/>
      <c r="X288" s="107"/>
      <c r="Y288" s="107"/>
      <c r="Z288" s="107"/>
      <c r="AA288" s="107"/>
      <c r="AB288" s="107"/>
      <c r="AC288" s="107"/>
      <c r="AD288" s="107"/>
      <c r="AE288" s="107"/>
      <c r="AF288" s="107"/>
      <c r="AG288" s="107"/>
      <c r="AH288" s="107"/>
    </row>
    <row r="289" spans="1:34" x14ac:dyDescent="0.3">
      <c r="A289" t="s">
        <v>595</v>
      </c>
      <c r="B289" t="s">
        <v>1723</v>
      </c>
      <c r="C289">
        <v>102414</v>
      </c>
      <c r="D289" s="106">
        <v>44888</v>
      </c>
      <c r="E289" s="107">
        <v>577.90918724238702</v>
      </c>
      <c r="F289" s="107">
        <v>0.46129999999999999</v>
      </c>
      <c r="G289" s="107">
        <v>0.37959999999999999</v>
      </c>
      <c r="H289" s="107">
        <v>7.5800000000000006E-2</v>
      </c>
      <c r="I289" s="107">
        <v>0.23849999999999999</v>
      </c>
      <c r="J289" s="107">
        <v>3.0775999999999999</v>
      </c>
      <c r="K289" s="107">
        <v>6.9257</v>
      </c>
      <c r="L289" s="107">
        <v>16.6936</v>
      </c>
      <c r="M289" s="107">
        <v>17.1343</v>
      </c>
      <c r="N289" s="107">
        <v>13.898899999999999</v>
      </c>
      <c r="O289" s="107">
        <v>30.6142</v>
      </c>
      <c r="P289" s="107">
        <v>14.0139</v>
      </c>
      <c r="Q289" s="107">
        <v>18.470500000000001</v>
      </c>
      <c r="R289" s="107">
        <v>38.368600000000001</v>
      </c>
      <c r="T289" s="106"/>
      <c r="U289" s="107"/>
      <c r="V289" s="107"/>
      <c r="W289" s="107"/>
      <c r="X289" s="107"/>
      <c r="Y289" s="107"/>
      <c r="Z289" s="107"/>
      <c r="AA289" s="107"/>
      <c r="AB289" s="107"/>
      <c r="AC289" s="107"/>
      <c r="AD289" s="107"/>
      <c r="AE289" s="107"/>
      <c r="AF289" s="107"/>
      <c r="AG289" s="107"/>
      <c r="AH289" s="107"/>
    </row>
    <row r="290" spans="1:34" x14ac:dyDescent="0.3">
      <c r="A290" t="s">
        <v>595</v>
      </c>
      <c r="B290" t="s">
        <v>1833</v>
      </c>
      <c r="C290">
        <v>100915</v>
      </c>
      <c r="D290" s="106">
        <v>44888</v>
      </c>
      <c r="E290" s="107">
        <v>582.01679948368906</v>
      </c>
      <c r="F290" s="107">
        <v>0.46139999999999998</v>
      </c>
      <c r="G290" s="107">
        <v>0.37969999999999998</v>
      </c>
      <c r="H290" s="107">
        <v>7.5800000000000006E-2</v>
      </c>
      <c r="I290" s="107">
        <v>0.2387</v>
      </c>
      <c r="J290" s="107">
        <v>3.0777999999999999</v>
      </c>
      <c r="K290" s="107">
        <v>6.9253999999999998</v>
      </c>
      <c r="L290" s="107">
        <v>16.6937</v>
      </c>
      <c r="M290" s="107">
        <v>17.134799999999998</v>
      </c>
      <c r="N290" s="107">
        <v>13.899699999999999</v>
      </c>
      <c r="O290" s="107">
        <v>30.616</v>
      </c>
      <c r="P290" s="107">
        <v>14.0152</v>
      </c>
      <c r="Q290" s="107">
        <v>18.964099999999998</v>
      </c>
      <c r="R290" s="107">
        <v>38.371000000000002</v>
      </c>
      <c r="T290" s="106"/>
      <c r="U290" s="107"/>
      <c r="V290" s="107"/>
      <c r="W290" s="107"/>
      <c r="X290" s="107"/>
      <c r="Y290" s="107"/>
      <c r="Z290" s="107"/>
      <c r="AA290" s="107"/>
      <c r="AB290" s="107"/>
      <c r="AC290" s="107"/>
      <c r="AD290" s="107"/>
      <c r="AE290" s="107"/>
      <c r="AF290" s="107"/>
      <c r="AG290" s="107"/>
      <c r="AH290" s="107"/>
    </row>
    <row r="291" spans="1:34" x14ac:dyDescent="0.3">
      <c r="A291" s="57" t="s">
        <v>27</v>
      </c>
      <c r="F291" s="104">
        <v>0.35196249999999996</v>
      </c>
      <c r="G291" s="104">
        <v>0.30796249999999997</v>
      </c>
      <c r="H291" s="104">
        <v>-0.13644999999999999</v>
      </c>
      <c r="I291" s="104">
        <v>3.8437499999999999E-2</v>
      </c>
      <c r="J291" s="104">
        <v>3.084025</v>
      </c>
      <c r="K291" s="104">
        <v>5.7242999999999995</v>
      </c>
      <c r="L291" s="104">
        <v>15.883475000000001</v>
      </c>
      <c r="M291" s="104">
        <v>13.246787499999998</v>
      </c>
      <c r="N291" s="104">
        <v>9.9423874999999988</v>
      </c>
      <c r="O291" s="104">
        <v>24.947212499999999</v>
      </c>
      <c r="P291" s="104">
        <v>13.889150000000001</v>
      </c>
      <c r="Q291" s="104">
        <v>16.234499999999997</v>
      </c>
      <c r="R291" s="104">
        <v>30.586050000000004</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57" t="s">
        <v>407</v>
      </c>
      <c r="F292" s="104">
        <v>0.38590000000000002</v>
      </c>
      <c r="G292" s="104">
        <v>0.35914999999999997</v>
      </c>
      <c r="H292" s="104">
        <v>-0.13524999999999998</v>
      </c>
      <c r="I292" s="104">
        <v>6.4799999999999996E-2</v>
      </c>
      <c r="J292" s="104">
        <v>3.1148499999999997</v>
      </c>
      <c r="K292" s="104">
        <v>6.0097500000000004</v>
      </c>
      <c r="L292" s="104">
        <v>15.984</v>
      </c>
      <c r="M292" s="104">
        <v>13.377700000000001</v>
      </c>
      <c r="N292" s="104">
        <v>10.774850000000001</v>
      </c>
      <c r="O292" s="104">
        <v>25.36205</v>
      </c>
      <c r="P292" s="104">
        <v>14.01455</v>
      </c>
      <c r="Q292" s="104">
        <v>15.593249999999999</v>
      </c>
      <c r="R292" s="104">
        <v>31.067299999999999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05" t="s">
        <v>600</v>
      </c>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row>
    <row r="295" spans="1:34" x14ac:dyDescent="0.3">
      <c r="A295" t="s">
        <v>601</v>
      </c>
      <c r="B295" t="s">
        <v>602</v>
      </c>
      <c r="C295">
        <v>103178</v>
      </c>
      <c r="D295" s="106">
        <v>44888</v>
      </c>
      <c r="E295" s="107">
        <v>92.226900000000001</v>
      </c>
      <c r="F295" s="107">
        <v>2.8893</v>
      </c>
      <c r="G295" s="107">
        <v>5.7510000000000003</v>
      </c>
      <c r="H295" s="107">
        <v>6.4759000000000002</v>
      </c>
      <c r="I295" s="107">
        <v>10.6868</v>
      </c>
      <c r="J295" s="107">
        <v>9.8026999999999997</v>
      </c>
      <c r="K295" s="107">
        <v>5.3586999999999998</v>
      </c>
      <c r="L295" s="107">
        <v>6.2289000000000003</v>
      </c>
      <c r="M295" s="107">
        <v>3.8235999999999999</v>
      </c>
      <c r="N295" s="107">
        <v>3.6775000000000002</v>
      </c>
      <c r="O295" s="107">
        <v>6.5507</v>
      </c>
      <c r="P295" s="107">
        <v>7.1653000000000002</v>
      </c>
      <c r="Q295" s="107">
        <v>9.0137</v>
      </c>
      <c r="R295" s="107">
        <v>4.0277000000000003</v>
      </c>
      <c r="T295" s="106"/>
      <c r="U295" s="107"/>
      <c r="V295" s="107"/>
      <c r="W295" s="107"/>
      <c r="X295" s="107"/>
      <c r="Y295" s="107"/>
      <c r="Z295" s="107"/>
      <c r="AA295" s="107"/>
      <c r="AB295" s="107"/>
      <c r="AC295" s="107"/>
      <c r="AD295" s="107"/>
      <c r="AE295" s="107"/>
      <c r="AF295" s="107"/>
      <c r="AG295" s="107"/>
      <c r="AH295" s="107"/>
    </row>
    <row r="296" spans="1:34" x14ac:dyDescent="0.3">
      <c r="A296" t="s">
        <v>601</v>
      </c>
      <c r="B296" t="s">
        <v>603</v>
      </c>
      <c r="C296">
        <v>119533</v>
      </c>
      <c r="D296" s="106">
        <v>44888</v>
      </c>
      <c r="E296" s="107">
        <v>93.362700000000004</v>
      </c>
      <c r="F296" s="107">
        <v>3.0497000000000001</v>
      </c>
      <c r="G296" s="107">
        <v>5.9158999999999997</v>
      </c>
      <c r="H296" s="107">
        <v>6.6378000000000004</v>
      </c>
      <c r="I296" s="107">
        <v>10.846299999999999</v>
      </c>
      <c r="J296" s="107">
        <v>9.9634</v>
      </c>
      <c r="K296" s="107">
        <v>5.5209999999999999</v>
      </c>
      <c r="L296" s="107">
        <v>6.3940999999999999</v>
      </c>
      <c r="M296" s="107">
        <v>3.9887000000000001</v>
      </c>
      <c r="N296" s="107">
        <v>3.8437999999999999</v>
      </c>
      <c r="O296" s="107">
        <v>6.7172000000000001</v>
      </c>
      <c r="P296" s="107">
        <v>7.3171999999999997</v>
      </c>
      <c r="Q296" s="107">
        <v>8.2700999999999993</v>
      </c>
      <c r="R296" s="107">
        <v>4.1935000000000002</v>
      </c>
      <c r="T296" s="106"/>
      <c r="U296" s="107"/>
      <c r="V296" s="107"/>
      <c r="W296" s="107"/>
      <c r="X296" s="107"/>
      <c r="Y296" s="107"/>
      <c r="Z296" s="107"/>
      <c r="AA296" s="107"/>
      <c r="AB296" s="107"/>
      <c r="AC296" s="107"/>
      <c r="AD296" s="107"/>
      <c r="AE296" s="107"/>
      <c r="AF296" s="107"/>
      <c r="AG296" s="107"/>
      <c r="AH296" s="107"/>
    </row>
    <row r="297" spans="1:34" x14ac:dyDescent="0.3">
      <c r="A297" t="s">
        <v>601</v>
      </c>
      <c r="B297" t="s">
        <v>604</v>
      </c>
      <c r="C297">
        <v>141588</v>
      </c>
      <c r="D297" s="106">
        <v>44888</v>
      </c>
      <c r="E297" s="107">
        <v>14.6226</v>
      </c>
      <c r="F297" s="107">
        <v>8.4887999999999995</v>
      </c>
      <c r="G297" s="107">
        <v>5.7956000000000003</v>
      </c>
      <c r="H297" s="107">
        <v>7.0343</v>
      </c>
      <c r="I297" s="107">
        <v>11.802899999999999</v>
      </c>
      <c r="J297" s="107">
        <v>10.545500000000001</v>
      </c>
      <c r="K297" s="107">
        <v>5.2173999999999996</v>
      </c>
      <c r="L297" s="107">
        <v>6.2710999999999997</v>
      </c>
      <c r="M297" s="107">
        <v>4.0740999999999996</v>
      </c>
      <c r="N297" s="107">
        <v>4.1250999999999998</v>
      </c>
      <c r="O297" s="107">
        <v>6.9227999999999996</v>
      </c>
      <c r="P297" s="107">
        <v>7.2933000000000003</v>
      </c>
      <c r="Q297" s="107">
        <v>7.3365</v>
      </c>
      <c r="R297" s="107">
        <v>4.3464</v>
      </c>
      <c r="T297" s="106"/>
      <c r="U297" s="107"/>
      <c r="V297" s="107"/>
      <c r="W297" s="107"/>
      <c r="X297" s="107"/>
      <c r="Y297" s="107"/>
      <c r="Z297" s="107"/>
      <c r="AA297" s="107"/>
      <c r="AB297" s="107"/>
      <c r="AC297" s="107"/>
      <c r="AD297" s="107"/>
      <c r="AE297" s="107"/>
      <c r="AF297" s="107"/>
      <c r="AG297" s="107"/>
      <c r="AH297" s="107"/>
    </row>
    <row r="298" spans="1:34" x14ac:dyDescent="0.3">
      <c r="A298" t="s">
        <v>601</v>
      </c>
      <c r="B298" t="s">
        <v>605</v>
      </c>
      <c r="C298">
        <v>141593</v>
      </c>
      <c r="D298" s="106">
        <v>44888</v>
      </c>
      <c r="E298" s="107">
        <v>14.0433</v>
      </c>
      <c r="F298" s="107">
        <v>7.5389999999999997</v>
      </c>
      <c r="G298" s="107">
        <v>5.0457000000000001</v>
      </c>
      <c r="H298" s="107">
        <v>6.3197999999999999</v>
      </c>
      <c r="I298" s="107">
        <v>11.0932</v>
      </c>
      <c r="J298" s="107">
        <v>9.8452999999999999</v>
      </c>
      <c r="K298" s="107">
        <v>4.5115999999999996</v>
      </c>
      <c r="L298" s="107">
        <v>5.5587999999999997</v>
      </c>
      <c r="M298" s="107">
        <v>3.3673000000000002</v>
      </c>
      <c r="N298" s="107">
        <v>3.4169999999999998</v>
      </c>
      <c r="O298" s="107">
        <v>6.1841999999999997</v>
      </c>
      <c r="P298" s="107">
        <v>6.4991000000000003</v>
      </c>
      <c r="Q298" s="107">
        <v>6.5311000000000003</v>
      </c>
      <c r="R298" s="107">
        <v>3.6423000000000001</v>
      </c>
      <c r="T298" s="106"/>
      <c r="U298" s="107"/>
      <c r="V298" s="107"/>
      <c r="W298" s="107"/>
      <c r="X298" s="107"/>
      <c r="Y298" s="107"/>
      <c r="Z298" s="107"/>
      <c r="AA298" s="107"/>
      <c r="AB298" s="107"/>
      <c r="AC298" s="107"/>
      <c r="AD298" s="107"/>
      <c r="AE298" s="107"/>
      <c r="AF298" s="107"/>
      <c r="AG298" s="107"/>
      <c r="AH298" s="107"/>
    </row>
    <row r="299" spans="1:34" x14ac:dyDescent="0.3">
      <c r="A299" t="s">
        <v>601</v>
      </c>
      <c r="B299" t="s">
        <v>1959</v>
      </c>
      <c r="C299">
        <v>150235</v>
      </c>
      <c r="D299" s="106">
        <v>44888</v>
      </c>
      <c r="E299" s="107">
        <v>22.448399999999999</v>
      </c>
      <c r="F299" s="107">
        <v>0.32519999999999999</v>
      </c>
      <c r="G299" s="107">
        <v>4.6532</v>
      </c>
      <c r="H299" s="107">
        <v>5.7901999999999996</v>
      </c>
      <c r="I299" s="107">
        <v>7.3257000000000003</v>
      </c>
      <c r="J299" s="107">
        <v>8.2650000000000006</v>
      </c>
      <c r="K299" s="107">
        <v>4.1826999999999996</v>
      </c>
      <c r="L299" s="107">
        <v>4.6910999999999996</v>
      </c>
      <c r="M299" s="107">
        <v>0.67879999999999996</v>
      </c>
      <c r="N299" s="107">
        <v>1.2082999999999999</v>
      </c>
      <c r="O299" s="107">
        <v>4.3423999999999996</v>
      </c>
      <c r="P299" s="107">
        <v>3.8395999999999999</v>
      </c>
      <c r="Q299" s="107">
        <v>5.9245000000000001</v>
      </c>
      <c r="R299" s="107">
        <v>1.8302</v>
      </c>
      <c r="T299" s="106"/>
      <c r="U299" s="107"/>
      <c r="V299" s="107"/>
      <c r="W299" s="107"/>
      <c r="X299" s="107"/>
      <c r="Y299" s="107"/>
      <c r="Z299" s="107"/>
      <c r="AA299" s="107"/>
      <c r="AB299" s="107"/>
      <c r="AC299" s="107"/>
      <c r="AD299" s="107"/>
      <c r="AE299" s="107"/>
      <c r="AF299" s="107"/>
      <c r="AG299" s="107"/>
      <c r="AH299" s="107"/>
    </row>
    <row r="300" spans="1:34" x14ac:dyDescent="0.3">
      <c r="A300" t="s">
        <v>601</v>
      </c>
      <c r="B300" t="s">
        <v>1960</v>
      </c>
      <c r="C300">
        <v>150237</v>
      </c>
      <c r="D300" s="106">
        <v>44888</v>
      </c>
      <c r="E300" s="107">
        <v>23.645800000000001</v>
      </c>
      <c r="F300" s="107">
        <v>0.77180000000000004</v>
      </c>
      <c r="G300" s="107">
        <v>4.9428999999999998</v>
      </c>
      <c r="H300" s="107">
        <v>6.1154999999999999</v>
      </c>
      <c r="I300" s="107">
        <v>7.6412000000000004</v>
      </c>
      <c r="J300" s="107">
        <v>8.5888000000000009</v>
      </c>
      <c r="K300" s="107">
        <v>4.5034999999999998</v>
      </c>
      <c r="L300" s="107">
        <v>5.0242000000000004</v>
      </c>
      <c r="M300" s="107">
        <v>1.0296000000000001</v>
      </c>
      <c r="N300" s="107">
        <v>1.5795999999999999</v>
      </c>
      <c r="O300" s="107">
        <v>4.8548</v>
      </c>
      <c r="P300" s="107">
        <v>4.3235000000000001</v>
      </c>
      <c r="Q300" s="107">
        <v>6.7206000000000001</v>
      </c>
      <c r="R300" s="107">
        <v>2.3658999999999999</v>
      </c>
      <c r="T300" s="106"/>
      <c r="U300" s="107"/>
      <c r="V300" s="107"/>
      <c r="W300" s="107"/>
      <c r="X300" s="107"/>
      <c r="Y300" s="107"/>
      <c r="Z300" s="107"/>
      <c r="AA300" s="107"/>
      <c r="AB300" s="107"/>
      <c r="AC300" s="107"/>
      <c r="AD300" s="107"/>
      <c r="AE300" s="107"/>
      <c r="AF300" s="107"/>
      <c r="AG300" s="107"/>
      <c r="AH300" s="107"/>
    </row>
    <row r="301" spans="1:34" x14ac:dyDescent="0.3">
      <c r="A301" t="s">
        <v>601</v>
      </c>
      <c r="B301" t="s">
        <v>606</v>
      </c>
      <c r="C301">
        <v>126685</v>
      </c>
      <c r="D301" s="106">
        <v>44888</v>
      </c>
      <c r="E301" s="107">
        <v>19.231400000000001</v>
      </c>
      <c r="F301" s="107">
        <v>7.9730999999999996</v>
      </c>
      <c r="G301" s="107">
        <v>6.3066000000000004</v>
      </c>
      <c r="H301" s="107">
        <v>6.0804999999999998</v>
      </c>
      <c r="I301" s="107">
        <v>11.0274</v>
      </c>
      <c r="J301" s="107">
        <v>10.063499999999999</v>
      </c>
      <c r="K301" s="107">
        <v>4.3463000000000003</v>
      </c>
      <c r="L301" s="107">
        <v>5.1657999999999999</v>
      </c>
      <c r="M301" s="107">
        <v>3.0396000000000001</v>
      </c>
      <c r="N301" s="107">
        <v>3.1859999999999999</v>
      </c>
      <c r="O301" s="107">
        <v>5.6528999999999998</v>
      </c>
      <c r="P301" s="107">
        <v>6.5171999999999999</v>
      </c>
      <c r="Q301" s="107">
        <v>7.7168999999999999</v>
      </c>
      <c r="R301" s="107">
        <v>3.4237000000000002</v>
      </c>
      <c r="T301" s="106"/>
      <c r="U301" s="107"/>
      <c r="V301" s="107"/>
      <c r="W301" s="107"/>
      <c r="X301" s="107"/>
      <c r="Y301" s="107"/>
      <c r="Z301" s="107"/>
      <c r="AA301" s="107"/>
      <c r="AB301" s="107"/>
      <c r="AC301" s="107"/>
      <c r="AD301" s="107"/>
      <c r="AE301" s="107"/>
      <c r="AF301" s="107"/>
      <c r="AG301" s="107"/>
      <c r="AH301" s="107"/>
    </row>
    <row r="302" spans="1:34" x14ac:dyDescent="0.3">
      <c r="A302" t="s">
        <v>601</v>
      </c>
      <c r="B302" t="s">
        <v>607</v>
      </c>
      <c r="C302">
        <v>126687</v>
      </c>
      <c r="D302" s="106">
        <v>44888</v>
      </c>
      <c r="E302" s="107">
        <v>18.2516</v>
      </c>
      <c r="F302" s="107">
        <v>7.2008000000000001</v>
      </c>
      <c r="G302" s="107">
        <v>5.6037999999999997</v>
      </c>
      <c r="H302" s="107">
        <v>5.3479000000000001</v>
      </c>
      <c r="I302" s="107">
        <v>10.3111</v>
      </c>
      <c r="J302" s="107">
        <v>9.3440999999999992</v>
      </c>
      <c r="K302" s="107">
        <v>3.6591999999999998</v>
      </c>
      <c r="L302" s="107">
        <v>4.4949000000000003</v>
      </c>
      <c r="M302" s="107">
        <v>2.3904999999999998</v>
      </c>
      <c r="N302" s="107">
        <v>2.5284</v>
      </c>
      <c r="O302" s="107">
        <v>4.9701000000000004</v>
      </c>
      <c r="P302" s="107">
        <v>5.8007</v>
      </c>
      <c r="Q302" s="107">
        <v>7.0785999999999998</v>
      </c>
      <c r="R302" s="107">
        <v>2.7749999999999999</v>
      </c>
      <c r="T302" s="106"/>
      <c r="U302" s="107"/>
      <c r="V302" s="107"/>
      <c r="W302" s="107"/>
      <c r="X302" s="107"/>
      <c r="Y302" s="107"/>
      <c r="Z302" s="107"/>
      <c r="AA302" s="107"/>
      <c r="AB302" s="107"/>
      <c r="AC302" s="107"/>
      <c r="AD302" s="107"/>
      <c r="AE302" s="107"/>
      <c r="AF302" s="107"/>
      <c r="AG302" s="107"/>
      <c r="AH302" s="107"/>
    </row>
    <row r="303" spans="1:34" x14ac:dyDescent="0.3">
      <c r="A303" t="s">
        <v>601</v>
      </c>
      <c r="B303" t="s">
        <v>608</v>
      </c>
      <c r="C303">
        <v>144646</v>
      </c>
      <c r="D303" s="106">
        <v>44888</v>
      </c>
      <c r="E303" s="107">
        <v>13.39</v>
      </c>
      <c r="F303" s="107">
        <v>3.2713999999999999</v>
      </c>
      <c r="G303" s="107">
        <v>12.9985</v>
      </c>
      <c r="H303" s="107">
        <v>11.278499999999999</v>
      </c>
      <c r="I303" s="107">
        <v>19.894100000000002</v>
      </c>
      <c r="J303" s="107">
        <v>15.733599999999999</v>
      </c>
      <c r="K303" s="107">
        <v>3.5485000000000002</v>
      </c>
      <c r="L303" s="107">
        <v>6.1886999999999999</v>
      </c>
      <c r="M303" s="107">
        <v>1.2303999999999999</v>
      </c>
      <c r="N303" s="107">
        <v>2.0190000000000001</v>
      </c>
      <c r="O303" s="107">
        <v>5.0526</v>
      </c>
      <c r="P303" s="107"/>
      <c r="Q303" s="107">
        <v>7.1881000000000004</v>
      </c>
      <c r="R303" s="107">
        <v>2.8174999999999999</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t="s">
        <v>601</v>
      </c>
      <c r="B304" t="s">
        <v>609</v>
      </c>
      <c r="C304">
        <v>144644</v>
      </c>
      <c r="D304" s="106">
        <v>44888</v>
      </c>
      <c r="E304" s="107">
        <v>13.2485</v>
      </c>
      <c r="F304" s="107">
        <v>3.0308000000000002</v>
      </c>
      <c r="G304" s="107">
        <v>12.750500000000001</v>
      </c>
      <c r="H304" s="107">
        <v>11.0435</v>
      </c>
      <c r="I304" s="107">
        <v>19.648599999999998</v>
      </c>
      <c r="J304" s="107">
        <v>15.4833</v>
      </c>
      <c r="K304" s="107">
        <v>3.2911999999999999</v>
      </c>
      <c r="L304" s="107">
        <v>5.9244000000000003</v>
      </c>
      <c r="M304" s="107">
        <v>0.97689999999999999</v>
      </c>
      <c r="N304" s="107">
        <v>1.7644</v>
      </c>
      <c r="O304" s="107">
        <v>4.7862</v>
      </c>
      <c r="P304" s="107"/>
      <c r="Q304" s="107">
        <v>6.9177</v>
      </c>
      <c r="R304" s="107">
        <v>2.5573999999999999</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t="s">
        <v>601</v>
      </c>
      <c r="B305" t="s">
        <v>610</v>
      </c>
      <c r="C305">
        <v>140333</v>
      </c>
      <c r="D305" s="106"/>
      <c r="E305" s="107"/>
      <c r="F305" s="107"/>
      <c r="G305" s="107"/>
      <c r="H305" s="107"/>
      <c r="I305" s="107"/>
      <c r="J305" s="107"/>
      <c r="K305" s="107"/>
      <c r="L305" s="107"/>
      <c r="M305" s="107"/>
      <c r="N305" s="107"/>
      <c r="O305" s="107"/>
      <c r="P305" s="107"/>
      <c r="Q305" s="107"/>
      <c r="R305" s="107"/>
      <c r="T305" s="106"/>
      <c r="U305" s="107"/>
      <c r="V305" s="107"/>
      <c r="W305" s="107"/>
      <c r="X305" s="107"/>
      <c r="Y305" s="107"/>
      <c r="Z305" s="107"/>
      <c r="AA305" s="107"/>
      <c r="AB305" s="107"/>
      <c r="AC305" s="107"/>
      <c r="AD305" s="107"/>
      <c r="AE305" s="107"/>
      <c r="AF305" s="107"/>
      <c r="AG305" s="107"/>
      <c r="AH305" s="107"/>
    </row>
    <row r="306" spans="1:34" x14ac:dyDescent="0.3">
      <c r="A306" t="s">
        <v>601</v>
      </c>
      <c r="B306" t="s">
        <v>611</v>
      </c>
      <c r="C306">
        <v>140336</v>
      </c>
      <c r="D306" s="106"/>
      <c r="E306" s="107"/>
      <c r="F306" s="107"/>
      <c r="G306" s="107"/>
      <c r="H306" s="107"/>
      <c r="I306" s="107"/>
      <c r="J306" s="107"/>
      <c r="K306" s="107"/>
      <c r="L306" s="107"/>
      <c r="M306" s="107"/>
      <c r="N306" s="107"/>
      <c r="O306" s="107"/>
      <c r="P306" s="107"/>
      <c r="Q306" s="107"/>
      <c r="R306" s="107"/>
      <c r="T306" s="106"/>
      <c r="U306" s="107"/>
      <c r="V306" s="107"/>
      <c r="W306" s="107"/>
      <c r="X306" s="107"/>
      <c r="Y306" s="107"/>
      <c r="Z306" s="107"/>
      <c r="AA306" s="107"/>
      <c r="AB306" s="107"/>
      <c r="AC306" s="107"/>
      <c r="AD306" s="107"/>
      <c r="AE306" s="107"/>
      <c r="AF306" s="107"/>
      <c r="AG306" s="107"/>
      <c r="AH306" s="107"/>
    </row>
    <row r="307" spans="1:34" x14ac:dyDescent="0.3">
      <c r="A307" t="s">
        <v>601</v>
      </c>
      <c r="B307" t="s">
        <v>2039</v>
      </c>
      <c r="C307">
        <v>148795</v>
      </c>
      <c r="D307" s="106">
        <v>44888</v>
      </c>
      <c r="E307" s="107">
        <v>10.804399999999999</v>
      </c>
      <c r="F307" s="107">
        <v>10.813599999999999</v>
      </c>
      <c r="G307" s="107">
        <v>7.6428000000000003</v>
      </c>
      <c r="H307" s="107">
        <v>7.8784000000000001</v>
      </c>
      <c r="I307" s="107">
        <v>15.9262</v>
      </c>
      <c r="J307" s="107">
        <v>11.8262</v>
      </c>
      <c r="K307" s="107">
        <v>3.3512</v>
      </c>
      <c r="L307" s="107">
        <v>6.2535999999999996</v>
      </c>
      <c r="M307" s="107">
        <v>1.5775999999999999</v>
      </c>
      <c r="N307" s="107">
        <v>2.0217000000000001</v>
      </c>
      <c r="O307" s="107"/>
      <c r="P307" s="107"/>
      <c r="Q307" s="107">
        <v>4.6988000000000003</v>
      </c>
      <c r="R307" s="107"/>
      <c r="T307" s="106"/>
      <c r="U307" s="107"/>
      <c r="V307" s="107"/>
      <c r="W307" s="107"/>
      <c r="X307" s="107"/>
      <c r="Y307" s="107"/>
      <c r="Z307" s="107"/>
      <c r="AA307" s="107"/>
      <c r="AB307" s="107"/>
      <c r="AC307" s="107"/>
      <c r="AD307" s="107"/>
      <c r="AE307" s="107"/>
      <c r="AF307" s="107"/>
      <c r="AG307" s="107"/>
      <c r="AH307" s="107"/>
    </row>
    <row r="308" spans="1:34" x14ac:dyDescent="0.3">
      <c r="A308" t="s">
        <v>601</v>
      </c>
      <c r="B308" t="s">
        <v>2040</v>
      </c>
      <c r="C308">
        <v>148797</v>
      </c>
      <c r="D308" s="106">
        <v>44888</v>
      </c>
      <c r="E308" s="107">
        <v>10.7753</v>
      </c>
      <c r="F308" s="107">
        <v>10.8428</v>
      </c>
      <c r="G308" s="107">
        <v>7.5277000000000003</v>
      </c>
      <c r="H308" s="107">
        <v>7.7055999999999996</v>
      </c>
      <c r="I308" s="107">
        <v>15.7491</v>
      </c>
      <c r="J308" s="107">
        <v>11.6487</v>
      </c>
      <c r="K308" s="107">
        <v>3.177</v>
      </c>
      <c r="L308" s="107">
        <v>6.0773000000000001</v>
      </c>
      <c r="M308" s="107">
        <v>1.4056</v>
      </c>
      <c r="N308" s="107">
        <v>1.8527</v>
      </c>
      <c r="O308" s="107"/>
      <c r="P308" s="107"/>
      <c r="Q308" s="107">
        <v>4.5313999999999997</v>
      </c>
      <c r="R308" s="107"/>
      <c r="T308" s="106"/>
      <c r="U308" s="107"/>
      <c r="V308" s="107"/>
      <c r="W308" s="107"/>
      <c r="X308" s="107"/>
      <c r="Y308" s="107"/>
      <c r="Z308" s="107"/>
      <c r="AA308" s="107"/>
      <c r="AB308" s="107"/>
      <c r="AC308" s="107"/>
      <c r="AD308" s="107"/>
      <c r="AE308" s="107"/>
      <c r="AF308" s="107"/>
      <c r="AG308" s="107"/>
      <c r="AH308" s="107"/>
    </row>
    <row r="309" spans="1:34" x14ac:dyDescent="0.3">
      <c r="A309" t="s">
        <v>601</v>
      </c>
      <c r="B309" t="s">
        <v>612</v>
      </c>
      <c r="C309">
        <v>100528</v>
      </c>
      <c r="D309" s="106">
        <v>44888</v>
      </c>
      <c r="E309" s="107">
        <v>81.732299999999995</v>
      </c>
      <c r="F309" s="107">
        <v>7.1020000000000003</v>
      </c>
      <c r="G309" s="107">
        <v>5.1571999999999996</v>
      </c>
      <c r="H309" s="107">
        <v>4.7380000000000004</v>
      </c>
      <c r="I309" s="107">
        <v>10.022600000000001</v>
      </c>
      <c r="J309" s="107">
        <v>9.3125</v>
      </c>
      <c r="K309" s="107">
        <v>3.7559</v>
      </c>
      <c r="L309" s="107">
        <v>4.7815000000000003</v>
      </c>
      <c r="M309" s="107">
        <v>2.6878000000000002</v>
      </c>
      <c r="N309" s="107">
        <v>2.8159000000000001</v>
      </c>
      <c r="O309" s="107">
        <v>5.2165999999999997</v>
      </c>
      <c r="P309" s="107">
        <v>6.4233000000000002</v>
      </c>
      <c r="Q309" s="107">
        <v>8.6102000000000007</v>
      </c>
      <c r="R309" s="107">
        <v>3.4214000000000002</v>
      </c>
      <c r="T309" s="106"/>
      <c r="U309" s="107"/>
      <c r="V309" s="107"/>
      <c r="W309" s="107"/>
      <c r="X309" s="107"/>
      <c r="Y309" s="107"/>
      <c r="Z309" s="107"/>
      <c r="AA309" s="107"/>
      <c r="AB309" s="107"/>
      <c r="AC309" s="107"/>
      <c r="AD309" s="107"/>
      <c r="AE309" s="107"/>
      <c r="AF309" s="107"/>
      <c r="AG309" s="107"/>
      <c r="AH309" s="107"/>
    </row>
    <row r="310" spans="1:34" x14ac:dyDescent="0.3">
      <c r="A310" t="s">
        <v>601</v>
      </c>
      <c r="B310" t="s">
        <v>613</v>
      </c>
      <c r="C310">
        <v>118569</v>
      </c>
      <c r="D310" s="106">
        <v>44888</v>
      </c>
      <c r="E310" s="107">
        <v>87.256</v>
      </c>
      <c r="F310" s="107">
        <v>7.6147999999999998</v>
      </c>
      <c r="G310" s="107">
        <v>5.6851000000000003</v>
      </c>
      <c r="H310" s="107">
        <v>5.27</v>
      </c>
      <c r="I310" s="107">
        <v>10.5541</v>
      </c>
      <c r="J310" s="107">
        <v>9.8449000000000009</v>
      </c>
      <c r="K310" s="107">
        <v>4.2893999999999997</v>
      </c>
      <c r="L310" s="107">
        <v>5.3234000000000004</v>
      </c>
      <c r="M310" s="107">
        <v>3.2446999999999999</v>
      </c>
      <c r="N310" s="107">
        <v>3.3748999999999998</v>
      </c>
      <c r="O310" s="107">
        <v>5.7980999999999998</v>
      </c>
      <c r="P310" s="107">
        <v>7.0202</v>
      </c>
      <c r="Q310" s="107">
        <v>8.4991000000000003</v>
      </c>
      <c r="R310" s="107">
        <v>3.9824999999999999</v>
      </c>
      <c r="T310" s="106"/>
      <c r="U310" s="107"/>
      <c r="V310" s="107"/>
      <c r="W310" s="107"/>
      <c r="X310" s="107"/>
      <c r="Y310" s="107"/>
      <c r="Z310" s="107"/>
      <c r="AA310" s="107"/>
      <c r="AB310" s="107"/>
      <c r="AC310" s="107"/>
      <c r="AD310" s="107"/>
      <c r="AE310" s="107"/>
      <c r="AF310" s="107"/>
      <c r="AG310" s="107"/>
      <c r="AH310" s="107"/>
    </row>
    <row r="311" spans="1:34" x14ac:dyDescent="0.3">
      <c r="A311" t="s">
        <v>601</v>
      </c>
      <c r="B311" t="s">
        <v>614</v>
      </c>
      <c r="C311">
        <v>148001</v>
      </c>
      <c r="D311" s="106"/>
      <c r="E311" s="107"/>
      <c r="F311" s="107"/>
      <c r="G311" s="107"/>
      <c r="H311" s="107"/>
      <c r="I311" s="107"/>
      <c r="J311" s="107"/>
      <c r="K311" s="107"/>
      <c r="L311" s="107"/>
      <c r="M311" s="107"/>
      <c r="N311" s="107"/>
      <c r="O311" s="107"/>
      <c r="P311" s="107"/>
      <c r="Q311" s="107"/>
      <c r="R311" s="107"/>
      <c r="T311" s="106"/>
      <c r="U311" s="107"/>
      <c r="V311" s="107"/>
      <c r="W311" s="107"/>
      <c r="X311" s="107"/>
      <c r="Y311" s="107"/>
      <c r="Z311" s="107"/>
      <c r="AA311" s="107"/>
      <c r="AB311" s="107"/>
      <c r="AC311" s="107"/>
      <c r="AD311" s="107"/>
      <c r="AE311" s="107"/>
      <c r="AF311" s="107"/>
      <c r="AG311" s="107"/>
      <c r="AH311" s="107"/>
    </row>
    <row r="312" spans="1:34" x14ac:dyDescent="0.3">
      <c r="A312" t="s">
        <v>601</v>
      </c>
      <c r="B312" t="s">
        <v>615</v>
      </c>
      <c r="C312">
        <v>113070</v>
      </c>
      <c r="D312" s="106">
        <v>44888</v>
      </c>
      <c r="E312" s="107">
        <v>26.6066</v>
      </c>
      <c r="F312" s="107">
        <v>3.0183</v>
      </c>
      <c r="G312" s="107">
        <v>5.1891999999999996</v>
      </c>
      <c r="H312" s="107">
        <v>5.9252000000000002</v>
      </c>
      <c r="I312" s="107">
        <v>11.347300000000001</v>
      </c>
      <c r="J312" s="107">
        <v>10.2033</v>
      </c>
      <c r="K312" s="107">
        <v>5.0987999999999998</v>
      </c>
      <c r="L312" s="107">
        <v>6.1336000000000004</v>
      </c>
      <c r="M312" s="107">
        <v>2.9517000000000002</v>
      </c>
      <c r="N312" s="107">
        <v>2.835</v>
      </c>
      <c r="O312" s="107">
        <v>6.1965000000000003</v>
      </c>
      <c r="P312" s="107">
        <v>6.9516</v>
      </c>
      <c r="Q312" s="107">
        <v>8.2039000000000009</v>
      </c>
      <c r="R312" s="107">
        <v>3.6669999999999998</v>
      </c>
      <c r="T312" s="106"/>
      <c r="U312" s="107"/>
      <c r="V312" s="107"/>
      <c r="W312" s="107"/>
      <c r="X312" s="107"/>
      <c r="Y312" s="107"/>
      <c r="Z312" s="107"/>
      <c r="AA312" s="107"/>
      <c r="AB312" s="107"/>
      <c r="AC312" s="107"/>
      <c r="AD312" s="107"/>
      <c r="AE312" s="107"/>
      <c r="AF312" s="107"/>
      <c r="AG312" s="107"/>
      <c r="AH312" s="107"/>
    </row>
    <row r="313" spans="1:34" x14ac:dyDescent="0.3">
      <c r="A313" t="s">
        <v>601</v>
      </c>
      <c r="B313" t="s">
        <v>616</v>
      </c>
      <c r="C313">
        <v>118987</v>
      </c>
      <c r="D313" s="106">
        <v>44888</v>
      </c>
      <c r="E313" s="107">
        <v>27.010100000000001</v>
      </c>
      <c r="F313" s="107">
        <v>3.3786999999999998</v>
      </c>
      <c r="G313" s="107">
        <v>5.4905999999999997</v>
      </c>
      <c r="H313" s="107">
        <v>6.2236000000000002</v>
      </c>
      <c r="I313" s="107">
        <v>11.6347</v>
      </c>
      <c r="J313" s="107">
        <v>10.495799999999999</v>
      </c>
      <c r="K313" s="107">
        <v>5.3864999999999998</v>
      </c>
      <c r="L313" s="107">
        <v>6.4259000000000004</v>
      </c>
      <c r="M313" s="107">
        <v>3.2397</v>
      </c>
      <c r="N313" s="107">
        <v>3.129</v>
      </c>
      <c r="O313" s="107">
        <v>6.4874000000000001</v>
      </c>
      <c r="P313" s="107">
        <v>7.1776999999999997</v>
      </c>
      <c r="Q313" s="107">
        <v>8.1380999999999997</v>
      </c>
      <c r="R313" s="107">
        <v>3.9739</v>
      </c>
      <c r="T313" s="106"/>
      <c r="U313" s="107"/>
      <c r="V313" s="107"/>
      <c r="W313" s="107"/>
      <c r="X313" s="107"/>
      <c r="Y313" s="107"/>
      <c r="Z313" s="107"/>
      <c r="AA313" s="107"/>
      <c r="AB313" s="107"/>
      <c r="AC313" s="107"/>
      <c r="AD313" s="107"/>
      <c r="AE313" s="107"/>
      <c r="AF313" s="107"/>
      <c r="AG313" s="107"/>
      <c r="AH313" s="107"/>
    </row>
    <row r="314" spans="1:34" x14ac:dyDescent="0.3">
      <c r="A314" t="s">
        <v>601</v>
      </c>
      <c r="B314" t="s">
        <v>1724</v>
      </c>
      <c r="C314">
        <v>148492</v>
      </c>
      <c r="D314" s="106">
        <v>44888</v>
      </c>
      <c r="E314" s="107">
        <v>10.8093</v>
      </c>
      <c r="F314" s="107">
        <v>9.7950999999999997</v>
      </c>
      <c r="G314" s="107">
        <v>6.5567000000000002</v>
      </c>
      <c r="H314" s="107">
        <v>7.6813000000000002</v>
      </c>
      <c r="I314" s="107">
        <v>10.1211</v>
      </c>
      <c r="J314" s="107">
        <v>9.5363000000000007</v>
      </c>
      <c r="K314" s="107">
        <v>4.2176</v>
      </c>
      <c r="L314" s="107">
        <v>5.0761000000000003</v>
      </c>
      <c r="M314" s="107">
        <v>1.9908999999999999</v>
      </c>
      <c r="N314" s="107">
        <v>2.4238</v>
      </c>
      <c r="O314" s="107"/>
      <c r="P314" s="107"/>
      <c r="Q314" s="107">
        <v>3.6846999999999999</v>
      </c>
      <c r="R314" s="107">
        <v>3.2052999999999998</v>
      </c>
      <c r="T314" s="106"/>
      <c r="U314" s="107"/>
      <c r="V314" s="107"/>
      <c r="W314" s="107"/>
      <c r="X314" s="107"/>
      <c r="Y314" s="107"/>
      <c r="Z314" s="107"/>
      <c r="AA314" s="107"/>
      <c r="AB314" s="107"/>
      <c r="AC314" s="107"/>
      <c r="AD314" s="107"/>
      <c r="AE314" s="107"/>
      <c r="AF314" s="107"/>
      <c r="AG314" s="107"/>
      <c r="AH314" s="107"/>
    </row>
    <row r="315" spans="1:34" x14ac:dyDescent="0.3">
      <c r="A315" t="s">
        <v>601</v>
      </c>
      <c r="B315" t="s">
        <v>1725</v>
      </c>
      <c r="C315">
        <v>148496</v>
      </c>
      <c r="D315" s="106">
        <v>44888</v>
      </c>
      <c r="E315" s="107">
        <v>10.7126</v>
      </c>
      <c r="F315" s="107">
        <v>9.2018000000000004</v>
      </c>
      <c r="G315" s="107">
        <v>6.0698999999999996</v>
      </c>
      <c r="H315" s="107">
        <v>7.2625999999999999</v>
      </c>
      <c r="I315" s="107">
        <v>9.6978000000000009</v>
      </c>
      <c r="J315" s="107">
        <v>9.1085999999999991</v>
      </c>
      <c r="K315" s="107">
        <v>3.7949999999999999</v>
      </c>
      <c r="L315" s="107">
        <v>4.6487999999999996</v>
      </c>
      <c r="M315" s="107">
        <v>1.5683</v>
      </c>
      <c r="N315" s="107">
        <v>1.9956</v>
      </c>
      <c r="O315" s="107"/>
      <c r="P315" s="107"/>
      <c r="Q315" s="107">
        <v>3.2524000000000002</v>
      </c>
      <c r="R315" s="107">
        <v>2.7746</v>
      </c>
      <c r="T315" s="106"/>
      <c r="U315" s="107"/>
      <c r="V315" s="107"/>
      <c r="W315" s="107"/>
      <c r="X315" s="107"/>
      <c r="Y315" s="107"/>
      <c r="Z315" s="107"/>
      <c r="AA315" s="107"/>
      <c r="AB315" s="107"/>
      <c r="AC315" s="107"/>
      <c r="AD315" s="107"/>
      <c r="AE315" s="107"/>
      <c r="AF315" s="107"/>
      <c r="AG315" s="107"/>
      <c r="AH315" s="107"/>
    </row>
    <row r="316" spans="1:34" x14ac:dyDescent="0.3">
      <c r="A316" t="s">
        <v>601</v>
      </c>
      <c r="B316" t="s">
        <v>617</v>
      </c>
      <c r="C316">
        <v>111987</v>
      </c>
      <c r="D316" s="106">
        <v>44888</v>
      </c>
      <c r="E316" s="107">
        <v>24.4131</v>
      </c>
      <c r="F316" s="107">
        <v>1.0466</v>
      </c>
      <c r="G316" s="107">
        <v>3.3206000000000002</v>
      </c>
      <c r="H316" s="107">
        <v>5.0240999999999998</v>
      </c>
      <c r="I316" s="107">
        <v>7.4111000000000002</v>
      </c>
      <c r="J316" s="107">
        <v>7.9812000000000003</v>
      </c>
      <c r="K316" s="107">
        <v>6.9668000000000001</v>
      </c>
      <c r="L316" s="107">
        <v>6.6563999999999997</v>
      </c>
      <c r="M316" s="107">
        <v>4.7683</v>
      </c>
      <c r="N316" s="107">
        <v>3.9323999999999999</v>
      </c>
      <c r="O316" s="107">
        <v>6.3098000000000001</v>
      </c>
      <c r="P316" s="107">
        <v>6.9138000000000002</v>
      </c>
      <c r="Q316" s="107">
        <v>6.9447999999999999</v>
      </c>
      <c r="R316" s="107">
        <v>4.2756999999999996</v>
      </c>
      <c r="T316" s="106"/>
      <c r="U316" s="107"/>
      <c r="V316" s="107"/>
      <c r="W316" s="107"/>
      <c r="X316" s="107"/>
      <c r="Y316" s="107"/>
      <c r="Z316" s="107"/>
      <c r="AA316" s="107"/>
      <c r="AB316" s="107"/>
      <c r="AC316" s="107"/>
      <c r="AD316" s="107"/>
      <c r="AE316" s="107"/>
      <c r="AF316" s="107"/>
      <c r="AG316" s="107"/>
      <c r="AH316" s="107"/>
    </row>
    <row r="317" spans="1:34" x14ac:dyDescent="0.3">
      <c r="A317" t="s">
        <v>601</v>
      </c>
      <c r="B317" t="s">
        <v>618</v>
      </c>
      <c r="C317">
        <v>120692</v>
      </c>
      <c r="D317" s="106">
        <v>44888</v>
      </c>
      <c r="E317" s="107">
        <v>25.424199999999999</v>
      </c>
      <c r="F317" s="107">
        <v>1.2921</v>
      </c>
      <c r="G317" s="107">
        <v>3.5909</v>
      </c>
      <c r="H317" s="107">
        <v>5.3173000000000004</v>
      </c>
      <c r="I317" s="107">
        <v>7.6826999999999996</v>
      </c>
      <c r="J317" s="107">
        <v>8.2751000000000001</v>
      </c>
      <c r="K317" s="107">
        <v>7.2765000000000004</v>
      </c>
      <c r="L317" s="107">
        <v>6.9733999999999998</v>
      </c>
      <c r="M317" s="107">
        <v>5.0881999999999996</v>
      </c>
      <c r="N317" s="107">
        <v>4.2552000000000003</v>
      </c>
      <c r="O317" s="107">
        <v>6.6414</v>
      </c>
      <c r="P317" s="107">
        <v>7.2447999999999997</v>
      </c>
      <c r="Q317" s="107">
        <v>8.2478999999999996</v>
      </c>
      <c r="R317" s="107">
        <v>4.6009000000000002</v>
      </c>
      <c r="T317" s="106"/>
      <c r="U317" s="107"/>
      <c r="V317" s="107"/>
      <c r="W317" s="107"/>
      <c r="X317" s="107"/>
      <c r="Y317" s="107"/>
      <c r="Z317" s="107"/>
      <c r="AA317" s="107"/>
      <c r="AB317" s="107"/>
      <c r="AC317" s="107"/>
      <c r="AD317" s="107"/>
      <c r="AE317" s="107"/>
      <c r="AF317" s="107"/>
      <c r="AG317" s="107"/>
      <c r="AH317" s="107"/>
    </row>
    <row r="318" spans="1:34" x14ac:dyDescent="0.3">
      <c r="A318" t="s">
        <v>601</v>
      </c>
      <c r="B318" t="s">
        <v>619</v>
      </c>
      <c r="C318">
        <v>135916</v>
      </c>
      <c r="D318" s="106">
        <v>44888</v>
      </c>
      <c r="E318" s="107">
        <v>16.230899999999998</v>
      </c>
      <c r="F318" s="107">
        <v>7.8724999999999996</v>
      </c>
      <c r="G318" s="107">
        <v>5.0857999999999999</v>
      </c>
      <c r="H318" s="107">
        <v>7.1094999999999997</v>
      </c>
      <c r="I318" s="107">
        <v>9.5277999999999992</v>
      </c>
      <c r="J318" s="107">
        <v>8.9997000000000007</v>
      </c>
      <c r="K318" s="107">
        <v>3.9499</v>
      </c>
      <c r="L318" s="107">
        <v>5.0418000000000003</v>
      </c>
      <c r="M318" s="107">
        <v>2.0287000000000002</v>
      </c>
      <c r="N318" s="107">
        <v>2.4807000000000001</v>
      </c>
      <c r="O318" s="107">
        <v>6.1555999999999997</v>
      </c>
      <c r="P318" s="107">
        <v>6.6665999999999999</v>
      </c>
      <c r="Q318" s="107">
        <v>7.3060999999999998</v>
      </c>
      <c r="R318" s="107">
        <v>3.3755999999999999</v>
      </c>
      <c r="T318" s="106"/>
      <c r="U318" s="107"/>
      <c r="V318" s="107"/>
      <c r="W318" s="107"/>
      <c r="X318" s="107"/>
      <c r="Y318" s="107"/>
      <c r="Z318" s="107"/>
      <c r="AA318" s="107"/>
      <c r="AB318" s="107"/>
      <c r="AC318" s="107"/>
      <c r="AD318" s="107"/>
      <c r="AE318" s="107"/>
      <c r="AF318" s="107"/>
      <c r="AG318" s="107"/>
      <c r="AH318" s="107"/>
    </row>
    <row r="319" spans="1:34" x14ac:dyDescent="0.3">
      <c r="A319" t="s">
        <v>601</v>
      </c>
      <c r="B319" t="s">
        <v>620</v>
      </c>
      <c r="C319">
        <v>135914</v>
      </c>
      <c r="D319" s="106">
        <v>44888</v>
      </c>
      <c r="E319" s="107">
        <v>15.890599999999999</v>
      </c>
      <c r="F319" s="107">
        <v>7.5815000000000001</v>
      </c>
      <c r="G319" s="107">
        <v>4.7808000000000002</v>
      </c>
      <c r="H319" s="107">
        <v>6.8013000000000003</v>
      </c>
      <c r="I319" s="107">
        <v>9.2202999999999999</v>
      </c>
      <c r="J319" s="107">
        <v>8.6989000000000001</v>
      </c>
      <c r="K319" s="107">
        <v>3.6459000000000001</v>
      </c>
      <c r="L319" s="107">
        <v>4.7342000000000004</v>
      </c>
      <c r="M319" s="107">
        <v>1.7189000000000001</v>
      </c>
      <c r="N319" s="107">
        <v>2.1654</v>
      </c>
      <c r="O319" s="107">
        <v>5.8318000000000003</v>
      </c>
      <c r="P319" s="107">
        <v>6.3413000000000004</v>
      </c>
      <c r="Q319" s="107">
        <v>6.9755000000000003</v>
      </c>
      <c r="R319" s="107">
        <v>3.0602999999999998</v>
      </c>
      <c r="T319" s="106"/>
      <c r="U319" s="107"/>
      <c r="V319" s="107"/>
      <c r="W319" s="107"/>
      <c r="X319" s="107"/>
      <c r="Y319" s="107"/>
      <c r="Z319" s="107"/>
      <c r="AA319" s="107"/>
      <c r="AB319" s="107"/>
      <c r="AC319" s="107"/>
      <c r="AD319" s="107"/>
      <c r="AE319" s="107"/>
      <c r="AF319" s="107"/>
      <c r="AG319" s="107"/>
      <c r="AH319" s="107"/>
    </row>
    <row r="320" spans="1:34" x14ac:dyDescent="0.3">
      <c r="A320" t="s">
        <v>601</v>
      </c>
      <c r="B320" t="s">
        <v>621</v>
      </c>
      <c r="C320">
        <v>106177</v>
      </c>
      <c r="D320" s="106">
        <v>44888</v>
      </c>
      <c r="E320" s="107">
        <v>2618.2397999999998</v>
      </c>
      <c r="F320" s="107">
        <v>9.4305000000000003</v>
      </c>
      <c r="G320" s="107">
        <v>6.4135999999999997</v>
      </c>
      <c r="H320" s="107">
        <v>7.0960999999999999</v>
      </c>
      <c r="I320" s="107">
        <v>11.5144</v>
      </c>
      <c r="J320" s="107">
        <v>10.0045</v>
      </c>
      <c r="K320" s="107">
        <v>3.9981</v>
      </c>
      <c r="L320" s="107">
        <v>4.9057000000000004</v>
      </c>
      <c r="M320" s="107">
        <v>2.2206000000000001</v>
      </c>
      <c r="N320" s="107">
        <v>2.5053999999999998</v>
      </c>
      <c r="O320" s="107">
        <v>5.2786</v>
      </c>
      <c r="P320" s="107">
        <v>5.8371000000000004</v>
      </c>
      <c r="Q320" s="107">
        <v>6.484</v>
      </c>
      <c r="R320" s="107">
        <v>3.0057</v>
      </c>
      <c r="T320" s="106"/>
      <c r="U320" s="107"/>
      <c r="V320" s="107"/>
      <c r="W320" s="107"/>
      <c r="X320" s="107"/>
      <c r="Y320" s="107"/>
      <c r="Z320" s="107"/>
      <c r="AA320" s="107"/>
      <c r="AB320" s="107"/>
      <c r="AC320" s="107"/>
      <c r="AD320" s="107"/>
      <c r="AE320" s="107"/>
      <c r="AF320" s="107"/>
      <c r="AG320" s="107"/>
      <c r="AH320" s="107"/>
    </row>
    <row r="321" spans="1:34" x14ac:dyDescent="0.3">
      <c r="A321" t="s">
        <v>601</v>
      </c>
      <c r="B321" t="s">
        <v>622</v>
      </c>
      <c r="C321">
        <v>120497</v>
      </c>
      <c r="D321" s="106">
        <v>44888</v>
      </c>
      <c r="E321" s="107">
        <v>2778.2393000000002</v>
      </c>
      <c r="F321" s="107">
        <v>9.81</v>
      </c>
      <c r="G321" s="107">
        <v>6.7938000000000001</v>
      </c>
      <c r="H321" s="107">
        <v>7.4766000000000004</v>
      </c>
      <c r="I321" s="107">
        <v>11.8963</v>
      </c>
      <c r="J321" s="107">
        <v>10.3828</v>
      </c>
      <c r="K321" s="107">
        <v>4.3803000000000001</v>
      </c>
      <c r="L321" s="107">
        <v>5.2946</v>
      </c>
      <c r="M321" s="107">
        <v>2.6069</v>
      </c>
      <c r="N321" s="107">
        <v>2.8999000000000001</v>
      </c>
      <c r="O321" s="107">
        <v>5.6947000000000001</v>
      </c>
      <c r="P321" s="107">
        <v>6.3368000000000002</v>
      </c>
      <c r="Q321" s="107">
        <v>7.3441999999999998</v>
      </c>
      <c r="R321" s="107">
        <v>3.4102999999999999</v>
      </c>
      <c r="T321" s="106"/>
      <c r="U321" s="107"/>
      <c r="V321" s="107"/>
      <c r="W321" s="107"/>
      <c r="X321" s="107"/>
      <c r="Y321" s="107"/>
      <c r="Z321" s="107"/>
      <c r="AA321" s="107"/>
      <c r="AB321" s="107"/>
      <c r="AC321" s="107"/>
      <c r="AD321" s="107"/>
      <c r="AE321" s="107"/>
      <c r="AF321" s="107"/>
      <c r="AG321" s="107"/>
      <c r="AH321" s="107"/>
    </row>
    <row r="322" spans="1:34" x14ac:dyDescent="0.3">
      <c r="A322" t="s">
        <v>601</v>
      </c>
      <c r="B322" t="s">
        <v>623</v>
      </c>
      <c r="C322">
        <v>133782</v>
      </c>
      <c r="D322" s="106">
        <v>44888</v>
      </c>
      <c r="E322" s="107">
        <v>3099.4398999999999</v>
      </c>
      <c r="F322" s="107">
        <v>4.3413000000000004</v>
      </c>
      <c r="G322" s="107">
        <v>4.0990000000000002</v>
      </c>
      <c r="H322" s="107">
        <v>4.8605999999999998</v>
      </c>
      <c r="I322" s="107">
        <v>10.204700000000001</v>
      </c>
      <c r="J322" s="107">
        <v>9.8224</v>
      </c>
      <c r="K322" s="107">
        <v>5.2553000000000001</v>
      </c>
      <c r="L322" s="107">
        <v>5.4417</v>
      </c>
      <c r="M322" s="107">
        <v>3.3973</v>
      </c>
      <c r="N322" s="107">
        <v>3.2997999999999998</v>
      </c>
      <c r="O322" s="107">
        <v>5.6158000000000001</v>
      </c>
      <c r="P322" s="107">
        <v>6.7506000000000004</v>
      </c>
      <c r="Q322" s="107">
        <v>7.7348999999999997</v>
      </c>
      <c r="R322" s="107">
        <v>3.7105000000000001</v>
      </c>
      <c r="T322" s="106"/>
      <c r="U322" s="107"/>
      <c r="V322" s="107"/>
      <c r="W322" s="107"/>
      <c r="X322" s="107"/>
      <c r="Y322" s="107"/>
      <c r="Z322" s="107"/>
      <c r="AA322" s="107"/>
      <c r="AB322" s="107"/>
      <c r="AC322" s="107"/>
      <c r="AD322" s="107"/>
      <c r="AE322" s="107"/>
      <c r="AF322" s="107"/>
      <c r="AG322" s="107"/>
      <c r="AH322" s="107"/>
    </row>
    <row r="323" spans="1:34" x14ac:dyDescent="0.3">
      <c r="A323" t="s">
        <v>601</v>
      </c>
      <c r="B323" t="s">
        <v>624</v>
      </c>
      <c r="C323">
        <v>133791</v>
      </c>
      <c r="D323" s="106">
        <v>44888</v>
      </c>
      <c r="E323" s="107">
        <v>3208.0938999999998</v>
      </c>
      <c r="F323" s="107">
        <v>4.7018000000000004</v>
      </c>
      <c r="G323" s="107">
        <v>4.4592999999999998</v>
      </c>
      <c r="H323" s="107">
        <v>5.2207999999999997</v>
      </c>
      <c r="I323" s="107">
        <v>10.560700000000001</v>
      </c>
      <c r="J323" s="107">
        <v>10.1814</v>
      </c>
      <c r="K323" s="107">
        <v>5.6165000000000003</v>
      </c>
      <c r="L323" s="107">
        <v>5.8082000000000003</v>
      </c>
      <c r="M323" s="107">
        <v>3.7663000000000002</v>
      </c>
      <c r="N323" s="107">
        <v>3.6724999999999999</v>
      </c>
      <c r="O323" s="107">
        <v>5.9698000000000002</v>
      </c>
      <c r="P323" s="107">
        <v>7.0871000000000004</v>
      </c>
      <c r="Q323" s="107">
        <v>8.0509000000000004</v>
      </c>
      <c r="R323" s="107">
        <v>4.0807000000000002</v>
      </c>
      <c r="T323" s="106"/>
      <c r="U323" s="107"/>
      <c r="V323" s="107"/>
      <c r="W323" s="107"/>
      <c r="X323" s="107"/>
      <c r="Y323" s="107"/>
      <c r="Z323" s="107"/>
      <c r="AA323" s="107"/>
      <c r="AB323" s="107"/>
      <c r="AC323" s="107"/>
      <c r="AD323" s="107"/>
      <c r="AE323" s="107"/>
      <c r="AF323" s="107"/>
      <c r="AG323" s="107"/>
      <c r="AH323" s="107"/>
    </row>
    <row r="324" spans="1:34" x14ac:dyDescent="0.3">
      <c r="A324" t="s">
        <v>601</v>
      </c>
      <c r="B324" t="s">
        <v>625</v>
      </c>
      <c r="C324">
        <v>119844</v>
      </c>
      <c r="D324" s="106">
        <v>44888</v>
      </c>
      <c r="E324" s="107">
        <v>63.679900000000004</v>
      </c>
      <c r="F324" s="107">
        <v>5.9619999999999997</v>
      </c>
      <c r="G324" s="107">
        <v>6.23</v>
      </c>
      <c r="H324" s="107">
        <v>11.1188</v>
      </c>
      <c r="I324" s="107">
        <v>21.327500000000001</v>
      </c>
      <c r="J324" s="107">
        <v>16.317499999999999</v>
      </c>
      <c r="K324" s="107">
        <v>4.1798000000000002</v>
      </c>
      <c r="L324" s="107">
        <v>7.4855</v>
      </c>
      <c r="M324" s="107">
        <v>2.1873</v>
      </c>
      <c r="N324" s="107">
        <v>2.1543000000000001</v>
      </c>
      <c r="O324" s="107">
        <v>6.3909000000000002</v>
      </c>
      <c r="P324" s="107">
        <v>7.4486999999999997</v>
      </c>
      <c r="Q324" s="107">
        <v>7.6586999999999996</v>
      </c>
      <c r="R324" s="107">
        <v>3.3174000000000001</v>
      </c>
      <c r="T324" s="106"/>
      <c r="U324" s="107"/>
      <c r="V324" s="107"/>
      <c r="W324" s="107"/>
      <c r="X324" s="107"/>
      <c r="Y324" s="107"/>
      <c r="Z324" s="107"/>
      <c r="AA324" s="107"/>
      <c r="AB324" s="107"/>
      <c r="AC324" s="107"/>
      <c r="AD324" s="107"/>
      <c r="AE324" s="107"/>
      <c r="AF324" s="107"/>
      <c r="AG324" s="107"/>
      <c r="AH324" s="107"/>
    </row>
    <row r="325" spans="1:34" x14ac:dyDescent="0.3">
      <c r="A325" t="s">
        <v>601</v>
      </c>
      <c r="B325" t="s">
        <v>626</v>
      </c>
      <c r="C325">
        <v>112410</v>
      </c>
      <c r="D325" s="106">
        <v>44888</v>
      </c>
      <c r="E325" s="107">
        <v>60.311399999999999</v>
      </c>
      <c r="F325" s="107">
        <v>5.5686</v>
      </c>
      <c r="G325" s="107">
        <v>5.8750999999999998</v>
      </c>
      <c r="H325" s="107">
        <v>10.7774</v>
      </c>
      <c r="I325" s="107">
        <v>20.977399999999999</v>
      </c>
      <c r="J325" s="107">
        <v>15.971500000000001</v>
      </c>
      <c r="K325" s="107">
        <v>3.8355999999999999</v>
      </c>
      <c r="L325" s="107">
        <v>7.1326000000000001</v>
      </c>
      <c r="M325" s="107">
        <v>1.8422000000000001</v>
      </c>
      <c r="N325" s="107">
        <v>1.8073999999999999</v>
      </c>
      <c r="O325" s="107">
        <v>6.0331000000000001</v>
      </c>
      <c r="P325" s="107">
        <v>7.1058000000000003</v>
      </c>
      <c r="Q325" s="107">
        <v>7.2522000000000002</v>
      </c>
      <c r="R325" s="107">
        <v>2.9620000000000002</v>
      </c>
      <c r="T325" s="106"/>
      <c r="U325" s="107"/>
      <c r="V325" s="107"/>
      <c r="W325" s="107"/>
      <c r="X325" s="107"/>
      <c r="Y325" s="107"/>
      <c r="Z325" s="107"/>
      <c r="AA325" s="107"/>
      <c r="AB325" s="107"/>
      <c r="AC325" s="107"/>
      <c r="AD325" s="107"/>
      <c r="AE325" s="107"/>
      <c r="AF325" s="107"/>
      <c r="AG325" s="107"/>
      <c r="AH325" s="107"/>
    </row>
    <row r="326" spans="1:34" x14ac:dyDescent="0.3">
      <c r="A326" t="s">
        <v>601</v>
      </c>
      <c r="B326" t="s">
        <v>1726</v>
      </c>
      <c r="C326">
        <v>148755</v>
      </c>
      <c r="D326" s="106">
        <v>44888</v>
      </c>
      <c r="E326" s="107">
        <v>10.664400000000001</v>
      </c>
      <c r="F326" s="107">
        <v>8.9009</v>
      </c>
      <c r="G326" s="107">
        <v>6.1658999999999997</v>
      </c>
      <c r="H326" s="107">
        <v>8.6686999999999994</v>
      </c>
      <c r="I326" s="107">
        <v>12.1578</v>
      </c>
      <c r="J326" s="107">
        <v>11.0936</v>
      </c>
      <c r="K326" s="107">
        <v>4.4161999999999999</v>
      </c>
      <c r="L326" s="107">
        <v>5.0823</v>
      </c>
      <c r="M326" s="107">
        <v>2.7404999999999999</v>
      </c>
      <c r="N326" s="107">
        <v>2.9213</v>
      </c>
      <c r="O326" s="107"/>
      <c r="P326" s="107"/>
      <c r="Q326" s="107">
        <v>3.8851</v>
      </c>
      <c r="R326" s="107"/>
      <c r="T326" s="106"/>
      <c r="U326" s="107"/>
      <c r="V326" s="107"/>
      <c r="W326" s="107"/>
      <c r="X326" s="107"/>
      <c r="Y326" s="107"/>
      <c r="Z326" s="107"/>
      <c r="AA326" s="107"/>
      <c r="AB326" s="107"/>
      <c r="AC326" s="107"/>
      <c r="AD326" s="107"/>
      <c r="AE326" s="107"/>
      <c r="AF326" s="107"/>
      <c r="AG326" s="107"/>
      <c r="AH326" s="107"/>
    </row>
    <row r="327" spans="1:34" x14ac:dyDescent="0.3">
      <c r="A327" t="s">
        <v>601</v>
      </c>
      <c r="B327" t="s">
        <v>1727</v>
      </c>
      <c r="C327">
        <v>148757</v>
      </c>
      <c r="D327" s="106">
        <v>44888</v>
      </c>
      <c r="E327" s="107">
        <v>10.5852</v>
      </c>
      <c r="F327" s="107">
        <v>8.6226000000000003</v>
      </c>
      <c r="G327" s="107">
        <v>5.7285000000000004</v>
      </c>
      <c r="H327" s="107">
        <v>8.2393999999999998</v>
      </c>
      <c r="I327" s="107">
        <v>11.702299999999999</v>
      </c>
      <c r="J327" s="107">
        <v>10.644600000000001</v>
      </c>
      <c r="K327" s="107">
        <v>3.9634</v>
      </c>
      <c r="L327" s="107">
        <v>4.6334</v>
      </c>
      <c r="M327" s="107">
        <v>2.2972000000000001</v>
      </c>
      <c r="N327" s="107">
        <v>2.4725000000000001</v>
      </c>
      <c r="O327" s="107"/>
      <c r="P327" s="107"/>
      <c r="Q327" s="107">
        <v>3.4272999999999998</v>
      </c>
      <c r="R327" s="107"/>
      <c r="T327" s="106"/>
      <c r="U327" s="107"/>
      <c r="V327" s="107"/>
      <c r="W327" s="107"/>
      <c r="X327" s="107"/>
      <c r="Y327" s="107"/>
      <c r="Z327" s="107"/>
      <c r="AA327" s="107"/>
      <c r="AB327" s="107"/>
      <c r="AC327" s="107"/>
      <c r="AD327" s="107"/>
      <c r="AE327" s="107"/>
      <c r="AF327" s="107"/>
      <c r="AG327" s="107"/>
      <c r="AH327" s="107"/>
    </row>
    <row r="328" spans="1:34" x14ac:dyDescent="0.3">
      <c r="A328" t="s">
        <v>601</v>
      </c>
      <c r="B328" t="s">
        <v>1644</v>
      </c>
      <c r="C328">
        <v>100856</v>
      </c>
      <c r="D328" s="106">
        <v>44888</v>
      </c>
      <c r="E328" s="107">
        <v>48.955500000000001</v>
      </c>
      <c r="F328" s="107">
        <v>8.8744999999999994</v>
      </c>
      <c r="G328" s="107">
        <v>6.8956</v>
      </c>
      <c r="H328" s="107">
        <v>7.5518999999999998</v>
      </c>
      <c r="I328" s="107">
        <v>11.5326</v>
      </c>
      <c r="J328" s="107">
        <v>10.2567</v>
      </c>
      <c r="K328" s="107">
        <v>5.5251000000000001</v>
      </c>
      <c r="L328" s="107">
        <v>6.2805</v>
      </c>
      <c r="M328" s="107">
        <v>3.8542000000000001</v>
      </c>
      <c r="N328" s="107">
        <v>4.0044000000000004</v>
      </c>
      <c r="O328" s="107">
        <v>6.1925999999999997</v>
      </c>
      <c r="P328" s="107">
        <v>6.5335999999999999</v>
      </c>
      <c r="Q328" s="107">
        <v>7.4149000000000003</v>
      </c>
      <c r="R328" s="107">
        <v>4.4416000000000002</v>
      </c>
      <c r="T328" s="106"/>
      <c r="U328" s="107"/>
      <c r="V328" s="107"/>
      <c r="W328" s="107"/>
      <c r="X328" s="107"/>
      <c r="Y328" s="107"/>
      <c r="Z328" s="107"/>
      <c r="AA328" s="107"/>
      <c r="AB328" s="107"/>
      <c r="AC328" s="107"/>
      <c r="AD328" s="107"/>
      <c r="AE328" s="107"/>
      <c r="AF328" s="107"/>
      <c r="AG328" s="107"/>
      <c r="AH328" s="107"/>
    </row>
    <row r="329" spans="1:34" x14ac:dyDescent="0.3">
      <c r="A329" t="s">
        <v>601</v>
      </c>
      <c r="B329" t="s">
        <v>1645</v>
      </c>
      <c r="C329">
        <v>118814</v>
      </c>
      <c r="D329" s="106">
        <v>44888</v>
      </c>
      <c r="E329" s="107">
        <v>50.8979</v>
      </c>
      <c r="F329" s="107">
        <v>9.2531999999999996</v>
      </c>
      <c r="G329" s="107">
        <v>7.2645</v>
      </c>
      <c r="H329" s="107">
        <v>7.9105999999999996</v>
      </c>
      <c r="I329" s="107">
        <v>11.896800000000001</v>
      </c>
      <c r="J329" s="107">
        <v>10.621</v>
      </c>
      <c r="K329" s="107">
        <v>5.891</v>
      </c>
      <c r="L329" s="107">
        <v>6.6524000000000001</v>
      </c>
      <c r="M329" s="107">
        <v>4.2252000000000001</v>
      </c>
      <c r="N329" s="107">
        <v>4.3819999999999997</v>
      </c>
      <c r="O329" s="107">
        <v>6.6044</v>
      </c>
      <c r="P329" s="107">
        <v>6.9470000000000001</v>
      </c>
      <c r="Q329" s="107">
        <v>7.9481000000000002</v>
      </c>
      <c r="R329" s="107">
        <v>4.8403999999999998</v>
      </c>
      <c r="T329" s="106"/>
      <c r="U329" s="107"/>
      <c r="V329" s="107"/>
      <c r="W329" s="107"/>
      <c r="X329" s="107"/>
      <c r="Y329" s="107"/>
      <c r="Z329" s="107"/>
      <c r="AA329" s="107"/>
      <c r="AB329" s="107"/>
      <c r="AC329" s="107"/>
      <c r="AD329" s="107"/>
      <c r="AE329" s="107"/>
      <c r="AF329" s="107"/>
      <c r="AG329" s="107"/>
      <c r="AH329" s="107"/>
    </row>
    <row r="330" spans="1:34" x14ac:dyDescent="0.3">
      <c r="A330" t="s">
        <v>601</v>
      </c>
      <c r="B330" t="s">
        <v>1936</v>
      </c>
      <c r="C330">
        <v>138318</v>
      </c>
      <c r="D330" s="106">
        <v>44888</v>
      </c>
      <c r="E330" s="107">
        <v>35.870100000000001</v>
      </c>
      <c r="F330" s="107">
        <v>9.6693999999999996</v>
      </c>
      <c r="G330" s="107">
        <v>6.4774000000000003</v>
      </c>
      <c r="H330" s="107">
        <v>6.5060000000000002</v>
      </c>
      <c r="I330" s="107">
        <v>7.9173</v>
      </c>
      <c r="J330" s="107">
        <v>7.7723000000000004</v>
      </c>
      <c r="K330" s="107">
        <v>3.0257999999999998</v>
      </c>
      <c r="L330" s="107">
        <v>4.0593000000000004</v>
      </c>
      <c r="M330" s="107">
        <v>2.7191999999999998</v>
      </c>
      <c r="N330" s="107">
        <v>2.8047</v>
      </c>
      <c r="O330" s="107">
        <v>5.4664999999999999</v>
      </c>
      <c r="P330" s="107">
        <v>5.7946</v>
      </c>
      <c r="Q330" s="107">
        <v>6.6542000000000003</v>
      </c>
      <c r="R330" s="107">
        <v>3.4514999999999998</v>
      </c>
      <c r="T330" s="106"/>
      <c r="U330" s="107"/>
      <c r="V330" s="107"/>
      <c r="W330" s="107"/>
      <c r="X330" s="107"/>
      <c r="Y330" s="107"/>
      <c r="Z330" s="107"/>
      <c r="AA330" s="107"/>
      <c r="AB330" s="107"/>
      <c r="AC330" s="107"/>
      <c r="AD330" s="107"/>
      <c r="AE330" s="107"/>
      <c r="AF330" s="107"/>
      <c r="AG330" s="107"/>
      <c r="AH330" s="107"/>
    </row>
    <row r="331" spans="1:34" x14ac:dyDescent="0.3">
      <c r="A331" t="s">
        <v>601</v>
      </c>
      <c r="B331" t="s">
        <v>1937</v>
      </c>
      <c r="C331">
        <v>138330</v>
      </c>
      <c r="D331" s="106">
        <v>44888</v>
      </c>
      <c r="E331" s="107">
        <v>39.218699999999998</v>
      </c>
      <c r="F331" s="107">
        <v>10.426600000000001</v>
      </c>
      <c r="G331" s="107">
        <v>7.2291999999999996</v>
      </c>
      <c r="H331" s="107">
        <v>7.2427000000000001</v>
      </c>
      <c r="I331" s="107">
        <v>8.6574000000000009</v>
      </c>
      <c r="J331" s="107">
        <v>8.5202000000000009</v>
      </c>
      <c r="K331" s="107">
        <v>3.7755000000000001</v>
      </c>
      <c r="L331" s="107">
        <v>4.8102999999999998</v>
      </c>
      <c r="M331" s="107">
        <v>3.452</v>
      </c>
      <c r="N331" s="107">
        <v>3.5670999999999999</v>
      </c>
      <c r="O331" s="107">
        <v>6.2347999999999999</v>
      </c>
      <c r="P331" s="107">
        <v>6.7077999999999998</v>
      </c>
      <c r="Q331" s="107">
        <v>7.5267999999999997</v>
      </c>
      <c r="R331" s="107">
        <v>4.1630000000000003</v>
      </c>
      <c r="T331" s="106"/>
      <c r="U331" s="107"/>
      <c r="V331" s="107"/>
      <c r="W331" s="107"/>
      <c r="X331" s="107"/>
      <c r="Y331" s="107"/>
      <c r="Z331" s="107"/>
      <c r="AA331" s="107"/>
      <c r="AB331" s="107"/>
      <c r="AC331" s="107"/>
      <c r="AD331" s="107"/>
      <c r="AE331" s="107"/>
      <c r="AF331" s="107"/>
      <c r="AG331" s="107"/>
      <c r="AH331" s="107"/>
    </row>
    <row r="332" spans="1:34" x14ac:dyDescent="0.3">
      <c r="A332" t="s">
        <v>601</v>
      </c>
      <c r="B332" t="s">
        <v>1728</v>
      </c>
      <c r="D332" s="106"/>
      <c r="E332" s="107"/>
      <c r="F332" s="107"/>
      <c r="G332" s="107"/>
      <c r="H332" s="107"/>
      <c r="I332" s="107"/>
      <c r="J332" s="107"/>
      <c r="K332" s="107"/>
      <c r="L332" s="107"/>
      <c r="M332" s="107"/>
      <c r="N332" s="107"/>
      <c r="O332" s="107"/>
      <c r="P332" s="107"/>
      <c r="Q332" s="107"/>
      <c r="R332" s="107"/>
      <c r="T332" s="106"/>
      <c r="U332" s="107"/>
      <c r="V332" s="107"/>
      <c r="W332" s="107"/>
      <c r="X332" s="107"/>
      <c r="Y332" s="107"/>
      <c r="Z332" s="107"/>
      <c r="AA332" s="107"/>
      <c r="AB332" s="107"/>
      <c r="AC332" s="107"/>
      <c r="AD332" s="107"/>
      <c r="AE332" s="107"/>
      <c r="AF332" s="107"/>
      <c r="AG332" s="107"/>
      <c r="AH332" s="107"/>
    </row>
    <row r="333" spans="1:34" x14ac:dyDescent="0.3">
      <c r="A333" t="s">
        <v>601</v>
      </c>
      <c r="B333" t="s">
        <v>1729</v>
      </c>
      <c r="D333" s="106"/>
      <c r="E333" s="107"/>
      <c r="F333" s="107"/>
      <c r="G333" s="107"/>
      <c r="H333" s="107"/>
      <c r="I333" s="107"/>
      <c r="J333" s="107"/>
      <c r="K333" s="107"/>
      <c r="L333" s="107"/>
      <c r="M333" s="107"/>
      <c r="N333" s="107"/>
      <c r="O333" s="107"/>
      <c r="P333" s="107"/>
      <c r="Q333" s="107"/>
      <c r="R333" s="107"/>
      <c r="T333" s="106"/>
      <c r="U333" s="107"/>
      <c r="V333" s="107"/>
      <c r="W333" s="107"/>
      <c r="X333" s="107"/>
      <c r="Y333" s="107"/>
      <c r="Z333" s="107"/>
      <c r="AA333" s="107"/>
      <c r="AB333" s="107"/>
      <c r="AC333" s="107"/>
      <c r="AD333" s="107"/>
      <c r="AE333" s="107"/>
      <c r="AF333" s="107"/>
      <c r="AG333" s="107"/>
      <c r="AH333" s="107"/>
    </row>
    <row r="334" spans="1:34" x14ac:dyDescent="0.3">
      <c r="A334" t="s">
        <v>601</v>
      </c>
      <c r="B334" t="s">
        <v>627</v>
      </c>
      <c r="C334">
        <v>146215</v>
      </c>
      <c r="D334" s="106">
        <v>44888</v>
      </c>
      <c r="E334" s="107">
        <v>13.029</v>
      </c>
      <c r="F334" s="107">
        <v>10.928900000000001</v>
      </c>
      <c r="G334" s="107">
        <v>7.7962999999999996</v>
      </c>
      <c r="H334" s="107">
        <v>6.2907999999999999</v>
      </c>
      <c r="I334" s="107">
        <v>11.2743</v>
      </c>
      <c r="J334" s="107">
        <v>9.9964999999999993</v>
      </c>
      <c r="K334" s="107">
        <v>4.9825999999999997</v>
      </c>
      <c r="L334" s="107">
        <v>5.3651</v>
      </c>
      <c r="M334" s="107">
        <v>3.1821999999999999</v>
      </c>
      <c r="N334" s="107">
        <v>3.2663000000000002</v>
      </c>
      <c r="O334" s="107">
        <v>5.8505000000000003</v>
      </c>
      <c r="P334" s="107"/>
      <c r="Q334" s="107">
        <v>7.1896000000000004</v>
      </c>
      <c r="R334" s="107">
        <v>3.4750000000000001</v>
      </c>
      <c r="T334" s="106"/>
      <c r="U334" s="107"/>
      <c r="V334" s="107"/>
      <c r="W334" s="107"/>
      <c r="X334" s="107"/>
      <c r="Y334" s="107"/>
      <c r="Z334" s="107"/>
      <c r="AA334" s="107"/>
      <c r="AB334" s="107"/>
      <c r="AC334" s="107"/>
      <c r="AD334" s="107"/>
      <c r="AE334" s="107"/>
      <c r="AF334" s="107"/>
      <c r="AG334" s="107"/>
      <c r="AH334" s="107"/>
    </row>
    <row r="335" spans="1:34" x14ac:dyDescent="0.3">
      <c r="A335" t="s">
        <v>601</v>
      </c>
      <c r="B335" t="s">
        <v>628</v>
      </c>
      <c r="C335">
        <v>146207</v>
      </c>
      <c r="D335" s="106">
        <v>44888</v>
      </c>
      <c r="E335" s="107">
        <v>12.7928</v>
      </c>
      <c r="F335" s="107">
        <v>10.2743</v>
      </c>
      <c r="G335" s="107">
        <v>7.3685999999999998</v>
      </c>
      <c r="H335" s="107">
        <v>5.8350999999999997</v>
      </c>
      <c r="I335" s="107">
        <v>10.805099999999999</v>
      </c>
      <c r="J335" s="107">
        <v>9.5403000000000002</v>
      </c>
      <c r="K335" s="107">
        <v>4.5293999999999999</v>
      </c>
      <c r="L335" s="107">
        <v>4.9132999999999996</v>
      </c>
      <c r="M335" s="107">
        <v>2.7290000000000001</v>
      </c>
      <c r="N335" s="107">
        <v>2.8071000000000002</v>
      </c>
      <c r="O335" s="107">
        <v>5.3535000000000004</v>
      </c>
      <c r="P335" s="107"/>
      <c r="Q335" s="107">
        <v>6.6763000000000003</v>
      </c>
      <c r="R335" s="107">
        <v>3.0078999999999998</v>
      </c>
      <c r="T335" s="106"/>
      <c r="U335" s="107"/>
      <c r="V335" s="107"/>
      <c r="W335" s="107"/>
      <c r="X335" s="107"/>
      <c r="Y335" s="107"/>
      <c r="Z335" s="107"/>
      <c r="AA335" s="107"/>
      <c r="AB335" s="107"/>
      <c r="AC335" s="107"/>
      <c r="AD335" s="107"/>
      <c r="AE335" s="107"/>
      <c r="AF335" s="107"/>
      <c r="AG335" s="107"/>
      <c r="AH335" s="107"/>
    </row>
    <row r="336" spans="1:34" x14ac:dyDescent="0.3">
      <c r="A336" t="s">
        <v>601</v>
      </c>
      <c r="B336" t="s">
        <v>629</v>
      </c>
      <c r="C336">
        <v>100789</v>
      </c>
      <c r="D336" s="106">
        <v>44888</v>
      </c>
      <c r="E336" s="107">
        <v>33.2363</v>
      </c>
      <c r="F336" s="107">
        <v>5.8213999999999997</v>
      </c>
      <c r="G336" s="107">
        <v>5.8030999999999997</v>
      </c>
      <c r="H336" s="107">
        <v>6.3459000000000003</v>
      </c>
      <c r="I336" s="107">
        <v>7.0237999999999996</v>
      </c>
      <c r="J336" s="107">
        <v>7.0396999999999998</v>
      </c>
      <c r="K336" s="107">
        <v>4.4737</v>
      </c>
      <c r="L336" s="107">
        <v>4.8174000000000001</v>
      </c>
      <c r="M336" s="107">
        <v>3.0878999999999999</v>
      </c>
      <c r="N336" s="107">
        <v>3.1389</v>
      </c>
      <c r="O336" s="107">
        <v>5.8230000000000004</v>
      </c>
      <c r="P336" s="107">
        <v>6.5229999999999997</v>
      </c>
      <c r="Q336" s="107">
        <v>6.9362000000000004</v>
      </c>
      <c r="R336" s="107">
        <v>3.4356</v>
      </c>
      <c r="T336" s="106"/>
      <c r="U336" s="107"/>
      <c r="V336" s="107"/>
      <c r="W336" s="107"/>
      <c r="X336" s="107"/>
      <c r="Y336" s="107"/>
      <c r="Z336" s="107"/>
      <c r="AA336" s="107"/>
      <c r="AB336" s="107"/>
      <c r="AC336" s="107"/>
      <c r="AD336" s="107"/>
      <c r="AE336" s="107"/>
      <c r="AF336" s="107"/>
      <c r="AG336" s="107"/>
      <c r="AH336" s="107"/>
    </row>
    <row r="337" spans="1:34" x14ac:dyDescent="0.3">
      <c r="A337" t="s">
        <v>601</v>
      </c>
      <c r="B337" t="s">
        <v>630</v>
      </c>
      <c r="C337">
        <v>119621</v>
      </c>
      <c r="D337" s="106">
        <v>44888</v>
      </c>
      <c r="E337" s="107">
        <v>34.1691</v>
      </c>
      <c r="F337" s="107">
        <v>6.0899000000000001</v>
      </c>
      <c r="G337" s="107">
        <v>6.0724999999999998</v>
      </c>
      <c r="H337" s="107">
        <v>6.6161000000000003</v>
      </c>
      <c r="I337" s="107">
        <v>7.2765000000000004</v>
      </c>
      <c r="J337" s="107">
        <v>7.2988</v>
      </c>
      <c r="K337" s="107">
        <v>4.7314999999999996</v>
      </c>
      <c r="L337" s="107">
        <v>5.0777000000000001</v>
      </c>
      <c r="M337" s="107">
        <v>3.3376000000000001</v>
      </c>
      <c r="N337" s="107">
        <v>3.3933</v>
      </c>
      <c r="O337" s="107">
        <v>6.0747999999999998</v>
      </c>
      <c r="P337" s="107">
        <v>6.8402000000000003</v>
      </c>
      <c r="Q337" s="107">
        <v>7.5884</v>
      </c>
      <c r="R337" s="107">
        <v>3.6945999999999999</v>
      </c>
      <c r="T337" s="106"/>
      <c r="U337" s="107"/>
      <c r="V337" s="107"/>
      <c r="W337" s="107"/>
      <c r="X337" s="107"/>
      <c r="Y337" s="107"/>
      <c r="Z337" s="107"/>
      <c r="AA337" s="107"/>
      <c r="AB337" s="107"/>
      <c r="AC337" s="107"/>
      <c r="AD337" s="107"/>
      <c r="AE337" s="107"/>
      <c r="AF337" s="107"/>
      <c r="AG337" s="107"/>
      <c r="AH337" s="107"/>
    </row>
    <row r="338" spans="1:34" x14ac:dyDescent="0.3">
      <c r="A338" t="s">
        <v>601</v>
      </c>
      <c r="B338" t="s">
        <v>631</v>
      </c>
      <c r="C338">
        <v>147389</v>
      </c>
      <c r="D338" s="106"/>
      <c r="E338" s="107"/>
      <c r="F338" s="107"/>
      <c r="G338" s="107"/>
      <c r="H338" s="107"/>
      <c r="I338" s="107"/>
      <c r="J338" s="107"/>
      <c r="K338" s="107"/>
      <c r="L338" s="107"/>
      <c r="M338" s="107"/>
      <c r="N338" s="107"/>
      <c r="O338" s="107"/>
      <c r="P338" s="107"/>
      <c r="Q338" s="107"/>
      <c r="R338" s="107"/>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t="s">
        <v>601</v>
      </c>
      <c r="B339" t="s">
        <v>632</v>
      </c>
      <c r="C339">
        <v>147392</v>
      </c>
      <c r="D339" s="106"/>
      <c r="E339" s="107"/>
      <c r="F339" s="107"/>
      <c r="G339" s="107"/>
      <c r="H339" s="107"/>
      <c r="I339" s="107"/>
      <c r="J339" s="107"/>
      <c r="K339" s="107"/>
      <c r="L339" s="107"/>
      <c r="M339" s="107"/>
      <c r="N339" s="107"/>
      <c r="O339" s="107"/>
      <c r="P339" s="107"/>
      <c r="Q339" s="107"/>
      <c r="R339" s="107"/>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t="s">
        <v>601</v>
      </c>
      <c r="B340" t="s">
        <v>633</v>
      </c>
      <c r="C340">
        <v>143241</v>
      </c>
      <c r="D340" s="106">
        <v>44888</v>
      </c>
      <c r="E340" s="107">
        <v>12.811400000000001</v>
      </c>
      <c r="F340" s="107">
        <v>5.9839000000000002</v>
      </c>
      <c r="G340" s="107">
        <v>6.7869999999999999</v>
      </c>
      <c r="H340" s="107">
        <v>5.9897999999999998</v>
      </c>
      <c r="I340" s="107">
        <v>9.8253000000000004</v>
      </c>
      <c r="J340" s="107">
        <v>9.8425999999999991</v>
      </c>
      <c r="K340" s="107">
        <v>3.7008000000000001</v>
      </c>
      <c r="L340" s="107">
        <v>4.7030000000000003</v>
      </c>
      <c r="M340" s="107">
        <v>1.9772000000000001</v>
      </c>
      <c r="N340" s="107">
        <v>2.3748999999999998</v>
      </c>
      <c r="O340" s="107">
        <v>5.4828000000000001</v>
      </c>
      <c r="P340" s="107"/>
      <c r="Q340" s="107">
        <v>5.6581999999999999</v>
      </c>
      <c r="R340" s="107">
        <v>2.9211</v>
      </c>
      <c r="T340" s="106"/>
      <c r="U340" s="107"/>
      <c r="V340" s="107"/>
      <c r="W340" s="107"/>
      <c r="X340" s="107"/>
      <c r="Y340" s="107"/>
      <c r="Z340" s="107"/>
      <c r="AA340" s="107"/>
      <c r="AB340" s="107"/>
      <c r="AC340" s="107"/>
      <c r="AD340" s="107"/>
      <c r="AE340" s="107"/>
      <c r="AF340" s="107"/>
      <c r="AG340" s="107"/>
      <c r="AH340" s="107"/>
    </row>
    <row r="341" spans="1:34" x14ac:dyDescent="0.3">
      <c r="A341" t="s">
        <v>601</v>
      </c>
      <c r="B341" t="s">
        <v>634</v>
      </c>
      <c r="C341">
        <v>143239</v>
      </c>
      <c r="D341" s="106">
        <v>44888</v>
      </c>
      <c r="E341" s="107">
        <v>12.622299999999999</v>
      </c>
      <c r="F341" s="107">
        <v>5.7843</v>
      </c>
      <c r="G341" s="107">
        <v>6.4252000000000002</v>
      </c>
      <c r="H341" s="107">
        <v>5.6656000000000004</v>
      </c>
      <c r="I341" s="107">
        <v>9.5152999999999999</v>
      </c>
      <c r="J341" s="107">
        <v>9.5275999999999996</v>
      </c>
      <c r="K341" s="107">
        <v>3.3791000000000002</v>
      </c>
      <c r="L341" s="107">
        <v>4.3672000000000004</v>
      </c>
      <c r="M341" s="107">
        <v>1.6242000000000001</v>
      </c>
      <c r="N341" s="107">
        <v>1.9992000000000001</v>
      </c>
      <c r="O341" s="107">
        <v>5.1553000000000004</v>
      </c>
      <c r="P341" s="107"/>
      <c r="Q341" s="107">
        <v>5.3097000000000003</v>
      </c>
      <c r="R341" s="107">
        <v>2.5991</v>
      </c>
      <c r="T341" s="106"/>
      <c r="U341" s="107"/>
      <c r="V341" s="107"/>
      <c r="W341" s="107"/>
      <c r="X341" s="107"/>
      <c r="Y341" s="107"/>
      <c r="Z341" s="107"/>
      <c r="AA341" s="107"/>
      <c r="AB341" s="107"/>
      <c r="AC341" s="107"/>
      <c r="AD341" s="107"/>
      <c r="AE341" s="107"/>
      <c r="AF341" s="107"/>
      <c r="AG341" s="107"/>
      <c r="AH341" s="107"/>
    </row>
    <row r="342" spans="1:34" x14ac:dyDescent="0.3">
      <c r="A342" t="s">
        <v>601</v>
      </c>
      <c r="B342" t="s">
        <v>635</v>
      </c>
      <c r="C342">
        <v>144339</v>
      </c>
      <c r="D342" s="106">
        <v>44888</v>
      </c>
      <c r="E342" s="107">
        <v>13.6845</v>
      </c>
      <c r="F342" s="107">
        <v>6.9362000000000004</v>
      </c>
      <c r="G342" s="107">
        <v>6.0864000000000003</v>
      </c>
      <c r="H342" s="107">
        <v>5.9127999999999998</v>
      </c>
      <c r="I342" s="107">
        <v>10.1751</v>
      </c>
      <c r="J342" s="107">
        <v>9.5875000000000004</v>
      </c>
      <c r="K342" s="107">
        <v>4.5867000000000004</v>
      </c>
      <c r="L342" s="107">
        <v>5.4207000000000001</v>
      </c>
      <c r="M342" s="107">
        <v>3.3479000000000001</v>
      </c>
      <c r="N342" s="107">
        <v>3.4119000000000002</v>
      </c>
      <c r="O342" s="107">
        <v>6.0907</v>
      </c>
      <c r="P342" s="107"/>
      <c r="Q342" s="107">
        <v>7.5750000000000002</v>
      </c>
      <c r="R342" s="107">
        <v>3.6726999999999999</v>
      </c>
      <c r="T342" s="106"/>
      <c r="U342" s="107"/>
      <c r="V342" s="107"/>
      <c r="W342" s="107"/>
      <c r="X342" s="107"/>
      <c r="Y342" s="107"/>
      <c r="Z342" s="107"/>
      <c r="AA342" s="107"/>
      <c r="AB342" s="107"/>
      <c r="AC342" s="107"/>
      <c r="AD342" s="107"/>
      <c r="AE342" s="107"/>
      <c r="AF342" s="107"/>
      <c r="AG342" s="107"/>
      <c r="AH342" s="107"/>
    </row>
    <row r="343" spans="1:34" x14ac:dyDescent="0.3">
      <c r="A343" t="s">
        <v>601</v>
      </c>
      <c r="B343" t="s">
        <v>636</v>
      </c>
      <c r="C343">
        <v>144345</v>
      </c>
      <c r="D343" s="106">
        <v>44888</v>
      </c>
      <c r="E343" s="107">
        <v>13.4998</v>
      </c>
      <c r="F343" s="107">
        <v>6.7606000000000002</v>
      </c>
      <c r="G343" s="107">
        <v>5.7906000000000004</v>
      </c>
      <c r="H343" s="107">
        <v>5.6066000000000003</v>
      </c>
      <c r="I343" s="107">
        <v>9.8866999999999994</v>
      </c>
      <c r="J343" s="107">
        <v>9.2864000000000004</v>
      </c>
      <c r="K343" s="107">
        <v>4.2866</v>
      </c>
      <c r="L343" s="107">
        <v>5.1066000000000003</v>
      </c>
      <c r="M343" s="107">
        <v>3.0221</v>
      </c>
      <c r="N343" s="107">
        <v>3.0754999999999999</v>
      </c>
      <c r="O343" s="107">
        <v>5.77</v>
      </c>
      <c r="P343" s="107"/>
      <c r="Q343" s="107">
        <v>7.2352999999999996</v>
      </c>
      <c r="R343" s="107">
        <v>3.3411</v>
      </c>
      <c r="T343" s="106"/>
      <c r="U343" s="107"/>
      <c r="V343" s="107"/>
      <c r="W343" s="107"/>
      <c r="X343" s="107"/>
      <c r="Y343" s="107"/>
      <c r="Z343" s="107"/>
      <c r="AA343" s="107"/>
      <c r="AB343" s="107"/>
      <c r="AC343" s="107"/>
      <c r="AD343" s="107"/>
      <c r="AE343" s="107"/>
      <c r="AF343" s="107"/>
      <c r="AG343" s="107"/>
      <c r="AH343" s="107"/>
    </row>
    <row r="344" spans="1:34" x14ac:dyDescent="0.3">
      <c r="A344" s="57" t="s">
        <v>27</v>
      </c>
      <c r="F344" s="104">
        <v>6.6247761904761902</v>
      </c>
      <c r="G344" s="104">
        <v>6.2291095238095231</v>
      </c>
      <c r="H344" s="104">
        <v>6.9045976190476184</v>
      </c>
      <c r="I344" s="104">
        <v>11.316652380952382</v>
      </c>
      <c r="J344" s="104">
        <v>10.17319761904762</v>
      </c>
      <c r="K344" s="104">
        <v>4.4662761904761901</v>
      </c>
      <c r="L344" s="104">
        <v>5.5101309523809521</v>
      </c>
      <c r="M344" s="104">
        <v>2.7258785714285714</v>
      </c>
      <c r="N344" s="104">
        <v>2.8711857142857147</v>
      </c>
      <c r="O344" s="104">
        <v>5.8264694444444451</v>
      </c>
      <c r="P344" s="104">
        <v>6.5502678571428579</v>
      </c>
      <c r="Q344" s="104">
        <v>6.8414452380952397</v>
      </c>
      <c r="R344" s="104">
        <v>3.4696578947368417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57" t="s">
        <v>407</v>
      </c>
      <c r="F345" s="104">
        <v>7.1514000000000006</v>
      </c>
      <c r="G345" s="104">
        <v>5.9928999999999997</v>
      </c>
      <c r="H345" s="104">
        <v>6.4909499999999998</v>
      </c>
      <c r="I345" s="104">
        <v>10.623750000000001</v>
      </c>
      <c r="J345" s="104">
        <v>9.84375</v>
      </c>
      <c r="K345" s="104">
        <v>4.31785</v>
      </c>
      <c r="L345" s="104">
        <v>5.3090000000000002</v>
      </c>
      <c r="M345" s="104">
        <v>2.73475</v>
      </c>
      <c r="N345" s="104">
        <v>2.8674499999999998</v>
      </c>
      <c r="O345" s="104">
        <v>5.8411500000000007</v>
      </c>
      <c r="P345" s="104">
        <v>6.7292000000000005</v>
      </c>
      <c r="Q345" s="104">
        <v>7.2124500000000005</v>
      </c>
      <c r="R345" s="104">
        <v>3.4296500000000001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05" t="s">
        <v>637</v>
      </c>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row>
    <row r="348" spans="1:34" x14ac:dyDescent="0.3">
      <c r="A348" t="s">
        <v>638</v>
      </c>
      <c r="B348" t="s">
        <v>639</v>
      </c>
      <c r="C348">
        <v>134387</v>
      </c>
      <c r="D348" s="106">
        <v>44888</v>
      </c>
      <c r="E348" s="107">
        <v>18.273099999999999</v>
      </c>
      <c r="F348" s="107">
        <v>8.9908000000000001</v>
      </c>
      <c r="G348" s="107">
        <v>8.5191999999999997</v>
      </c>
      <c r="H348" s="107">
        <v>8.4029000000000007</v>
      </c>
      <c r="I348" s="107">
        <v>11.4787</v>
      </c>
      <c r="J348" s="107">
        <v>10.3065</v>
      </c>
      <c r="K348" s="107">
        <v>6.5594000000000001</v>
      </c>
      <c r="L348" s="107">
        <v>11.9214</v>
      </c>
      <c r="M348" s="107">
        <v>8.6335999999999995</v>
      </c>
      <c r="N348" s="107">
        <v>7.8613</v>
      </c>
      <c r="O348" s="107">
        <v>7.3162000000000003</v>
      </c>
      <c r="P348" s="107">
        <v>7.1212999999999997</v>
      </c>
      <c r="Q348" s="107">
        <v>8.2355</v>
      </c>
      <c r="R348" s="107">
        <v>7.7633999999999999</v>
      </c>
      <c r="T348" s="106"/>
      <c r="U348" s="107"/>
      <c r="V348" s="107"/>
      <c r="W348" s="107"/>
      <c r="X348" s="107"/>
      <c r="Y348" s="107"/>
      <c r="Z348" s="107"/>
      <c r="AA348" s="107"/>
      <c r="AB348" s="107"/>
      <c r="AC348" s="107"/>
      <c r="AD348" s="107"/>
      <c r="AE348" s="107"/>
      <c r="AF348" s="107"/>
      <c r="AG348" s="107"/>
      <c r="AH348" s="107"/>
    </row>
    <row r="349" spans="1:34" x14ac:dyDescent="0.3">
      <c r="A349" t="s">
        <v>638</v>
      </c>
      <c r="B349" t="s">
        <v>640</v>
      </c>
      <c r="C349">
        <v>134383</v>
      </c>
      <c r="D349" s="106">
        <v>44888</v>
      </c>
      <c r="E349" s="107">
        <v>17.059899999999999</v>
      </c>
      <c r="F349" s="107">
        <v>8.1319999999999997</v>
      </c>
      <c r="G349" s="107">
        <v>7.6246</v>
      </c>
      <c r="H349" s="107">
        <v>7.5603999999999996</v>
      </c>
      <c r="I349" s="107">
        <v>10.618399999999999</v>
      </c>
      <c r="J349" s="107">
        <v>9.4419000000000004</v>
      </c>
      <c r="K349" s="107">
        <v>5.6897000000000002</v>
      </c>
      <c r="L349" s="107">
        <v>11.014200000000001</v>
      </c>
      <c r="M349" s="107">
        <v>7.6596000000000002</v>
      </c>
      <c r="N349" s="107">
        <v>6.9023000000000003</v>
      </c>
      <c r="O349" s="107">
        <v>6.4188999999999998</v>
      </c>
      <c r="P349" s="107">
        <v>6.157</v>
      </c>
      <c r="Q349" s="107">
        <v>7.2625000000000002</v>
      </c>
      <c r="R349" s="107">
        <v>6.8426</v>
      </c>
      <c r="T349" s="106"/>
      <c r="U349" s="107"/>
      <c r="V349" s="107"/>
      <c r="W349" s="107"/>
      <c r="X349" s="107"/>
      <c r="Y349" s="107"/>
      <c r="Z349" s="107"/>
      <c r="AA349" s="107"/>
      <c r="AB349" s="107"/>
      <c r="AC349" s="107"/>
      <c r="AD349" s="107"/>
      <c r="AE349" s="107"/>
      <c r="AF349" s="107"/>
      <c r="AG349" s="107"/>
      <c r="AH349" s="107"/>
    </row>
    <row r="350" spans="1:34" x14ac:dyDescent="0.3">
      <c r="A350" t="s">
        <v>638</v>
      </c>
      <c r="B350" t="s">
        <v>641</v>
      </c>
      <c r="C350">
        <v>147802</v>
      </c>
      <c r="D350" s="106"/>
      <c r="E350" s="107"/>
      <c r="F350" s="107"/>
      <c r="G350" s="107"/>
      <c r="H350" s="107"/>
      <c r="I350" s="107"/>
      <c r="J350" s="107"/>
      <c r="K350" s="107"/>
      <c r="L350" s="107"/>
      <c r="M350" s="107"/>
      <c r="N350" s="107"/>
      <c r="O350" s="107"/>
      <c r="P350" s="107"/>
      <c r="Q350" s="107"/>
      <c r="R350" s="107"/>
      <c r="T350" s="106"/>
      <c r="U350" s="107"/>
      <c r="V350" s="107"/>
      <c r="W350" s="107"/>
      <c r="X350" s="107"/>
      <c r="Y350" s="107"/>
      <c r="Z350" s="107"/>
      <c r="AA350" s="107"/>
      <c r="AB350" s="107"/>
      <c r="AC350" s="107"/>
      <c r="AD350" s="107"/>
      <c r="AE350" s="107"/>
      <c r="AF350" s="107"/>
      <c r="AG350" s="107"/>
      <c r="AH350" s="107"/>
    </row>
    <row r="351" spans="1:34" x14ac:dyDescent="0.3">
      <c r="A351" t="s">
        <v>638</v>
      </c>
      <c r="B351" t="s">
        <v>642</v>
      </c>
      <c r="C351">
        <v>147798</v>
      </c>
      <c r="D351" s="106"/>
      <c r="E351" s="107"/>
      <c r="F351" s="107"/>
      <c r="G351" s="107"/>
      <c r="H351" s="107"/>
      <c r="I351" s="107"/>
      <c r="J351" s="107"/>
      <c r="K351" s="107"/>
      <c r="L351" s="107"/>
      <c r="M351" s="107"/>
      <c r="N351" s="107"/>
      <c r="O351" s="107"/>
      <c r="P351" s="107"/>
      <c r="Q351" s="107"/>
      <c r="R351" s="107"/>
      <c r="T351" s="106"/>
      <c r="U351" s="107"/>
      <c r="V351" s="107"/>
      <c r="W351" s="107"/>
      <c r="X351" s="107"/>
      <c r="Y351" s="107"/>
      <c r="Z351" s="107"/>
      <c r="AA351" s="107"/>
      <c r="AB351" s="107"/>
      <c r="AC351" s="107"/>
      <c r="AD351" s="107"/>
      <c r="AE351" s="107"/>
      <c r="AF351" s="107"/>
      <c r="AG351" s="107"/>
      <c r="AH351" s="107"/>
    </row>
    <row r="352" spans="1:34" x14ac:dyDescent="0.3">
      <c r="A352" t="s">
        <v>638</v>
      </c>
      <c r="B352" t="s">
        <v>643</v>
      </c>
      <c r="C352">
        <v>130314</v>
      </c>
      <c r="D352" s="106">
        <v>44888</v>
      </c>
      <c r="E352" s="107">
        <v>19.281099999999999</v>
      </c>
      <c r="F352" s="107">
        <v>6.2481</v>
      </c>
      <c r="G352" s="107">
        <v>7.2007000000000003</v>
      </c>
      <c r="H352" s="107">
        <v>7.1222000000000003</v>
      </c>
      <c r="I352" s="107">
        <v>10.507999999999999</v>
      </c>
      <c r="J352" s="107">
        <v>10.434699999999999</v>
      </c>
      <c r="K352" s="107">
        <v>5.2899000000000003</v>
      </c>
      <c r="L352" s="107">
        <v>6.7160000000000002</v>
      </c>
      <c r="M352" s="107">
        <v>4.4435000000000002</v>
      </c>
      <c r="N352" s="107">
        <v>4.6470000000000002</v>
      </c>
      <c r="O352" s="107">
        <v>7.0937999999999999</v>
      </c>
      <c r="P352" s="107">
        <v>6.7206999999999999</v>
      </c>
      <c r="Q352" s="107">
        <v>8.1654999999999998</v>
      </c>
      <c r="R352" s="107">
        <v>5.9926000000000004</v>
      </c>
      <c r="T352" s="106"/>
      <c r="U352" s="107"/>
      <c r="V352" s="107"/>
      <c r="W352" s="107"/>
      <c r="X352" s="107"/>
      <c r="Y352" s="107"/>
      <c r="Z352" s="107"/>
      <c r="AA352" s="107"/>
      <c r="AB352" s="107"/>
      <c r="AC352" s="107"/>
      <c r="AD352" s="107"/>
      <c r="AE352" s="107"/>
      <c r="AF352" s="107"/>
      <c r="AG352" s="107"/>
      <c r="AH352" s="107"/>
    </row>
    <row r="353" spans="1:34" x14ac:dyDescent="0.3">
      <c r="A353" t="s">
        <v>638</v>
      </c>
      <c r="B353" t="s">
        <v>644</v>
      </c>
      <c r="C353">
        <v>130309</v>
      </c>
      <c r="D353" s="106">
        <v>44888</v>
      </c>
      <c r="E353" s="107">
        <v>17.593599999999999</v>
      </c>
      <c r="F353" s="107">
        <v>5.3948</v>
      </c>
      <c r="G353" s="107">
        <v>6.3539000000000003</v>
      </c>
      <c r="H353" s="107">
        <v>6.2610000000000001</v>
      </c>
      <c r="I353" s="107">
        <v>9.6529000000000007</v>
      </c>
      <c r="J353" s="107">
        <v>9.5751000000000008</v>
      </c>
      <c r="K353" s="107">
        <v>4.4142999999999999</v>
      </c>
      <c r="L353" s="107">
        <v>5.8239999999999998</v>
      </c>
      <c r="M353" s="107">
        <v>3.5638999999999998</v>
      </c>
      <c r="N353" s="107">
        <v>3.7547999999999999</v>
      </c>
      <c r="O353" s="107">
        <v>6.0496999999999996</v>
      </c>
      <c r="P353" s="107">
        <v>5.5678000000000001</v>
      </c>
      <c r="Q353" s="107">
        <v>6.9875999999999996</v>
      </c>
      <c r="R353" s="107">
        <v>5.0134999999999996</v>
      </c>
      <c r="T353" s="106"/>
      <c r="U353" s="107"/>
      <c r="V353" s="107"/>
      <c r="W353" s="107"/>
      <c r="X353" s="107"/>
      <c r="Y353" s="107"/>
      <c r="Z353" s="107"/>
      <c r="AA353" s="107"/>
      <c r="AB353" s="107"/>
      <c r="AC353" s="107"/>
      <c r="AD353" s="107"/>
      <c r="AE353" s="107"/>
      <c r="AF353" s="107"/>
      <c r="AG353" s="107"/>
      <c r="AH353" s="107"/>
    </row>
    <row r="354" spans="1:34" x14ac:dyDescent="0.3">
      <c r="A354" t="s">
        <v>638</v>
      </c>
      <c r="B354" t="s">
        <v>2013</v>
      </c>
      <c r="C354">
        <v>133868</v>
      </c>
      <c r="D354" s="106">
        <v>44888</v>
      </c>
      <c r="E354" s="107">
        <v>10.6594</v>
      </c>
      <c r="F354" s="107">
        <v>9.5902999999999992</v>
      </c>
      <c r="G354" s="107">
        <v>4.9341999999999997</v>
      </c>
      <c r="H354" s="107">
        <v>6.4650999999999996</v>
      </c>
      <c r="I354" s="107">
        <v>7.2352999999999996</v>
      </c>
      <c r="J354" s="107">
        <v>8.1006</v>
      </c>
      <c r="K354" s="107">
        <v>3.9203999999999999</v>
      </c>
      <c r="L354" s="107">
        <v>4.9263000000000003</v>
      </c>
      <c r="M354" s="107">
        <v>172.53569999999999</v>
      </c>
      <c r="N354" s="107">
        <v>143.1155</v>
      </c>
      <c r="O354" s="107">
        <v>14.1281</v>
      </c>
      <c r="P354" s="107">
        <v>-3.9095</v>
      </c>
      <c r="Q354" s="107">
        <v>0.82820000000000005</v>
      </c>
      <c r="R354" s="107">
        <v>63.386699999999998</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t="s">
        <v>638</v>
      </c>
      <c r="B355" t="s">
        <v>2014</v>
      </c>
      <c r="C355">
        <v>133867</v>
      </c>
      <c r="D355" s="106">
        <v>44888</v>
      </c>
      <c r="E355" s="107">
        <v>10.490500000000001</v>
      </c>
      <c r="F355" s="107">
        <v>9.3965999999999994</v>
      </c>
      <c r="G355" s="107">
        <v>4.5956000000000001</v>
      </c>
      <c r="H355" s="107">
        <v>6.1707000000000001</v>
      </c>
      <c r="I355" s="107">
        <v>6.9523000000000001</v>
      </c>
      <c r="J355" s="107">
        <v>7.8148</v>
      </c>
      <c r="K355" s="107">
        <v>3.6372</v>
      </c>
      <c r="L355" s="107">
        <v>4.6345999999999998</v>
      </c>
      <c r="M355" s="107">
        <v>171.88579999999999</v>
      </c>
      <c r="N355" s="107">
        <v>142.4316</v>
      </c>
      <c r="O355" s="107">
        <v>13.8072</v>
      </c>
      <c r="P355" s="107">
        <v>-4.1519000000000004</v>
      </c>
      <c r="Q355" s="107">
        <v>0.62039999999999995</v>
      </c>
      <c r="R355" s="107">
        <v>62.9298</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t="s">
        <v>638</v>
      </c>
      <c r="B356" t="s">
        <v>1985</v>
      </c>
      <c r="C356">
        <v>133488</v>
      </c>
      <c r="D356" s="106">
        <v>44888</v>
      </c>
      <c r="E356" s="107">
        <v>19.594200000000001</v>
      </c>
      <c r="F356" s="107">
        <v>4.6576000000000004</v>
      </c>
      <c r="G356" s="107">
        <v>6.2644000000000002</v>
      </c>
      <c r="H356" s="107">
        <v>7.3284000000000002</v>
      </c>
      <c r="I356" s="107">
        <v>11.3323</v>
      </c>
      <c r="J356" s="107">
        <v>9.6745000000000001</v>
      </c>
      <c r="K356" s="107">
        <v>6.9744000000000002</v>
      </c>
      <c r="L356" s="107">
        <v>7.0286</v>
      </c>
      <c r="M356" s="107">
        <v>4.7628000000000004</v>
      </c>
      <c r="N356" s="107">
        <v>5.2134</v>
      </c>
      <c r="O356" s="107">
        <v>9.1346000000000007</v>
      </c>
      <c r="P356" s="107">
        <v>7.4824000000000002</v>
      </c>
      <c r="Q356" s="107">
        <v>8.9604999999999997</v>
      </c>
      <c r="R356" s="107">
        <v>12.646800000000001</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t="s">
        <v>638</v>
      </c>
      <c r="B357" t="s">
        <v>1986</v>
      </c>
      <c r="C357">
        <v>133486</v>
      </c>
      <c r="D357" s="106">
        <v>44888</v>
      </c>
      <c r="E357" s="107">
        <v>18.1709</v>
      </c>
      <c r="F357" s="107">
        <v>4.0179</v>
      </c>
      <c r="G357" s="107">
        <v>5.4678000000000004</v>
      </c>
      <c r="H357" s="107">
        <v>6.5221</v>
      </c>
      <c r="I357" s="107">
        <v>10.5162</v>
      </c>
      <c r="J357" s="107">
        <v>8.8476999999999997</v>
      </c>
      <c r="K357" s="107">
        <v>6.0673000000000004</v>
      </c>
      <c r="L357" s="107">
        <v>6.1487999999999996</v>
      </c>
      <c r="M357" s="107">
        <v>3.9115000000000002</v>
      </c>
      <c r="N357" s="107">
        <v>4.3597000000000001</v>
      </c>
      <c r="O357" s="107">
        <v>8.3163</v>
      </c>
      <c r="P357" s="107">
        <v>6.6039000000000003</v>
      </c>
      <c r="Q357" s="107">
        <v>7.9172000000000002</v>
      </c>
      <c r="R357" s="107">
        <v>11.8</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t="s">
        <v>638</v>
      </c>
      <c r="B358" t="s">
        <v>1987</v>
      </c>
      <c r="C358">
        <v>148330</v>
      </c>
      <c r="D358" s="106"/>
      <c r="E358" s="107"/>
      <c r="F358" s="107"/>
      <c r="G358" s="107"/>
      <c r="H358" s="107"/>
      <c r="I358" s="107"/>
      <c r="J358" s="107"/>
      <c r="K358" s="107"/>
      <c r="L358" s="107"/>
      <c r="M358" s="107"/>
      <c r="N358" s="107"/>
      <c r="O358" s="107"/>
      <c r="P358" s="107"/>
      <c r="Q358" s="107"/>
      <c r="R358" s="107"/>
      <c r="T358" s="106"/>
      <c r="U358" s="107"/>
      <c r="V358" s="107"/>
      <c r="W358" s="107"/>
      <c r="X358" s="107"/>
      <c r="Y358" s="107"/>
      <c r="Z358" s="107"/>
      <c r="AA358" s="107"/>
      <c r="AB358" s="107"/>
      <c r="AC358" s="107"/>
      <c r="AD358" s="107"/>
      <c r="AE358" s="107"/>
      <c r="AF358" s="107"/>
      <c r="AG358" s="107"/>
      <c r="AH358" s="107"/>
    </row>
    <row r="359" spans="1:34" x14ac:dyDescent="0.3">
      <c r="A359" t="s">
        <v>638</v>
      </c>
      <c r="B359" t="s">
        <v>1988</v>
      </c>
      <c r="C359">
        <v>148333</v>
      </c>
      <c r="D359" s="106"/>
      <c r="E359" s="107"/>
      <c r="F359" s="107"/>
      <c r="G359" s="107"/>
      <c r="H359" s="107"/>
      <c r="I359" s="107"/>
      <c r="J359" s="107"/>
      <c r="K359" s="107"/>
      <c r="L359" s="107"/>
      <c r="M359" s="107"/>
      <c r="N359" s="107"/>
      <c r="O359" s="107"/>
      <c r="P359" s="107"/>
      <c r="Q359" s="107"/>
      <c r="R359" s="107"/>
      <c r="T359" s="106"/>
      <c r="U359" s="107"/>
      <c r="V359" s="107"/>
      <c r="W359" s="107"/>
      <c r="X359" s="107"/>
      <c r="Y359" s="107"/>
      <c r="Z359" s="107"/>
      <c r="AA359" s="107"/>
      <c r="AB359" s="107"/>
      <c r="AC359" s="107"/>
      <c r="AD359" s="107"/>
      <c r="AE359" s="107"/>
      <c r="AF359" s="107"/>
      <c r="AG359" s="107"/>
      <c r="AH359" s="107"/>
    </row>
    <row r="360" spans="1:34" x14ac:dyDescent="0.3">
      <c r="A360" t="s">
        <v>638</v>
      </c>
      <c r="B360" t="s">
        <v>645</v>
      </c>
      <c r="C360">
        <v>119082</v>
      </c>
      <c r="D360" s="106">
        <v>44888</v>
      </c>
      <c r="E360" s="107">
        <v>35.790599999999998</v>
      </c>
      <c r="F360" s="107">
        <v>8.2623999999999995</v>
      </c>
      <c r="G360" s="107">
        <v>5.2865000000000002</v>
      </c>
      <c r="H360" s="107">
        <v>6.3597999999999999</v>
      </c>
      <c r="I360" s="107">
        <v>11.5604</v>
      </c>
      <c r="J360" s="107">
        <v>10.094799999999999</v>
      </c>
      <c r="K360" s="107">
        <v>4.2960000000000003</v>
      </c>
      <c r="L360" s="107">
        <v>5.1146000000000003</v>
      </c>
      <c r="M360" s="107">
        <v>11.8048</v>
      </c>
      <c r="N360" s="107">
        <v>9.6411999999999995</v>
      </c>
      <c r="O360" s="107">
        <v>6.3704999999999998</v>
      </c>
      <c r="P360" s="107">
        <v>4.367</v>
      </c>
      <c r="Q360" s="107">
        <v>7.0701000000000001</v>
      </c>
      <c r="R360" s="107">
        <v>6.7247000000000003</v>
      </c>
      <c r="T360" s="106"/>
      <c r="U360" s="107"/>
      <c r="V360" s="107"/>
      <c r="W360" s="107"/>
      <c r="X360" s="107"/>
      <c r="Y360" s="107"/>
      <c r="Z360" s="107"/>
      <c r="AA360" s="107"/>
      <c r="AB360" s="107"/>
      <c r="AC360" s="107"/>
      <c r="AD360" s="107"/>
      <c r="AE360" s="107"/>
      <c r="AF360" s="107"/>
      <c r="AG360" s="107"/>
      <c r="AH360" s="107"/>
    </row>
    <row r="361" spans="1:34" x14ac:dyDescent="0.3">
      <c r="A361" t="s">
        <v>638</v>
      </c>
      <c r="B361" t="s">
        <v>646</v>
      </c>
      <c r="C361">
        <v>101837</v>
      </c>
      <c r="D361" s="106">
        <v>44888</v>
      </c>
      <c r="E361" s="107">
        <v>33.475299999999997</v>
      </c>
      <c r="F361" s="107">
        <v>7.6341000000000001</v>
      </c>
      <c r="G361" s="107">
        <v>4.5823999999999998</v>
      </c>
      <c r="H361" s="107">
        <v>5.6448</v>
      </c>
      <c r="I361" s="107">
        <v>10.839399999999999</v>
      </c>
      <c r="J361" s="107">
        <v>9.3698999999999995</v>
      </c>
      <c r="K361" s="107">
        <v>3.5272999999999999</v>
      </c>
      <c r="L361" s="107">
        <v>4.3121</v>
      </c>
      <c r="M361" s="107">
        <v>10.9847</v>
      </c>
      <c r="N361" s="107">
        <v>8.7622999999999998</v>
      </c>
      <c r="O361" s="107">
        <v>5.5351999999999997</v>
      </c>
      <c r="P361" s="107">
        <v>3.5571000000000002</v>
      </c>
      <c r="Q361" s="107">
        <v>6.3766999999999996</v>
      </c>
      <c r="R361" s="107">
        <v>5.8602999999999996</v>
      </c>
      <c r="T361" s="106"/>
      <c r="U361" s="107"/>
      <c r="V361" s="107"/>
      <c r="W361" s="107"/>
      <c r="X361" s="107"/>
      <c r="Y361" s="107"/>
      <c r="Z361" s="107"/>
      <c r="AA361" s="107"/>
      <c r="AB361" s="107"/>
      <c r="AC361" s="107"/>
      <c r="AD361" s="107"/>
      <c r="AE361" s="107"/>
      <c r="AF361" s="107"/>
      <c r="AG361" s="107"/>
      <c r="AH361" s="107"/>
    </row>
    <row r="362" spans="1:34" x14ac:dyDescent="0.3">
      <c r="A362" t="s">
        <v>638</v>
      </c>
      <c r="B362" t="s">
        <v>647</v>
      </c>
      <c r="C362">
        <v>116153</v>
      </c>
      <c r="D362" s="106">
        <v>44888</v>
      </c>
      <c r="E362" s="107">
        <v>24.023900000000001</v>
      </c>
      <c r="F362" s="107">
        <v>17.784700000000001</v>
      </c>
      <c r="G362" s="107">
        <v>11.443199999999999</v>
      </c>
      <c r="H362" s="107">
        <v>12.183</v>
      </c>
      <c r="I362" s="107">
        <v>14.349299999999999</v>
      </c>
      <c r="J362" s="107">
        <v>14.373900000000001</v>
      </c>
      <c r="K362" s="107">
        <v>3.6415000000000002</v>
      </c>
      <c r="L362" s="107">
        <v>3.8613</v>
      </c>
      <c r="M362" s="107">
        <v>9.0579000000000001</v>
      </c>
      <c r="N362" s="107">
        <v>6.8627000000000002</v>
      </c>
      <c r="O362" s="107">
        <v>6.4183000000000003</v>
      </c>
      <c r="P362" s="107">
        <v>6.3845000000000001</v>
      </c>
      <c r="Q362" s="107">
        <v>8.3176000000000005</v>
      </c>
      <c r="R362" s="107">
        <v>11.3277</v>
      </c>
      <c r="T362" s="106"/>
      <c r="U362" s="107"/>
      <c r="V362" s="107"/>
      <c r="W362" s="107"/>
      <c r="X362" s="107"/>
      <c r="Y362" s="107"/>
      <c r="Z362" s="107"/>
      <c r="AA362" s="107"/>
      <c r="AB362" s="107"/>
      <c r="AC362" s="107"/>
      <c r="AD362" s="107"/>
      <c r="AE362" s="107"/>
      <c r="AF362" s="107"/>
      <c r="AG362" s="107"/>
      <c r="AH362" s="107"/>
    </row>
    <row r="363" spans="1:34" x14ac:dyDescent="0.3">
      <c r="A363" t="s">
        <v>638</v>
      </c>
      <c r="B363" t="s">
        <v>648</v>
      </c>
      <c r="C363">
        <v>118553</v>
      </c>
      <c r="D363" s="106">
        <v>44888</v>
      </c>
      <c r="E363" s="107">
        <v>24.2423</v>
      </c>
      <c r="F363" s="107">
        <v>17.925799999999999</v>
      </c>
      <c r="G363" s="107">
        <v>11.4306</v>
      </c>
      <c r="H363" s="107">
        <v>12.180999999999999</v>
      </c>
      <c r="I363" s="107">
        <v>14.3498</v>
      </c>
      <c r="J363" s="107">
        <v>14.378500000000001</v>
      </c>
      <c r="K363" s="107">
        <v>3.6417000000000002</v>
      </c>
      <c r="L363" s="107">
        <v>3.8614999999999999</v>
      </c>
      <c r="M363" s="107">
        <v>1.5363</v>
      </c>
      <c r="N363" s="107">
        <v>1.2323</v>
      </c>
      <c r="O363" s="107">
        <v>4.7961999999999998</v>
      </c>
      <c r="P363" s="107">
        <v>5.7100999999999997</v>
      </c>
      <c r="Q363" s="107">
        <v>7.9953000000000003</v>
      </c>
      <c r="R363" s="107">
        <v>8.4535</v>
      </c>
      <c r="T363" s="106"/>
      <c r="U363" s="107"/>
      <c r="V363" s="107"/>
      <c r="W363" s="107"/>
      <c r="X363" s="107"/>
      <c r="Y363" s="107"/>
      <c r="Z363" s="107"/>
      <c r="AA363" s="107"/>
      <c r="AB363" s="107"/>
      <c r="AC363" s="107"/>
      <c r="AD363" s="107"/>
      <c r="AE363" s="107"/>
      <c r="AF363" s="107"/>
      <c r="AG363" s="107"/>
      <c r="AH363" s="107"/>
    </row>
    <row r="364" spans="1:34" x14ac:dyDescent="0.3">
      <c r="A364" t="s">
        <v>638</v>
      </c>
      <c r="B364" t="s">
        <v>649</v>
      </c>
      <c r="C364">
        <v>147954</v>
      </c>
      <c r="D364" s="106"/>
      <c r="E364" s="107"/>
      <c r="F364" s="107"/>
      <c r="G364" s="107"/>
      <c r="H364" s="107"/>
      <c r="I364" s="107"/>
      <c r="J364" s="107"/>
      <c r="K364" s="107"/>
      <c r="L364" s="107"/>
      <c r="M364" s="107"/>
      <c r="N364" s="107"/>
      <c r="O364" s="107"/>
      <c r="P364" s="107"/>
      <c r="Q364" s="107"/>
      <c r="R364" s="107"/>
      <c r="T364" s="106"/>
      <c r="U364" s="107"/>
      <c r="V364" s="107"/>
      <c r="W364" s="107"/>
      <c r="X364" s="107"/>
      <c r="Y364" s="107"/>
      <c r="Z364" s="107"/>
      <c r="AA364" s="107"/>
      <c r="AB364" s="107"/>
      <c r="AC364" s="107"/>
      <c r="AD364" s="107"/>
      <c r="AE364" s="107"/>
      <c r="AF364" s="107"/>
      <c r="AG364" s="107"/>
      <c r="AH364" s="107"/>
    </row>
    <row r="365" spans="1:34" x14ac:dyDescent="0.3">
      <c r="A365" t="s">
        <v>638</v>
      </c>
      <c r="B365" t="s">
        <v>650</v>
      </c>
      <c r="C365">
        <v>147955</v>
      </c>
      <c r="D365" s="106"/>
      <c r="E365" s="107"/>
      <c r="F365" s="107"/>
      <c r="G365" s="107"/>
      <c r="H365" s="107"/>
      <c r="I365" s="107"/>
      <c r="J365" s="107"/>
      <c r="K365" s="107"/>
      <c r="L365" s="107"/>
      <c r="M365" s="107"/>
      <c r="N365" s="107"/>
      <c r="O365" s="107"/>
      <c r="P365" s="107"/>
      <c r="Q365" s="107"/>
      <c r="R365" s="107"/>
      <c r="T365" s="106"/>
      <c r="U365" s="107"/>
      <c r="V365" s="107"/>
      <c r="W365" s="107"/>
      <c r="X365" s="107"/>
      <c r="Y365" s="107"/>
      <c r="Z365" s="107"/>
      <c r="AA365" s="107"/>
      <c r="AB365" s="107"/>
      <c r="AC365" s="107"/>
      <c r="AD365" s="107"/>
      <c r="AE365" s="107"/>
      <c r="AF365" s="107"/>
      <c r="AG365" s="107"/>
      <c r="AH365" s="107"/>
    </row>
    <row r="366" spans="1:34" x14ac:dyDescent="0.3">
      <c r="A366" t="s">
        <v>638</v>
      </c>
      <c r="B366" t="s">
        <v>651</v>
      </c>
      <c r="C366">
        <v>147961</v>
      </c>
      <c r="D366" s="106">
        <v>44888</v>
      </c>
      <c r="E366" s="107">
        <v>0.51800000000000002</v>
      </c>
      <c r="F366" s="107">
        <v>14.098100000000001</v>
      </c>
      <c r="G366" s="107">
        <v>14.119899999999999</v>
      </c>
      <c r="H366" s="107">
        <v>14.1309</v>
      </c>
      <c r="I366" s="107">
        <v>14.678100000000001</v>
      </c>
      <c r="J366" s="107">
        <v>14.9321</v>
      </c>
      <c r="K366" s="107">
        <v>-12.821899999999999</v>
      </c>
      <c r="L366" s="107">
        <v>-1.1044</v>
      </c>
      <c r="M366" s="107"/>
      <c r="N366" s="107"/>
      <c r="O366" s="107"/>
      <c r="P366" s="107"/>
      <c r="Q366" s="107">
        <v>2.6736</v>
      </c>
      <c r="R366" s="107"/>
      <c r="T366" s="106"/>
      <c r="U366" s="107"/>
      <c r="V366" s="107"/>
      <c r="W366" s="107"/>
      <c r="X366" s="107"/>
      <c r="Y366" s="107"/>
      <c r="Z366" s="107"/>
      <c r="AA366" s="107"/>
      <c r="AB366" s="107"/>
      <c r="AC366" s="107"/>
      <c r="AD366" s="107"/>
      <c r="AE366" s="107"/>
      <c r="AF366" s="107"/>
      <c r="AG366" s="107"/>
      <c r="AH366" s="107"/>
    </row>
    <row r="367" spans="1:34" x14ac:dyDescent="0.3">
      <c r="A367" t="s">
        <v>638</v>
      </c>
      <c r="B367" t="s">
        <v>652</v>
      </c>
      <c r="C367">
        <v>147958</v>
      </c>
      <c r="D367" s="106">
        <v>44888</v>
      </c>
      <c r="E367" s="107">
        <v>0.54810000000000003</v>
      </c>
      <c r="F367" s="107">
        <v>19.989000000000001</v>
      </c>
      <c r="G367" s="107">
        <v>14.680099999999999</v>
      </c>
      <c r="H367" s="107">
        <v>15.266</v>
      </c>
      <c r="I367" s="107">
        <v>14.829599999999999</v>
      </c>
      <c r="J367" s="107">
        <v>15.137499999999999</v>
      </c>
      <c r="K367" s="107">
        <v>-12.8184</v>
      </c>
      <c r="L367" s="107">
        <v>-1.0799000000000001</v>
      </c>
      <c r="M367" s="107"/>
      <c r="N367" s="107"/>
      <c r="O367" s="107"/>
      <c r="P367" s="107"/>
      <c r="Q367" s="107">
        <v>2.68</v>
      </c>
      <c r="R367" s="107"/>
      <c r="T367" s="106"/>
      <c r="U367" s="107"/>
      <c r="V367" s="107"/>
      <c r="W367" s="107"/>
      <c r="X367" s="107"/>
      <c r="Y367" s="107"/>
      <c r="Z367" s="107"/>
      <c r="AA367" s="107"/>
      <c r="AB367" s="107"/>
      <c r="AC367" s="107"/>
      <c r="AD367" s="107"/>
      <c r="AE367" s="107"/>
      <c r="AF367" s="107"/>
      <c r="AG367" s="107"/>
      <c r="AH367" s="107"/>
    </row>
    <row r="368" spans="1:34" x14ac:dyDescent="0.3">
      <c r="A368" t="s">
        <v>638</v>
      </c>
      <c r="B368" t="s">
        <v>653</v>
      </c>
      <c r="C368">
        <v>148303</v>
      </c>
      <c r="D368" s="106"/>
      <c r="E368" s="107"/>
      <c r="F368" s="107"/>
      <c r="G368" s="107"/>
      <c r="H368" s="107"/>
      <c r="I368" s="107"/>
      <c r="J368" s="107"/>
      <c r="K368" s="107"/>
      <c r="L368" s="107"/>
      <c r="M368" s="107"/>
      <c r="N368" s="107"/>
      <c r="O368" s="107"/>
      <c r="P368" s="107"/>
      <c r="Q368" s="107"/>
      <c r="R368" s="107"/>
      <c r="T368" s="106"/>
      <c r="U368" s="107"/>
      <c r="V368" s="107"/>
      <c r="W368" s="107"/>
      <c r="X368" s="107"/>
      <c r="Y368" s="107"/>
      <c r="Z368" s="107"/>
      <c r="AA368" s="107"/>
      <c r="AB368" s="107"/>
      <c r="AC368" s="107"/>
      <c r="AD368" s="107"/>
      <c r="AE368" s="107"/>
      <c r="AF368" s="107"/>
      <c r="AG368" s="107"/>
      <c r="AH368" s="107"/>
    </row>
    <row r="369" spans="1:34" x14ac:dyDescent="0.3">
      <c r="A369" t="s">
        <v>638</v>
      </c>
      <c r="B369" t="s">
        <v>654</v>
      </c>
      <c r="C369">
        <v>148304</v>
      </c>
      <c r="D369" s="106"/>
      <c r="E369" s="107"/>
      <c r="F369" s="107"/>
      <c r="G369" s="107"/>
      <c r="H369" s="107"/>
      <c r="I369" s="107"/>
      <c r="J369" s="107"/>
      <c r="K369" s="107"/>
      <c r="L369" s="107"/>
      <c r="M369" s="107"/>
      <c r="N369" s="107"/>
      <c r="O369" s="107"/>
      <c r="P369" s="107"/>
      <c r="Q369" s="107"/>
      <c r="R369" s="107"/>
      <c r="T369" s="106"/>
      <c r="U369" s="107"/>
      <c r="V369" s="107"/>
      <c r="W369" s="107"/>
      <c r="X369" s="107"/>
      <c r="Y369" s="107"/>
      <c r="Z369" s="107"/>
      <c r="AA369" s="107"/>
      <c r="AB369" s="107"/>
      <c r="AC369" s="107"/>
      <c r="AD369" s="107"/>
      <c r="AE369" s="107"/>
      <c r="AF369" s="107"/>
      <c r="AG369" s="107"/>
      <c r="AH369" s="107"/>
    </row>
    <row r="370" spans="1:34" x14ac:dyDescent="0.3">
      <c r="A370" t="s">
        <v>638</v>
      </c>
      <c r="B370" t="s">
        <v>655</v>
      </c>
      <c r="C370">
        <v>128053</v>
      </c>
      <c r="D370" s="106">
        <v>44888</v>
      </c>
      <c r="E370" s="107">
        <v>19.834599999999998</v>
      </c>
      <c r="F370" s="107">
        <v>1.8403</v>
      </c>
      <c r="G370" s="107">
        <v>1.3251999999999999</v>
      </c>
      <c r="H370" s="107">
        <v>4.0515999999999996</v>
      </c>
      <c r="I370" s="107">
        <v>9.6440999999999999</v>
      </c>
      <c r="J370" s="107">
        <v>8.7568000000000001</v>
      </c>
      <c r="K370" s="107">
        <v>4.2904</v>
      </c>
      <c r="L370" s="107">
        <v>5.9945000000000004</v>
      </c>
      <c r="M370" s="107">
        <v>3.0565000000000002</v>
      </c>
      <c r="N370" s="107">
        <v>3.4761000000000002</v>
      </c>
      <c r="O370" s="107">
        <v>7.0708000000000002</v>
      </c>
      <c r="P370" s="107">
        <v>6.9153000000000002</v>
      </c>
      <c r="Q370" s="107">
        <v>8.2180999999999997</v>
      </c>
      <c r="R370" s="107">
        <v>5.4389000000000003</v>
      </c>
      <c r="T370" s="106"/>
      <c r="U370" s="107"/>
      <c r="V370" s="107"/>
      <c r="W370" s="107"/>
      <c r="X370" s="107"/>
      <c r="Y370" s="107"/>
      <c r="Z370" s="107"/>
      <c r="AA370" s="107"/>
      <c r="AB370" s="107"/>
      <c r="AC370" s="107"/>
      <c r="AD370" s="107"/>
      <c r="AE370" s="107"/>
      <c r="AF370" s="107"/>
      <c r="AG370" s="107"/>
      <c r="AH370" s="107"/>
    </row>
    <row r="371" spans="1:34" x14ac:dyDescent="0.3">
      <c r="A371" t="s">
        <v>638</v>
      </c>
      <c r="B371" t="s">
        <v>656</v>
      </c>
      <c r="C371">
        <v>128051</v>
      </c>
      <c r="D371" s="106">
        <v>44888</v>
      </c>
      <c r="E371" s="107">
        <v>21.0961</v>
      </c>
      <c r="F371" s="107">
        <v>2.4224000000000001</v>
      </c>
      <c r="G371" s="107">
        <v>1.9382999999999999</v>
      </c>
      <c r="H371" s="107">
        <v>4.6757</v>
      </c>
      <c r="I371" s="107">
        <v>10.248200000000001</v>
      </c>
      <c r="J371" s="107">
        <v>9.3745999999999992</v>
      </c>
      <c r="K371" s="107">
        <v>4.9294000000000002</v>
      </c>
      <c r="L371" s="107">
        <v>6.6352000000000002</v>
      </c>
      <c r="M371" s="107">
        <v>3.7021000000000002</v>
      </c>
      <c r="N371" s="107">
        <v>4.1428000000000003</v>
      </c>
      <c r="O371" s="107">
        <v>7.6559999999999997</v>
      </c>
      <c r="P371" s="107">
        <v>7.5364000000000004</v>
      </c>
      <c r="Q371" s="107">
        <v>8.9903999999999993</v>
      </c>
      <c r="R371" s="107">
        <v>6.0648999999999997</v>
      </c>
      <c r="T371" s="106"/>
      <c r="U371" s="107"/>
      <c r="V371" s="107"/>
      <c r="W371" s="107"/>
      <c r="X371" s="107"/>
      <c r="Y371" s="107"/>
      <c r="Z371" s="107"/>
      <c r="AA371" s="107"/>
      <c r="AB371" s="107"/>
      <c r="AC371" s="107"/>
      <c r="AD371" s="107"/>
      <c r="AE371" s="107"/>
      <c r="AF371" s="107"/>
      <c r="AG371" s="107"/>
      <c r="AH371" s="107"/>
    </row>
    <row r="372" spans="1:34" x14ac:dyDescent="0.3">
      <c r="A372" t="s">
        <v>638</v>
      </c>
      <c r="B372" t="s">
        <v>657</v>
      </c>
      <c r="C372">
        <v>114239</v>
      </c>
      <c r="D372" s="106">
        <v>44888</v>
      </c>
      <c r="E372" s="107">
        <v>25.895399999999999</v>
      </c>
      <c r="F372" s="107">
        <v>21.437200000000001</v>
      </c>
      <c r="G372" s="107">
        <v>16.018999999999998</v>
      </c>
      <c r="H372" s="107">
        <v>9.2184000000000008</v>
      </c>
      <c r="I372" s="107">
        <v>11.122</v>
      </c>
      <c r="J372" s="107">
        <v>9.7553999999999998</v>
      </c>
      <c r="K372" s="107">
        <v>4.9813000000000001</v>
      </c>
      <c r="L372" s="107">
        <v>6.2568000000000001</v>
      </c>
      <c r="M372" s="107">
        <v>4.3254000000000001</v>
      </c>
      <c r="N372" s="107">
        <v>4.6752000000000002</v>
      </c>
      <c r="O372" s="107">
        <v>7.1055999999999999</v>
      </c>
      <c r="P372" s="107">
        <v>7.3102</v>
      </c>
      <c r="Q372" s="107">
        <v>8.2655999999999992</v>
      </c>
      <c r="R372" s="107">
        <v>5.6898</v>
      </c>
      <c r="T372" s="106"/>
      <c r="U372" s="107"/>
      <c r="V372" s="107"/>
      <c r="W372" s="107"/>
      <c r="X372" s="107"/>
      <c r="Y372" s="107"/>
      <c r="Z372" s="107"/>
      <c r="AA372" s="107"/>
      <c r="AB372" s="107"/>
      <c r="AC372" s="107"/>
      <c r="AD372" s="107"/>
      <c r="AE372" s="107"/>
      <c r="AF372" s="107"/>
      <c r="AG372" s="107"/>
      <c r="AH372" s="107"/>
    </row>
    <row r="373" spans="1:34" x14ac:dyDescent="0.3">
      <c r="A373" t="s">
        <v>638</v>
      </c>
      <c r="B373" t="s">
        <v>658</v>
      </c>
      <c r="C373">
        <v>120711</v>
      </c>
      <c r="D373" s="106">
        <v>44888</v>
      </c>
      <c r="E373" s="107">
        <v>28.049499999999998</v>
      </c>
      <c r="F373" s="107">
        <v>22.135000000000002</v>
      </c>
      <c r="G373" s="107">
        <v>16.720500000000001</v>
      </c>
      <c r="H373" s="107">
        <v>9.9085000000000001</v>
      </c>
      <c r="I373" s="107">
        <v>11.811199999999999</v>
      </c>
      <c r="J373" s="107">
        <v>10.444800000000001</v>
      </c>
      <c r="K373" s="107">
        <v>5.6668000000000003</v>
      </c>
      <c r="L373" s="107">
        <v>6.9465000000000003</v>
      </c>
      <c r="M373" s="107">
        <v>5.0110000000000001</v>
      </c>
      <c r="N373" s="107">
        <v>5.3624999999999998</v>
      </c>
      <c r="O373" s="107">
        <v>7.8038999999999996</v>
      </c>
      <c r="P373" s="107">
        <v>8.0809999999999995</v>
      </c>
      <c r="Q373" s="107">
        <v>8.9642999999999997</v>
      </c>
      <c r="R373" s="107">
        <v>6.3974000000000002</v>
      </c>
      <c r="T373" s="106"/>
      <c r="U373" s="107"/>
      <c r="V373" s="107"/>
      <c r="W373" s="107"/>
      <c r="X373" s="107"/>
      <c r="Y373" s="107"/>
      <c r="Z373" s="107"/>
      <c r="AA373" s="107"/>
      <c r="AB373" s="107"/>
      <c r="AC373" s="107"/>
      <c r="AD373" s="107"/>
      <c r="AE373" s="107"/>
      <c r="AF373" s="107"/>
      <c r="AG373" s="107"/>
      <c r="AH373" s="107"/>
    </row>
    <row r="374" spans="1:34" x14ac:dyDescent="0.3">
      <c r="A374" t="s">
        <v>638</v>
      </c>
      <c r="B374" t="s">
        <v>659</v>
      </c>
      <c r="C374">
        <v>127183</v>
      </c>
      <c r="D374" s="106">
        <v>44888</v>
      </c>
      <c r="E374" s="107">
        <v>15.5707</v>
      </c>
      <c r="F374" s="107">
        <v>11.4899</v>
      </c>
      <c r="G374" s="107">
        <v>6.1467999999999998</v>
      </c>
      <c r="H374" s="107">
        <v>7.4785000000000004</v>
      </c>
      <c r="I374" s="107">
        <v>13.5489</v>
      </c>
      <c r="J374" s="107">
        <v>11.1936</v>
      </c>
      <c r="K374" s="107">
        <v>4.6295999999999999</v>
      </c>
      <c r="L374" s="107">
        <v>5.4654999999999996</v>
      </c>
      <c r="M374" s="107">
        <v>2.6318999999999999</v>
      </c>
      <c r="N374" s="107">
        <v>3.0722</v>
      </c>
      <c r="O374" s="107">
        <v>4.6085000000000003</v>
      </c>
      <c r="P374" s="107">
        <v>2.8641999999999999</v>
      </c>
      <c r="Q374" s="107">
        <v>5.2022000000000004</v>
      </c>
      <c r="R374" s="107">
        <v>9.6065000000000005</v>
      </c>
      <c r="T374" s="106"/>
      <c r="U374" s="107"/>
      <c r="V374" s="107"/>
      <c r="W374" s="107"/>
      <c r="X374" s="107"/>
      <c r="Y374" s="107"/>
      <c r="Z374" s="107"/>
      <c r="AA374" s="107"/>
      <c r="AB374" s="107"/>
      <c r="AC374" s="107"/>
      <c r="AD374" s="107"/>
      <c r="AE374" s="107"/>
      <c r="AF374" s="107"/>
      <c r="AG374" s="107"/>
      <c r="AH374" s="107"/>
    </row>
    <row r="375" spans="1:34" x14ac:dyDescent="0.3">
      <c r="A375" t="s">
        <v>638</v>
      </c>
      <c r="B375" t="s">
        <v>660</v>
      </c>
      <c r="C375">
        <v>127181</v>
      </c>
      <c r="D375" s="106">
        <v>44888</v>
      </c>
      <c r="E375" s="107">
        <v>16.7407</v>
      </c>
      <c r="F375" s="107">
        <v>12.213800000000001</v>
      </c>
      <c r="G375" s="107">
        <v>6.8963000000000001</v>
      </c>
      <c r="H375" s="107">
        <v>8.2045999999999992</v>
      </c>
      <c r="I375" s="107">
        <v>14.281000000000001</v>
      </c>
      <c r="J375" s="107">
        <v>11.934100000000001</v>
      </c>
      <c r="K375" s="107">
        <v>5.3708999999999998</v>
      </c>
      <c r="L375" s="107">
        <v>6.2168000000000001</v>
      </c>
      <c r="M375" s="107">
        <v>3.3784999999999998</v>
      </c>
      <c r="N375" s="107">
        <v>3.8279999999999998</v>
      </c>
      <c r="O375" s="107">
        <v>5.3331</v>
      </c>
      <c r="P375" s="107">
        <v>3.6615000000000002</v>
      </c>
      <c r="Q375" s="107">
        <v>6.0787000000000004</v>
      </c>
      <c r="R375" s="107">
        <v>10.4049</v>
      </c>
      <c r="T375" s="106"/>
      <c r="U375" s="107"/>
      <c r="V375" s="107"/>
      <c r="W375" s="107"/>
      <c r="X375" s="107"/>
      <c r="Y375" s="107"/>
      <c r="Z375" s="107"/>
      <c r="AA375" s="107"/>
      <c r="AB375" s="107"/>
      <c r="AC375" s="107"/>
      <c r="AD375" s="107"/>
      <c r="AE375" s="107"/>
      <c r="AF375" s="107"/>
      <c r="AG375" s="107"/>
      <c r="AH375" s="107"/>
    </row>
    <row r="376" spans="1:34" x14ac:dyDescent="0.3">
      <c r="A376" t="s">
        <v>638</v>
      </c>
      <c r="B376" t="s">
        <v>661</v>
      </c>
      <c r="C376">
        <v>140603</v>
      </c>
      <c r="D376" s="106">
        <v>44888</v>
      </c>
      <c r="E376" s="107">
        <v>14.6447</v>
      </c>
      <c r="F376" s="107">
        <v>-19.928100000000001</v>
      </c>
      <c r="G376" s="107">
        <v>6.2362000000000002</v>
      </c>
      <c r="H376" s="107">
        <v>5.6317000000000004</v>
      </c>
      <c r="I376" s="107">
        <v>12.5936</v>
      </c>
      <c r="J376" s="107">
        <v>11.8241</v>
      </c>
      <c r="K376" s="107">
        <v>5.8415999999999997</v>
      </c>
      <c r="L376" s="107">
        <v>6.3160999999999996</v>
      </c>
      <c r="M376" s="107">
        <v>3.6897000000000002</v>
      </c>
      <c r="N376" s="107">
        <v>3.7585999999999999</v>
      </c>
      <c r="O376" s="107">
        <v>5.8555999999999999</v>
      </c>
      <c r="P376" s="107">
        <v>6.6033999999999997</v>
      </c>
      <c r="Q376" s="107">
        <v>6.8860000000000001</v>
      </c>
      <c r="R376" s="107">
        <v>4.6925999999999997</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t="s">
        <v>638</v>
      </c>
      <c r="B377" t="s">
        <v>662</v>
      </c>
      <c r="C377">
        <v>140609</v>
      </c>
      <c r="D377" s="106">
        <v>44888</v>
      </c>
      <c r="E377" s="107">
        <v>13.840400000000001</v>
      </c>
      <c r="F377" s="107">
        <v>-20.558599999999998</v>
      </c>
      <c r="G377" s="107">
        <v>5.2782</v>
      </c>
      <c r="H377" s="107">
        <v>4.7135999999999996</v>
      </c>
      <c r="I377" s="107">
        <v>11.6556</v>
      </c>
      <c r="J377" s="107">
        <v>10.8704</v>
      </c>
      <c r="K377" s="107">
        <v>4.8867000000000003</v>
      </c>
      <c r="L377" s="107">
        <v>5.3459000000000003</v>
      </c>
      <c r="M377" s="107">
        <v>2.7223999999999999</v>
      </c>
      <c r="N377" s="107">
        <v>2.7818999999999998</v>
      </c>
      <c r="O377" s="107">
        <v>4.8600000000000003</v>
      </c>
      <c r="P377" s="107">
        <v>5.5636999999999999</v>
      </c>
      <c r="Q377" s="107">
        <v>5.8372999999999999</v>
      </c>
      <c r="R377" s="107">
        <v>3.6858</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t="s">
        <v>638</v>
      </c>
      <c r="B378" t="s">
        <v>663</v>
      </c>
      <c r="C378">
        <v>130721</v>
      </c>
      <c r="D378" s="106">
        <v>44888</v>
      </c>
      <c r="E378" s="107">
        <v>1508.3396</v>
      </c>
      <c r="F378" s="107">
        <v>6.8834</v>
      </c>
      <c r="G378" s="107">
        <v>4.7373000000000003</v>
      </c>
      <c r="H378" s="107">
        <v>4.8952</v>
      </c>
      <c r="I378" s="107">
        <v>10.3848</v>
      </c>
      <c r="J378" s="107">
        <v>9.0708000000000002</v>
      </c>
      <c r="K378" s="107">
        <v>3.4786999999999999</v>
      </c>
      <c r="L378" s="107">
        <v>4.1352000000000002</v>
      </c>
      <c r="M378" s="107">
        <v>1.7718</v>
      </c>
      <c r="N378" s="107">
        <v>1.8576999999999999</v>
      </c>
      <c r="O378" s="107">
        <v>4.2442000000000002</v>
      </c>
      <c r="P378" s="107">
        <v>2.3591000000000002</v>
      </c>
      <c r="Q378" s="107">
        <v>5.1242999999999999</v>
      </c>
      <c r="R378" s="107">
        <v>2.3685</v>
      </c>
      <c r="T378" s="106"/>
      <c r="U378" s="107"/>
      <c r="V378" s="107"/>
      <c r="W378" s="107"/>
      <c r="X378" s="107"/>
      <c r="Y378" s="107"/>
      <c r="Z378" s="107"/>
      <c r="AA378" s="107"/>
      <c r="AB378" s="107"/>
      <c r="AC378" s="107"/>
      <c r="AD378" s="107"/>
      <c r="AE378" s="107"/>
      <c r="AF378" s="107"/>
      <c r="AG378" s="107"/>
      <c r="AH378" s="107"/>
    </row>
    <row r="379" spans="1:34" x14ac:dyDescent="0.3">
      <c r="A379" t="s">
        <v>638</v>
      </c>
      <c r="B379" t="s">
        <v>664</v>
      </c>
      <c r="C379">
        <v>130722</v>
      </c>
      <c r="D379" s="106">
        <v>44888</v>
      </c>
      <c r="E379" s="107">
        <v>1629.0912000000001</v>
      </c>
      <c r="F379" s="107">
        <v>8.1035000000000004</v>
      </c>
      <c r="G379" s="107">
        <v>5.9579000000000004</v>
      </c>
      <c r="H379" s="107">
        <v>6.1163999999999996</v>
      </c>
      <c r="I379" s="107">
        <v>11.61</v>
      </c>
      <c r="J379" s="107">
        <v>10.301399999999999</v>
      </c>
      <c r="K379" s="107">
        <v>4.7111999999999998</v>
      </c>
      <c r="L379" s="107">
        <v>5.3844000000000003</v>
      </c>
      <c r="M379" s="107">
        <v>3.0129000000000001</v>
      </c>
      <c r="N379" s="107">
        <v>3.105</v>
      </c>
      <c r="O379" s="107">
        <v>5.5007000000000001</v>
      </c>
      <c r="P379" s="107">
        <v>3.4462999999999999</v>
      </c>
      <c r="Q379" s="107">
        <v>6.1132</v>
      </c>
      <c r="R379" s="107">
        <v>3.5935999999999999</v>
      </c>
      <c r="T379" s="106"/>
      <c r="U379" s="107"/>
      <c r="V379" s="107"/>
      <c r="W379" s="107"/>
      <c r="X379" s="107"/>
      <c r="Y379" s="107"/>
      <c r="Z379" s="107"/>
      <c r="AA379" s="107"/>
      <c r="AB379" s="107"/>
      <c r="AC379" s="107"/>
      <c r="AD379" s="107"/>
      <c r="AE379" s="107"/>
      <c r="AF379" s="107"/>
      <c r="AG379" s="107"/>
      <c r="AH379" s="107"/>
    </row>
    <row r="380" spans="1:34" x14ac:dyDescent="0.3">
      <c r="A380" t="s">
        <v>638</v>
      </c>
      <c r="B380" t="s">
        <v>665</v>
      </c>
      <c r="C380">
        <v>117716</v>
      </c>
      <c r="D380" s="106">
        <v>44888</v>
      </c>
      <c r="E380" s="107">
        <v>24.476800000000001</v>
      </c>
      <c r="F380" s="107">
        <v>13.8735</v>
      </c>
      <c r="G380" s="107">
        <v>14.283799999999999</v>
      </c>
      <c r="H380" s="107">
        <v>6.1425000000000001</v>
      </c>
      <c r="I380" s="107">
        <v>9.2140000000000004</v>
      </c>
      <c r="J380" s="107">
        <v>7.9419000000000004</v>
      </c>
      <c r="K380" s="107">
        <v>2.8109000000000002</v>
      </c>
      <c r="L380" s="107">
        <v>4.1510999999999996</v>
      </c>
      <c r="M380" s="107">
        <v>-0.62039999999999995</v>
      </c>
      <c r="N380" s="107">
        <v>0.50629999999999997</v>
      </c>
      <c r="O380" s="107">
        <v>4.2331000000000003</v>
      </c>
      <c r="P380" s="107">
        <v>5.4859999999999998</v>
      </c>
      <c r="Q380" s="107">
        <v>7.3959999999999999</v>
      </c>
      <c r="R380" s="107">
        <v>3.2463000000000002</v>
      </c>
      <c r="T380" s="106"/>
      <c r="U380" s="107"/>
      <c r="V380" s="107"/>
      <c r="W380" s="107"/>
      <c r="X380" s="107"/>
      <c r="Y380" s="107"/>
      <c r="Z380" s="107"/>
      <c r="AA380" s="107"/>
      <c r="AB380" s="107"/>
      <c r="AC380" s="107"/>
      <c r="AD380" s="107"/>
      <c r="AE380" s="107"/>
      <c r="AF380" s="107"/>
      <c r="AG380" s="107"/>
      <c r="AH380" s="107"/>
    </row>
    <row r="381" spans="1:34" x14ac:dyDescent="0.3">
      <c r="A381" t="s">
        <v>638</v>
      </c>
      <c r="B381" t="s">
        <v>666</v>
      </c>
      <c r="C381">
        <v>119741</v>
      </c>
      <c r="D381" s="106">
        <v>44888</v>
      </c>
      <c r="E381" s="107">
        <v>26.865200000000002</v>
      </c>
      <c r="F381" s="107">
        <v>14.815099999999999</v>
      </c>
      <c r="G381" s="107">
        <v>15.2758</v>
      </c>
      <c r="H381" s="107">
        <v>7.1134000000000004</v>
      </c>
      <c r="I381" s="107">
        <v>10.2004</v>
      </c>
      <c r="J381" s="107">
        <v>8.9273000000000007</v>
      </c>
      <c r="K381" s="107">
        <v>3.7942999999999998</v>
      </c>
      <c r="L381" s="107">
        <v>5.1459999999999999</v>
      </c>
      <c r="M381" s="107">
        <v>0.3533</v>
      </c>
      <c r="N381" s="107">
        <v>1.4964999999999999</v>
      </c>
      <c r="O381" s="107">
        <v>5.2765000000000004</v>
      </c>
      <c r="P381" s="107">
        <v>6.4931999999999999</v>
      </c>
      <c r="Q381" s="107">
        <v>8.2401999999999997</v>
      </c>
      <c r="R381" s="107">
        <v>4.2847999999999997</v>
      </c>
      <c r="T381" s="106"/>
      <c r="U381" s="107"/>
      <c r="V381" s="107"/>
      <c r="W381" s="107"/>
      <c r="X381" s="107"/>
      <c r="Y381" s="107"/>
      <c r="Z381" s="107"/>
      <c r="AA381" s="107"/>
      <c r="AB381" s="107"/>
      <c r="AC381" s="107"/>
      <c r="AD381" s="107"/>
      <c r="AE381" s="107"/>
      <c r="AF381" s="107"/>
      <c r="AG381" s="107"/>
      <c r="AH381" s="107"/>
    </row>
    <row r="382" spans="1:34" x14ac:dyDescent="0.3">
      <c r="A382" t="s">
        <v>638</v>
      </c>
      <c r="B382" t="s">
        <v>667</v>
      </c>
      <c r="C382">
        <v>119786</v>
      </c>
      <c r="D382" s="106">
        <v>44888</v>
      </c>
      <c r="E382" s="107">
        <v>25.531199999999998</v>
      </c>
      <c r="F382" s="107">
        <v>5.1474000000000002</v>
      </c>
      <c r="G382" s="107">
        <v>5.4652000000000003</v>
      </c>
      <c r="H382" s="107">
        <v>6.1341999999999999</v>
      </c>
      <c r="I382" s="107">
        <v>10.622299999999999</v>
      </c>
      <c r="J382" s="107">
        <v>10.054600000000001</v>
      </c>
      <c r="K382" s="107">
        <v>5.5911</v>
      </c>
      <c r="L382" s="107">
        <v>6.2405999999999997</v>
      </c>
      <c r="M382" s="107">
        <v>3.7441</v>
      </c>
      <c r="N382" s="107">
        <v>3.6568000000000001</v>
      </c>
      <c r="O382" s="107">
        <v>5.5439999999999996</v>
      </c>
      <c r="P382" s="107">
        <v>5.0462999999999996</v>
      </c>
      <c r="Q382" s="107">
        <v>7.1691000000000003</v>
      </c>
      <c r="R382" s="107">
        <v>5.1435000000000004</v>
      </c>
      <c r="T382" s="106"/>
      <c r="U382" s="107"/>
      <c r="V382" s="107"/>
      <c r="W382" s="107"/>
      <c r="X382" s="107"/>
      <c r="Y382" s="107"/>
      <c r="Z382" s="107"/>
      <c r="AA382" s="107"/>
      <c r="AB382" s="107"/>
      <c r="AC382" s="107"/>
      <c r="AD382" s="107"/>
      <c r="AE382" s="107"/>
      <c r="AF382" s="107"/>
      <c r="AG382" s="107"/>
      <c r="AH382" s="107"/>
    </row>
    <row r="383" spans="1:34" x14ac:dyDescent="0.3">
      <c r="A383" t="s">
        <v>638</v>
      </c>
      <c r="B383" t="s">
        <v>1926</v>
      </c>
      <c r="C383">
        <v>112632</v>
      </c>
      <c r="D383" s="106">
        <v>44888</v>
      </c>
      <c r="E383" s="107">
        <v>24.0489</v>
      </c>
      <c r="F383" s="107">
        <v>4.4020000000000001</v>
      </c>
      <c r="G383" s="107">
        <v>4.6776</v>
      </c>
      <c r="H383" s="107">
        <v>5.3391999999999999</v>
      </c>
      <c r="I383" s="107">
        <v>9.8262999999999998</v>
      </c>
      <c r="J383" s="107">
        <v>9.2475000000000005</v>
      </c>
      <c r="K383" s="107">
        <v>4.78</v>
      </c>
      <c r="L383" s="107">
        <v>5.4173</v>
      </c>
      <c r="M383" s="107">
        <v>2.9241000000000001</v>
      </c>
      <c r="N383" s="107">
        <v>2.8311000000000002</v>
      </c>
      <c r="O383" s="107">
        <v>4.6361999999999997</v>
      </c>
      <c r="P383" s="107">
        <v>4.2450000000000001</v>
      </c>
      <c r="Q383" s="107">
        <v>6.9093</v>
      </c>
      <c r="R383" s="107">
        <v>4.3074000000000003</v>
      </c>
      <c r="T383" s="106"/>
      <c r="U383" s="107"/>
      <c r="V383" s="107"/>
      <c r="W383" s="107"/>
      <c r="X383" s="107"/>
      <c r="Y383" s="107"/>
      <c r="Z383" s="107"/>
      <c r="AA383" s="107"/>
      <c r="AB383" s="107"/>
      <c r="AC383" s="107"/>
      <c r="AD383" s="107"/>
      <c r="AE383" s="107"/>
      <c r="AF383" s="107"/>
      <c r="AG383" s="107"/>
      <c r="AH383" s="107"/>
    </row>
    <row r="384" spans="1:34" x14ac:dyDescent="0.3">
      <c r="A384" t="s">
        <v>638</v>
      </c>
      <c r="B384" t="s">
        <v>668</v>
      </c>
      <c r="C384">
        <v>112938</v>
      </c>
      <c r="D384" s="106">
        <v>44888</v>
      </c>
      <c r="E384" s="107">
        <v>28.373699999999999</v>
      </c>
      <c r="F384" s="107">
        <v>11.3239</v>
      </c>
      <c r="G384" s="107">
        <v>5.8192000000000004</v>
      </c>
      <c r="H384" s="107">
        <v>6.9005999999999998</v>
      </c>
      <c r="I384" s="107">
        <v>10.563599999999999</v>
      </c>
      <c r="J384" s="107">
        <v>9.3839000000000006</v>
      </c>
      <c r="K384" s="107">
        <v>5.1070000000000002</v>
      </c>
      <c r="L384" s="107">
        <v>5.8657000000000004</v>
      </c>
      <c r="M384" s="107">
        <v>3.3161</v>
      </c>
      <c r="N384" s="107">
        <v>3.7839</v>
      </c>
      <c r="O384" s="107">
        <v>3.2509000000000001</v>
      </c>
      <c r="P384" s="107">
        <v>3.6208</v>
      </c>
      <c r="Q384" s="107">
        <v>6.1356000000000002</v>
      </c>
      <c r="R384" s="107">
        <v>8.7604000000000006</v>
      </c>
      <c r="T384" s="106"/>
      <c r="U384" s="107"/>
      <c r="V384" s="107"/>
      <c r="W384" s="107"/>
      <c r="X384" s="107"/>
      <c r="Y384" s="107"/>
      <c r="Z384" s="107"/>
      <c r="AA384" s="107"/>
      <c r="AB384" s="107"/>
      <c r="AC384" s="107"/>
      <c r="AD384" s="107"/>
      <c r="AE384" s="107"/>
      <c r="AF384" s="107"/>
      <c r="AG384" s="107"/>
      <c r="AH384" s="107"/>
    </row>
    <row r="385" spans="1:34" x14ac:dyDescent="0.3">
      <c r="A385" t="s">
        <v>638</v>
      </c>
      <c r="B385" t="s">
        <v>669</v>
      </c>
      <c r="C385">
        <v>118780</v>
      </c>
      <c r="D385" s="106">
        <v>44888</v>
      </c>
      <c r="E385" s="107">
        <v>30.622499999999999</v>
      </c>
      <c r="F385" s="107">
        <v>12.0425</v>
      </c>
      <c r="G385" s="107">
        <v>6.4420999999999999</v>
      </c>
      <c r="H385" s="107">
        <v>7.5370999999999997</v>
      </c>
      <c r="I385" s="107">
        <v>11.201000000000001</v>
      </c>
      <c r="J385" s="107">
        <v>10.030099999999999</v>
      </c>
      <c r="K385" s="107">
        <v>5.7503000000000002</v>
      </c>
      <c r="L385" s="107">
        <v>6.5270999999999999</v>
      </c>
      <c r="M385" s="107">
        <v>3.9748000000000001</v>
      </c>
      <c r="N385" s="107">
        <v>4.4462999999999999</v>
      </c>
      <c r="O385" s="107">
        <v>3.9053</v>
      </c>
      <c r="P385" s="107">
        <v>4.3316999999999997</v>
      </c>
      <c r="Q385" s="107">
        <v>7.1193</v>
      </c>
      <c r="R385" s="107">
        <v>9.4456000000000007</v>
      </c>
      <c r="T385" s="106"/>
      <c r="U385" s="107"/>
      <c r="V385" s="107"/>
      <c r="W385" s="107"/>
      <c r="X385" s="107"/>
      <c r="Y385" s="107"/>
      <c r="Z385" s="107"/>
      <c r="AA385" s="107"/>
      <c r="AB385" s="107"/>
      <c r="AC385" s="107"/>
      <c r="AD385" s="107"/>
      <c r="AE385" s="107"/>
      <c r="AF385" s="107"/>
      <c r="AG385" s="107"/>
      <c r="AH385" s="107"/>
    </row>
    <row r="386" spans="1:34" x14ac:dyDescent="0.3">
      <c r="A386" t="s">
        <v>638</v>
      </c>
      <c r="B386" t="s">
        <v>670</v>
      </c>
      <c r="C386">
        <v>148094</v>
      </c>
      <c r="D386" s="106"/>
      <c r="E386" s="107"/>
      <c r="F386" s="107"/>
      <c r="G386" s="107"/>
      <c r="H386" s="107"/>
      <c r="I386" s="107"/>
      <c r="J386" s="107"/>
      <c r="K386" s="107"/>
      <c r="L386" s="107"/>
      <c r="M386" s="107"/>
      <c r="N386" s="107"/>
      <c r="O386" s="107"/>
      <c r="P386" s="107"/>
      <c r="Q386" s="107"/>
      <c r="R386" s="107"/>
      <c r="T386" s="106"/>
      <c r="U386" s="107"/>
      <c r="V386" s="107"/>
      <c r="W386" s="107"/>
      <c r="X386" s="107"/>
      <c r="Y386" s="107"/>
      <c r="Z386" s="107"/>
      <c r="AA386" s="107"/>
      <c r="AB386" s="107"/>
      <c r="AC386" s="107"/>
      <c r="AD386" s="107"/>
      <c r="AE386" s="107"/>
      <c r="AF386" s="107"/>
      <c r="AG386" s="107"/>
      <c r="AH386" s="107"/>
    </row>
    <row r="387" spans="1:34" x14ac:dyDescent="0.3">
      <c r="A387" t="s">
        <v>638</v>
      </c>
      <c r="B387" t="s">
        <v>671</v>
      </c>
      <c r="C387">
        <v>148101</v>
      </c>
      <c r="D387" s="106"/>
      <c r="E387" s="107"/>
      <c r="F387" s="107"/>
      <c r="G387" s="107"/>
      <c r="H387" s="107"/>
      <c r="I387" s="107"/>
      <c r="J387" s="107"/>
      <c r="K387" s="107"/>
      <c r="L387" s="107"/>
      <c r="M387" s="107"/>
      <c r="N387" s="107"/>
      <c r="O387" s="107"/>
      <c r="P387" s="107"/>
      <c r="Q387" s="107"/>
      <c r="R387" s="107"/>
      <c r="T387" s="106"/>
      <c r="U387" s="107"/>
      <c r="V387" s="107"/>
      <c r="W387" s="107"/>
      <c r="X387" s="107"/>
      <c r="Y387" s="107"/>
      <c r="Z387" s="107"/>
      <c r="AA387" s="107"/>
      <c r="AB387" s="107"/>
      <c r="AC387" s="107"/>
      <c r="AD387" s="107"/>
      <c r="AE387" s="107"/>
      <c r="AF387" s="107"/>
      <c r="AG387" s="107"/>
      <c r="AH387" s="107"/>
    </row>
    <row r="388" spans="1:34" x14ac:dyDescent="0.3">
      <c r="A388" t="s">
        <v>638</v>
      </c>
      <c r="B388" t="s">
        <v>672</v>
      </c>
      <c r="C388">
        <v>148258</v>
      </c>
      <c r="D388" s="106"/>
      <c r="E388" s="107"/>
      <c r="F388" s="107"/>
      <c r="G388" s="107"/>
      <c r="H388" s="107"/>
      <c r="I388" s="107"/>
      <c r="J388" s="107"/>
      <c r="K388" s="107"/>
      <c r="L388" s="107"/>
      <c r="M388" s="107"/>
      <c r="N388" s="107"/>
      <c r="O388" s="107"/>
      <c r="P388" s="107"/>
      <c r="Q388" s="107"/>
      <c r="R388" s="107"/>
      <c r="T388" s="106"/>
      <c r="U388" s="107"/>
      <c r="V388" s="107"/>
      <c r="W388" s="107"/>
      <c r="X388" s="107"/>
      <c r="Y388" s="107"/>
      <c r="Z388" s="107"/>
      <c r="AA388" s="107"/>
      <c r="AB388" s="107"/>
      <c r="AC388" s="107"/>
      <c r="AD388" s="107"/>
      <c r="AE388" s="107"/>
      <c r="AF388" s="107"/>
      <c r="AG388" s="107"/>
      <c r="AH388" s="107"/>
    </row>
    <row r="389" spans="1:34" x14ac:dyDescent="0.3">
      <c r="A389" t="s">
        <v>638</v>
      </c>
      <c r="B389" t="s">
        <v>673</v>
      </c>
      <c r="C389">
        <v>148261</v>
      </c>
      <c r="D389" s="106"/>
      <c r="E389" s="107"/>
      <c r="F389" s="107"/>
      <c r="G389" s="107"/>
      <c r="H389" s="107"/>
      <c r="I389" s="107"/>
      <c r="J389" s="107"/>
      <c r="K389" s="107"/>
      <c r="L389" s="107"/>
      <c r="M389" s="107"/>
      <c r="N389" s="107"/>
      <c r="O389" s="107"/>
      <c r="P389" s="107"/>
      <c r="Q389" s="107"/>
      <c r="R389" s="107"/>
      <c r="T389" s="106"/>
      <c r="U389" s="107"/>
      <c r="V389" s="107"/>
      <c r="W389" s="107"/>
      <c r="X389" s="107"/>
      <c r="Y389" s="107"/>
      <c r="Z389" s="107"/>
      <c r="AA389" s="107"/>
      <c r="AB389" s="107"/>
      <c r="AC389" s="107"/>
      <c r="AD389" s="107"/>
      <c r="AE389" s="107"/>
      <c r="AF389" s="107"/>
      <c r="AG389" s="107"/>
      <c r="AH389" s="107"/>
    </row>
    <row r="390" spans="1:34" x14ac:dyDescent="0.3">
      <c r="A390" t="s">
        <v>638</v>
      </c>
      <c r="B390" t="s">
        <v>674</v>
      </c>
      <c r="C390">
        <v>138898</v>
      </c>
      <c r="D390" s="106"/>
      <c r="E390" s="107"/>
      <c r="F390" s="107"/>
      <c r="G390" s="107"/>
      <c r="H390" s="107"/>
      <c r="I390" s="107"/>
      <c r="J390" s="107"/>
      <c r="K390" s="107"/>
      <c r="L390" s="107"/>
      <c r="M390" s="107"/>
      <c r="N390" s="107"/>
      <c r="O390" s="107"/>
      <c r="P390" s="107"/>
      <c r="Q390" s="107"/>
      <c r="R390" s="107"/>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t="s">
        <v>638</v>
      </c>
      <c r="B391" t="s">
        <v>675</v>
      </c>
      <c r="C391">
        <v>138905</v>
      </c>
      <c r="D391" s="106"/>
      <c r="E391" s="107"/>
      <c r="F391" s="107"/>
      <c r="G391" s="107"/>
      <c r="H391" s="107"/>
      <c r="I391" s="107"/>
      <c r="J391" s="107"/>
      <c r="K391" s="107"/>
      <c r="L391" s="107"/>
      <c r="M391" s="107"/>
      <c r="N391" s="107"/>
      <c r="O391" s="107"/>
      <c r="P391" s="107"/>
      <c r="Q391" s="107"/>
      <c r="R391" s="107"/>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t="s">
        <v>638</v>
      </c>
      <c r="B392" t="s">
        <v>1946</v>
      </c>
      <c r="C392">
        <v>149806</v>
      </c>
      <c r="D392" s="106"/>
      <c r="E392" s="107"/>
      <c r="F392" s="107"/>
      <c r="G392" s="107"/>
      <c r="H392" s="107"/>
      <c r="I392" s="107"/>
      <c r="J392" s="107"/>
      <c r="K392" s="107"/>
      <c r="L392" s="107"/>
      <c r="M392" s="107"/>
      <c r="N392" s="107"/>
      <c r="O392" s="107"/>
      <c r="P392" s="107"/>
      <c r="Q392" s="107"/>
      <c r="R392" s="107"/>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t="s">
        <v>638</v>
      </c>
      <c r="B393" t="s">
        <v>1947</v>
      </c>
      <c r="C393">
        <v>149810</v>
      </c>
      <c r="D393" s="106"/>
      <c r="E393" s="107"/>
      <c r="F393" s="107"/>
      <c r="G393" s="107"/>
      <c r="H393" s="107"/>
      <c r="I393" s="107"/>
      <c r="J393" s="107"/>
      <c r="K393" s="107"/>
      <c r="L393" s="107"/>
      <c r="M393" s="107"/>
      <c r="N393" s="107"/>
      <c r="O393" s="107"/>
      <c r="P393" s="107"/>
      <c r="Q393" s="107"/>
      <c r="R393" s="107"/>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t="s">
        <v>638</v>
      </c>
      <c r="B394" t="s">
        <v>676</v>
      </c>
      <c r="C394">
        <v>102729</v>
      </c>
      <c r="D394" s="106"/>
      <c r="E394" s="107"/>
      <c r="F394" s="107"/>
      <c r="G394" s="107"/>
      <c r="H394" s="107"/>
      <c r="I394" s="107"/>
      <c r="J394" s="107"/>
      <c r="K394" s="107"/>
      <c r="L394" s="107"/>
      <c r="M394" s="107"/>
      <c r="N394" s="107"/>
      <c r="O394" s="107"/>
      <c r="P394" s="107"/>
      <c r="Q394" s="107"/>
      <c r="R394" s="107"/>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t="s">
        <v>638</v>
      </c>
      <c r="B395" t="s">
        <v>677</v>
      </c>
      <c r="C395">
        <v>119450</v>
      </c>
      <c r="D395" s="106"/>
      <c r="E395" s="107"/>
      <c r="F395" s="107"/>
      <c r="G395" s="107"/>
      <c r="H395" s="107"/>
      <c r="I395" s="107"/>
      <c r="J395" s="107"/>
      <c r="K395" s="107"/>
      <c r="L395" s="107"/>
      <c r="M395" s="107"/>
      <c r="N395" s="107"/>
      <c r="O395" s="107"/>
      <c r="P395" s="107"/>
      <c r="Q395" s="107"/>
      <c r="R395" s="107"/>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t="s">
        <v>638</v>
      </c>
      <c r="B396" t="s">
        <v>678</v>
      </c>
      <c r="C396">
        <v>119798</v>
      </c>
      <c r="D396" s="106">
        <v>44888</v>
      </c>
      <c r="E396" s="107">
        <v>39.356200000000001</v>
      </c>
      <c r="F396" s="107">
        <v>-8.9938000000000002</v>
      </c>
      <c r="G396" s="107">
        <v>7.1482000000000001</v>
      </c>
      <c r="H396" s="107">
        <v>7.7222999999999997</v>
      </c>
      <c r="I396" s="107">
        <v>8.8537999999999997</v>
      </c>
      <c r="J396" s="107">
        <v>9.3613</v>
      </c>
      <c r="K396" s="107">
        <v>5.8117999999999999</v>
      </c>
      <c r="L396" s="107">
        <v>6.3625999999999996</v>
      </c>
      <c r="M396" s="107">
        <v>4.4996</v>
      </c>
      <c r="N396" s="107">
        <v>4.5686999999999998</v>
      </c>
      <c r="O396" s="107">
        <v>6.7249999999999996</v>
      </c>
      <c r="P396" s="107">
        <v>6.9038000000000004</v>
      </c>
      <c r="Q396" s="107">
        <v>8.5913000000000004</v>
      </c>
      <c r="R396" s="107">
        <v>5.2747000000000002</v>
      </c>
      <c r="T396" s="106"/>
      <c r="U396" s="107"/>
      <c r="V396" s="107"/>
      <c r="W396" s="107"/>
      <c r="X396" s="107"/>
      <c r="Y396" s="107"/>
      <c r="Z396" s="107"/>
      <c r="AA396" s="107"/>
      <c r="AB396" s="107"/>
      <c r="AC396" s="107"/>
      <c r="AD396" s="107"/>
      <c r="AE396" s="107"/>
      <c r="AF396" s="107"/>
      <c r="AG396" s="107"/>
      <c r="AH396" s="107"/>
    </row>
    <row r="397" spans="1:34" x14ac:dyDescent="0.3">
      <c r="A397" t="s">
        <v>638</v>
      </c>
      <c r="B397" t="s">
        <v>679</v>
      </c>
      <c r="C397">
        <v>102505</v>
      </c>
      <c r="D397" s="106">
        <v>44888</v>
      </c>
      <c r="E397" s="107">
        <v>37.063899999999997</v>
      </c>
      <c r="F397" s="107">
        <v>-9.5498999999999992</v>
      </c>
      <c r="G397" s="107">
        <v>6.5448000000000004</v>
      </c>
      <c r="H397" s="107">
        <v>7.1142000000000003</v>
      </c>
      <c r="I397" s="107">
        <v>8.2277000000000005</v>
      </c>
      <c r="J397" s="107">
        <v>8.7285000000000004</v>
      </c>
      <c r="K397" s="107">
        <v>5.1779999999999999</v>
      </c>
      <c r="L397" s="107">
        <v>5.7263000000000002</v>
      </c>
      <c r="M397" s="107">
        <v>3.8582999999999998</v>
      </c>
      <c r="N397" s="107">
        <v>3.9197000000000002</v>
      </c>
      <c r="O397" s="107">
        <v>6.0598000000000001</v>
      </c>
      <c r="P397" s="107">
        <v>6.19</v>
      </c>
      <c r="Q397" s="107">
        <v>7.3909000000000002</v>
      </c>
      <c r="R397" s="107">
        <v>4.6151</v>
      </c>
      <c r="T397" s="106"/>
      <c r="U397" s="107"/>
      <c r="V397" s="107"/>
      <c r="W397" s="107"/>
      <c r="X397" s="107"/>
      <c r="Y397" s="107"/>
      <c r="Z397" s="107"/>
      <c r="AA397" s="107"/>
      <c r="AB397" s="107"/>
      <c r="AC397" s="107"/>
      <c r="AD397" s="107"/>
      <c r="AE397" s="107"/>
      <c r="AF397" s="107"/>
      <c r="AG397" s="107"/>
      <c r="AH397" s="107"/>
    </row>
    <row r="398" spans="1:34" x14ac:dyDescent="0.3">
      <c r="A398" t="s">
        <v>638</v>
      </c>
      <c r="B398" t="s">
        <v>680</v>
      </c>
      <c r="C398">
        <v>101545</v>
      </c>
      <c r="D398" s="106"/>
      <c r="E398" s="107"/>
      <c r="F398" s="107"/>
      <c r="G398" s="107"/>
      <c r="H398" s="107"/>
      <c r="I398" s="107"/>
      <c r="J398" s="107"/>
      <c r="K398" s="107"/>
      <c r="L398" s="107"/>
      <c r="M398" s="107"/>
      <c r="N398" s="107"/>
      <c r="O398" s="107"/>
      <c r="P398" s="107"/>
      <c r="Q398" s="107"/>
      <c r="R398" s="107"/>
      <c r="T398" s="106"/>
      <c r="U398" s="107"/>
      <c r="V398" s="107"/>
      <c r="W398" s="107"/>
      <c r="X398" s="107"/>
      <c r="Y398" s="107"/>
      <c r="Z398" s="107"/>
      <c r="AA398" s="107"/>
      <c r="AB398" s="107"/>
      <c r="AC398" s="107"/>
      <c r="AD398" s="107"/>
      <c r="AE398" s="107"/>
      <c r="AF398" s="107"/>
      <c r="AG398" s="107"/>
      <c r="AH398" s="107"/>
    </row>
    <row r="399" spans="1:34" x14ac:dyDescent="0.3">
      <c r="A399" t="s">
        <v>638</v>
      </c>
      <c r="B399" t="s">
        <v>681</v>
      </c>
      <c r="C399">
        <v>119632</v>
      </c>
      <c r="D399" s="106"/>
      <c r="E399" s="107"/>
      <c r="F399" s="107"/>
      <c r="G399" s="107"/>
      <c r="H399" s="107"/>
      <c r="I399" s="107"/>
      <c r="J399" s="107"/>
      <c r="K399" s="107"/>
      <c r="L399" s="107"/>
      <c r="M399" s="107"/>
      <c r="N399" s="107"/>
      <c r="O399" s="107"/>
      <c r="P399" s="107"/>
      <c r="Q399" s="107"/>
      <c r="R399" s="107"/>
      <c r="T399" s="106"/>
      <c r="U399" s="107"/>
      <c r="V399" s="107"/>
      <c r="W399" s="107"/>
      <c r="X399" s="107"/>
      <c r="Y399" s="107"/>
      <c r="Z399" s="107"/>
      <c r="AA399" s="107"/>
      <c r="AB399" s="107"/>
      <c r="AC399" s="107"/>
      <c r="AD399" s="107"/>
      <c r="AE399" s="107"/>
      <c r="AF399" s="107"/>
      <c r="AG399" s="107"/>
      <c r="AH399" s="107"/>
    </row>
    <row r="400" spans="1:34" x14ac:dyDescent="0.3">
      <c r="A400" t="s">
        <v>638</v>
      </c>
      <c r="B400" t="s">
        <v>682</v>
      </c>
      <c r="C400">
        <v>148242</v>
      </c>
      <c r="D400" s="106"/>
      <c r="E400" s="107"/>
      <c r="F400" s="107"/>
      <c r="G400" s="107"/>
      <c r="H400" s="107"/>
      <c r="I400" s="107"/>
      <c r="J400" s="107"/>
      <c r="K400" s="107"/>
      <c r="L400" s="107"/>
      <c r="M400" s="107"/>
      <c r="N400" s="107"/>
      <c r="O400" s="107"/>
      <c r="P400" s="107"/>
      <c r="Q400" s="107"/>
      <c r="R400" s="107"/>
      <c r="T400" s="106"/>
      <c r="U400" s="107"/>
      <c r="V400" s="107"/>
      <c r="W400" s="107"/>
      <c r="X400" s="107"/>
      <c r="Y400" s="107"/>
      <c r="Z400" s="107"/>
      <c r="AA400" s="107"/>
      <c r="AB400" s="107"/>
      <c r="AC400" s="107"/>
      <c r="AD400" s="107"/>
      <c r="AE400" s="107"/>
      <c r="AF400" s="107"/>
      <c r="AG400" s="107"/>
      <c r="AH400" s="107"/>
    </row>
    <row r="401" spans="1:34" x14ac:dyDescent="0.3">
      <c r="A401" t="s">
        <v>638</v>
      </c>
      <c r="B401" t="s">
        <v>683</v>
      </c>
      <c r="C401">
        <v>148237</v>
      </c>
      <c r="D401" s="106"/>
      <c r="E401" s="107"/>
      <c r="F401" s="107"/>
      <c r="G401" s="107"/>
      <c r="H401" s="107"/>
      <c r="I401" s="107"/>
      <c r="J401" s="107"/>
      <c r="K401" s="107"/>
      <c r="L401" s="107"/>
      <c r="M401" s="107"/>
      <c r="N401" s="107"/>
      <c r="O401" s="107"/>
      <c r="P401" s="107"/>
      <c r="Q401" s="107"/>
      <c r="R401" s="107"/>
      <c r="T401" s="106"/>
      <c r="U401" s="107"/>
      <c r="V401" s="107"/>
      <c r="W401" s="107"/>
      <c r="X401" s="107"/>
      <c r="Y401" s="107"/>
      <c r="Z401" s="107"/>
      <c r="AA401" s="107"/>
      <c r="AB401" s="107"/>
      <c r="AC401" s="107"/>
      <c r="AD401" s="107"/>
      <c r="AE401" s="107"/>
      <c r="AF401" s="107"/>
      <c r="AG401" s="107"/>
      <c r="AH401" s="107"/>
    </row>
    <row r="402" spans="1:34" x14ac:dyDescent="0.3">
      <c r="A402" t="s">
        <v>638</v>
      </c>
      <c r="B402" t="s">
        <v>684</v>
      </c>
      <c r="C402">
        <v>147651</v>
      </c>
      <c r="D402" s="106"/>
      <c r="E402" s="107"/>
      <c r="F402" s="107"/>
      <c r="G402" s="107"/>
      <c r="H402" s="107"/>
      <c r="I402" s="107"/>
      <c r="J402" s="107"/>
      <c r="K402" s="107"/>
      <c r="L402" s="107"/>
      <c r="M402" s="107"/>
      <c r="N402" s="107"/>
      <c r="O402" s="107"/>
      <c r="P402" s="107"/>
      <c r="Q402" s="107"/>
      <c r="R402" s="107"/>
      <c r="T402" s="106"/>
      <c r="U402" s="107"/>
      <c r="V402" s="107"/>
      <c r="W402" s="107"/>
      <c r="X402" s="107"/>
      <c r="Y402" s="107"/>
      <c r="Z402" s="107"/>
      <c r="AA402" s="107"/>
      <c r="AB402" s="107"/>
      <c r="AC402" s="107"/>
      <c r="AD402" s="107"/>
      <c r="AE402" s="107"/>
      <c r="AF402" s="107"/>
      <c r="AG402" s="107"/>
      <c r="AH402" s="107"/>
    </row>
    <row r="403" spans="1:34" x14ac:dyDescent="0.3">
      <c r="A403" t="s">
        <v>638</v>
      </c>
      <c r="B403" t="s">
        <v>685</v>
      </c>
      <c r="C403">
        <v>147650</v>
      </c>
      <c r="D403" s="106"/>
      <c r="E403" s="107"/>
      <c r="F403" s="107"/>
      <c r="G403" s="107"/>
      <c r="H403" s="107"/>
      <c r="I403" s="107"/>
      <c r="J403" s="107"/>
      <c r="K403" s="107"/>
      <c r="L403" s="107"/>
      <c r="M403" s="107"/>
      <c r="N403" s="107"/>
      <c r="O403" s="107"/>
      <c r="P403" s="107"/>
      <c r="Q403" s="107"/>
      <c r="R403" s="107"/>
      <c r="T403" s="106"/>
      <c r="U403" s="107"/>
      <c r="V403" s="107"/>
      <c r="W403" s="107"/>
      <c r="X403" s="107"/>
      <c r="Y403" s="107"/>
      <c r="Z403" s="107"/>
      <c r="AA403" s="107"/>
      <c r="AB403" s="107"/>
      <c r="AC403" s="107"/>
      <c r="AD403" s="107"/>
      <c r="AE403" s="107"/>
      <c r="AF403" s="107"/>
      <c r="AG403" s="107"/>
      <c r="AH403" s="107"/>
    </row>
    <row r="404" spans="1:34" x14ac:dyDescent="0.3">
      <c r="A404" t="s">
        <v>638</v>
      </c>
      <c r="B404" t="s">
        <v>686</v>
      </c>
      <c r="C404">
        <v>148147</v>
      </c>
      <c r="D404" s="106"/>
      <c r="E404" s="107"/>
      <c r="F404" s="107"/>
      <c r="G404" s="107"/>
      <c r="H404" s="107"/>
      <c r="I404" s="107"/>
      <c r="J404" s="107"/>
      <c r="K404" s="107"/>
      <c r="L404" s="107"/>
      <c r="M404" s="107"/>
      <c r="N404" s="107"/>
      <c r="O404" s="107"/>
      <c r="P404" s="107"/>
      <c r="Q404" s="107"/>
      <c r="R404" s="107"/>
      <c r="T404" s="106"/>
      <c r="U404" s="107"/>
      <c r="V404" s="107"/>
      <c r="W404" s="107"/>
      <c r="X404" s="107"/>
      <c r="Y404" s="107"/>
      <c r="Z404" s="107"/>
      <c r="AA404" s="107"/>
      <c r="AB404" s="107"/>
      <c r="AC404" s="107"/>
      <c r="AD404" s="107"/>
      <c r="AE404" s="107"/>
      <c r="AF404" s="107"/>
      <c r="AG404" s="107"/>
      <c r="AH404" s="107"/>
    </row>
    <row r="405" spans="1:34" x14ac:dyDescent="0.3">
      <c r="A405" t="s">
        <v>638</v>
      </c>
      <c r="B405" t="s">
        <v>687</v>
      </c>
      <c r="C405">
        <v>148146</v>
      </c>
      <c r="D405" s="106"/>
      <c r="E405" s="107"/>
      <c r="F405" s="107"/>
      <c r="G405" s="107"/>
      <c r="H405" s="107"/>
      <c r="I405" s="107"/>
      <c r="J405" s="107"/>
      <c r="K405" s="107"/>
      <c r="L405" s="107"/>
      <c r="M405" s="107"/>
      <c r="N405" s="107"/>
      <c r="O405" s="107"/>
      <c r="P405" s="107"/>
      <c r="Q405" s="107"/>
      <c r="R405" s="107"/>
      <c r="T405" s="106"/>
      <c r="U405" s="107"/>
      <c r="V405" s="107"/>
      <c r="W405" s="107"/>
      <c r="X405" s="107"/>
      <c r="Y405" s="107"/>
      <c r="Z405" s="107"/>
      <c r="AA405" s="107"/>
      <c r="AB405" s="107"/>
      <c r="AC405" s="107"/>
      <c r="AD405" s="107"/>
      <c r="AE405" s="107"/>
      <c r="AF405" s="107"/>
      <c r="AG405" s="107"/>
      <c r="AH405" s="107"/>
    </row>
    <row r="406" spans="1:34" x14ac:dyDescent="0.3">
      <c r="A406" t="s">
        <v>638</v>
      </c>
      <c r="B406" t="s">
        <v>688</v>
      </c>
      <c r="C406">
        <v>120764</v>
      </c>
      <c r="D406" s="106">
        <v>44888</v>
      </c>
      <c r="E406" s="107">
        <v>15.7</v>
      </c>
      <c r="F406" s="107">
        <v>9.7668999999999997</v>
      </c>
      <c r="G406" s="107">
        <v>7.7732000000000001</v>
      </c>
      <c r="H406" s="107">
        <v>7.1170999999999998</v>
      </c>
      <c r="I406" s="107">
        <v>12.4305</v>
      </c>
      <c r="J406" s="107">
        <v>11.007</v>
      </c>
      <c r="K406" s="107">
        <v>5.8724999999999996</v>
      </c>
      <c r="L406" s="107">
        <v>5.7477999999999998</v>
      </c>
      <c r="M406" s="107">
        <v>4.1866000000000003</v>
      </c>
      <c r="N406" s="107">
        <v>4.3078000000000003</v>
      </c>
      <c r="O406" s="107">
        <v>-2.2705000000000002</v>
      </c>
      <c r="P406" s="107">
        <v>-0.99139999999999995</v>
      </c>
      <c r="Q406" s="107">
        <v>4.5335000000000001</v>
      </c>
      <c r="R406" s="107">
        <v>13.081899999999999</v>
      </c>
      <c r="T406" s="106"/>
      <c r="U406" s="107"/>
      <c r="V406" s="107"/>
      <c r="W406" s="107"/>
      <c r="X406" s="107"/>
      <c r="Y406" s="107"/>
      <c r="Z406" s="107"/>
      <c r="AA406" s="107"/>
      <c r="AB406" s="107"/>
      <c r="AC406" s="107"/>
      <c r="AD406" s="107"/>
      <c r="AE406" s="107"/>
      <c r="AF406" s="107"/>
      <c r="AG406" s="107"/>
      <c r="AH406" s="107"/>
    </row>
    <row r="407" spans="1:34" x14ac:dyDescent="0.3">
      <c r="A407" t="s">
        <v>638</v>
      </c>
      <c r="B407" t="s">
        <v>689</v>
      </c>
      <c r="C407">
        <v>117981</v>
      </c>
      <c r="D407" s="106">
        <v>44888</v>
      </c>
      <c r="E407" s="107">
        <v>14.156599999999999</v>
      </c>
      <c r="F407" s="107">
        <v>8.7683</v>
      </c>
      <c r="G407" s="107">
        <v>6.9680999999999997</v>
      </c>
      <c r="H407" s="107">
        <v>6.306</v>
      </c>
      <c r="I407" s="107">
        <v>11.6356</v>
      </c>
      <c r="J407" s="107">
        <v>10.2033</v>
      </c>
      <c r="K407" s="107">
        <v>5.0720999999999998</v>
      </c>
      <c r="L407" s="107">
        <v>4.9389000000000003</v>
      </c>
      <c r="M407" s="107">
        <v>3.3862999999999999</v>
      </c>
      <c r="N407" s="107">
        <v>3.5081000000000002</v>
      </c>
      <c r="O407" s="107">
        <v>-3.0282</v>
      </c>
      <c r="P407" s="107">
        <v>-1.8539000000000001</v>
      </c>
      <c r="Q407" s="107">
        <v>3.5312000000000001</v>
      </c>
      <c r="R407" s="107">
        <v>12.2362</v>
      </c>
      <c r="T407" s="106"/>
      <c r="U407" s="107"/>
      <c r="V407" s="107"/>
      <c r="W407" s="107"/>
      <c r="X407" s="107"/>
      <c r="Y407" s="107"/>
      <c r="Z407" s="107"/>
      <c r="AA407" s="107"/>
      <c r="AB407" s="107"/>
      <c r="AC407" s="107"/>
      <c r="AD407" s="107"/>
      <c r="AE407" s="107"/>
      <c r="AF407" s="107"/>
      <c r="AG407" s="107"/>
      <c r="AH407" s="107"/>
    </row>
    <row r="408" spans="1:34" x14ac:dyDescent="0.3">
      <c r="A408" s="57" t="s">
        <v>27</v>
      </c>
      <c r="F408" s="104">
        <v>7.3457911764705885</v>
      </c>
      <c r="G408" s="104">
        <v>7.7693176470588243</v>
      </c>
      <c r="H408" s="104">
        <v>7.4682088235294115</v>
      </c>
      <c r="I408" s="104">
        <v>11.134567647058827</v>
      </c>
      <c r="J408" s="104">
        <v>10.320408823529409</v>
      </c>
      <c r="K408" s="104">
        <v>3.8403941176470595</v>
      </c>
      <c r="L408" s="104">
        <v>5.5293941176470591</v>
      </c>
      <c r="M408" s="104">
        <v>14.803284374999997</v>
      </c>
      <c r="N408" s="104">
        <v>12.933415625</v>
      </c>
      <c r="O408" s="104">
        <v>5.9298593750000022</v>
      </c>
      <c r="P408" s="104">
        <v>4.5444687499999992</v>
      </c>
      <c r="Q408" s="104">
        <v>6.4937411764705883</v>
      </c>
      <c r="R408" s="104">
        <v>10.5337625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57" t="s">
        <v>407</v>
      </c>
      <c r="F409" s="104">
        <v>8.5153499999999998</v>
      </c>
      <c r="G409" s="104">
        <v>6.3979999999999997</v>
      </c>
      <c r="H409" s="104">
        <v>7.0069999999999997</v>
      </c>
      <c r="I409" s="104">
        <v>10.980699999999999</v>
      </c>
      <c r="J409" s="104">
        <v>9.8927499999999995</v>
      </c>
      <c r="K409" s="104">
        <v>4.9080500000000002</v>
      </c>
      <c r="L409" s="104">
        <v>5.73705</v>
      </c>
      <c r="M409" s="104">
        <v>3.8011999999999997</v>
      </c>
      <c r="N409" s="104">
        <v>4.03125</v>
      </c>
      <c r="O409" s="104">
        <v>5.9526500000000002</v>
      </c>
      <c r="P409" s="104">
        <v>5.5657499999999995</v>
      </c>
      <c r="Q409" s="104">
        <v>7.0946999999999996</v>
      </c>
      <c r="R409" s="104">
        <v>6.2311499999999995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05" t="s">
        <v>690</v>
      </c>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row>
    <row r="412" spans="1:34" x14ac:dyDescent="0.3">
      <c r="A412" t="s">
        <v>691</v>
      </c>
      <c r="B412" t="s">
        <v>692</v>
      </c>
      <c r="C412">
        <v>147848</v>
      </c>
      <c r="D412" s="106">
        <v>44888</v>
      </c>
      <c r="E412" s="107">
        <v>1199.146</v>
      </c>
      <c r="F412" s="107">
        <v>6.8468999999999998</v>
      </c>
      <c r="G412" s="107">
        <v>7.3638000000000003</v>
      </c>
      <c r="H412" s="107">
        <v>7.1963999999999997</v>
      </c>
      <c r="I412" s="107">
        <v>7.673</v>
      </c>
      <c r="J412" s="107">
        <v>7.3440000000000003</v>
      </c>
      <c r="K412" s="107">
        <v>5.2995000000000001</v>
      </c>
      <c r="L412" s="107">
        <v>5.5970000000000004</v>
      </c>
      <c r="M412" s="107">
        <v>3.8540999999999999</v>
      </c>
      <c r="N412" s="107">
        <v>3.8935</v>
      </c>
      <c r="O412" s="107"/>
      <c r="P412" s="107"/>
      <c r="Q412" s="107">
        <v>6.4363999999999999</v>
      </c>
      <c r="R412" s="107">
        <v>4.1115000000000004</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t="s">
        <v>691</v>
      </c>
      <c r="B413" t="s">
        <v>693</v>
      </c>
      <c r="C413">
        <v>147849</v>
      </c>
      <c r="D413" s="106">
        <v>44888</v>
      </c>
      <c r="E413" s="107">
        <v>1224.0592999999999</v>
      </c>
      <c r="F413" s="107">
        <v>6.8775000000000004</v>
      </c>
      <c r="G413" s="107">
        <v>8.2410999999999994</v>
      </c>
      <c r="H413" s="107">
        <v>19.977799999999998</v>
      </c>
      <c r="I413" s="107">
        <v>22.594899999999999</v>
      </c>
      <c r="J413" s="107">
        <v>17.016400000000001</v>
      </c>
      <c r="K413" s="107">
        <v>5.2934999999999999</v>
      </c>
      <c r="L413" s="107">
        <v>9.2708999999999993</v>
      </c>
      <c r="M413" s="107">
        <v>2.8071999999999999</v>
      </c>
      <c r="N413" s="107">
        <v>2.8980000000000001</v>
      </c>
      <c r="O413" s="107"/>
      <c r="P413" s="107"/>
      <c r="Q413" s="107">
        <v>7.1932</v>
      </c>
      <c r="R413" s="107">
        <v>4.2351000000000001</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t="s">
        <v>691</v>
      </c>
      <c r="B414" t="s">
        <v>2045</v>
      </c>
      <c r="C414">
        <v>144947</v>
      </c>
      <c r="D414" s="106">
        <v>44888</v>
      </c>
      <c r="E414" s="107">
        <v>1148.4842273030499</v>
      </c>
      <c r="F414" s="107">
        <v>5.8967999999999998</v>
      </c>
      <c r="G414" s="107">
        <v>5.8676000000000004</v>
      </c>
      <c r="H414" s="107">
        <v>5.657</v>
      </c>
      <c r="I414" s="107">
        <v>5.5477999999999996</v>
      </c>
      <c r="J414" s="107">
        <v>5.6508000000000003</v>
      </c>
      <c r="K414" s="107">
        <v>5.3680000000000003</v>
      </c>
      <c r="L414" s="107">
        <v>4.9673999999999996</v>
      </c>
      <c r="M414" s="107">
        <v>4.4794999999999998</v>
      </c>
      <c r="N414" s="107">
        <v>4.1852999999999998</v>
      </c>
      <c r="O414" s="107">
        <v>3.1589</v>
      </c>
      <c r="P414" s="107"/>
      <c r="Q414" s="107">
        <v>3.3748</v>
      </c>
      <c r="R414" s="107">
        <v>3.4228000000000001</v>
      </c>
      <c r="T414" s="106"/>
      <c r="U414" s="107"/>
      <c r="V414" s="107"/>
      <c r="W414" s="107"/>
      <c r="X414" s="107"/>
      <c r="Y414" s="107"/>
      <c r="Z414" s="107"/>
      <c r="AA414" s="107"/>
      <c r="AB414" s="107"/>
      <c r="AC414" s="107"/>
      <c r="AD414" s="107"/>
      <c r="AE414" s="107"/>
      <c r="AF414" s="107"/>
      <c r="AG414" s="107"/>
      <c r="AH414" s="107"/>
    </row>
    <row r="415" spans="1:34" x14ac:dyDescent="0.3">
      <c r="A415" t="s">
        <v>691</v>
      </c>
      <c r="B415" t="s">
        <v>2053</v>
      </c>
      <c r="C415">
        <v>133307</v>
      </c>
      <c r="D415" s="106">
        <v>44888</v>
      </c>
      <c r="E415" s="107">
        <v>22.560099999999998</v>
      </c>
      <c r="F415" s="107">
        <v>-0.1618</v>
      </c>
      <c r="G415" s="107">
        <v>10.7262</v>
      </c>
      <c r="H415" s="107">
        <v>-6.93E-2</v>
      </c>
      <c r="I415" s="107">
        <v>22.696300000000001</v>
      </c>
      <c r="J415" s="107">
        <v>21.756399999999999</v>
      </c>
      <c r="K415" s="107">
        <v>5.4154999999999998</v>
      </c>
      <c r="L415" s="107">
        <v>8.2090999999999994</v>
      </c>
      <c r="M415" s="107">
        <v>1.9994000000000001</v>
      </c>
      <c r="N415" s="107">
        <v>0.65410000000000001</v>
      </c>
      <c r="O415" s="107">
        <v>4.2786999999999997</v>
      </c>
      <c r="P415" s="107">
        <v>5.7887000000000004</v>
      </c>
      <c r="Q415" s="107">
        <v>6.7882999999999996</v>
      </c>
      <c r="R415" s="107">
        <v>1.3209</v>
      </c>
      <c r="T415" s="106"/>
      <c r="U415" s="107"/>
      <c r="V415" s="107"/>
      <c r="W415" s="107"/>
      <c r="X415" s="107"/>
      <c r="Y415" s="107"/>
      <c r="Z415" s="107"/>
      <c r="AA415" s="107"/>
      <c r="AB415" s="107"/>
      <c r="AC415" s="107"/>
      <c r="AD415" s="107"/>
      <c r="AE415" s="107"/>
      <c r="AF415" s="107"/>
      <c r="AG415" s="107"/>
      <c r="AH415" s="107"/>
    </row>
    <row r="416" spans="1:34" x14ac:dyDescent="0.3">
      <c r="A416" t="s">
        <v>691</v>
      </c>
      <c r="B416" t="s">
        <v>2046</v>
      </c>
      <c r="C416">
        <v>140086</v>
      </c>
      <c r="D416" s="106">
        <v>44888</v>
      </c>
      <c r="E416" s="107">
        <v>2410.4834876628001</v>
      </c>
      <c r="F416" s="107">
        <v>0</v>
      </c>
      <c r="G416" s="107">
        <v>3.6150000000000002</v>
      </c>
      <c r="H416" s="107">
        <v>2.9824999999999999</v>
      </c>
      <c r="I416" s="107">
        <v>3.9836</v>
      </c>
      <c r="J416" s="107">
        <v>4.7229999999999999</v>
      </c>
      <c r="K416" s="107">
        <v>4.8463000000000003</v>
      </c>
      <c r="L416" s="107">
        <v>4.2680999999999996</v>
      </c>
      <c r="M416" s="107">
        <v>3.8618000000000001</v>
      </c>
      <c r="N416" s="107">
        <v>3.5720999999999998</v>
      </c>
      <c r="O416" s="107">
        <v>2.8403999999999998</v>
      </c>
      <c r="P416" s="107">
        <v>3.2841999999999998</v>
      </c>
      <c r="Q416" s="107">
        <v>4.6416000000000004</v>
      </c>
      <c r="R416" s="107">
        <v>2.9830000000000001</v>
      </c>
      <c r="T416" s="106"/>
      <c r="U416" s="107"/>
      <c r="V416" s="107"/>
      <c r="W416" s="107"/>
      <c r="X416" s="107"/>
      <c r="Y416" s="107"/>
      <c r="Z416" s="107"/>
      <c r="AA416" s="107"/>
      <c r="AB416" s="107"/>
      <c r="AC416" s="107"/>
      <c r="AD416" s="107"/>
      <c r="AE416" s="107"/>
      <c r="AF416" s="107"/>
      <c r="AG416" s="107"/>
      <c r="AH416" s="107"/>
    </row>
    <row r="417" spans="1:34" x14ac:dyDescent="0.3">
      <c r="A417" t="s">
        <v>691</v>
      </c>
      <c r="B417" t="s">
        <v>2041</v>
      </c>
      <c r="C417">
        <v>139496</v>
      </c>
      <c r="D417" s="106">
        <v>44888</v>
      </c>
      <c r="E417" s="107">
        <v>22.888999999999999</v>
      </c>
      <c r="F417" s="107">
        <v>-0.1595</v>
      </c>
      <c r="G417" s="107">
        <v>10.7958</v>
      </c>
      <c r="H417" s="107">
        <v>0</v>
      </c>
      <c r="I417" s="107">
        <v>23.132300000000001</v>
      </c>
      <c r="J417" s="107">
        <v>22.226600000000001</v>
      </c>
      <c r="K417" s="107">
        <v>5.5770999999999997</v>
      </c>
      <c r="L417" s="107">
        <v>8.3552</v>
      </c>
      <c r="M417" s="107">
        <v>1.9853000000000001</v>
      </c>
      <c r="N417" s="107">
        <v>0.48820000000000002</v>
      </c>
      <c r="O417" s="107">
        <v>4.2739000000000003</v>
      </c>
      <c r="P417" s="107">
        <v>5.9509999999999996</v>
      </c>
      <c r="Q417" s="107">
        <v>6.3906999999999998</v>
      </c>
      <c r="R417" s="107">
        <v>1.2995000000000001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t="s">
        <v>691</v>
      </c>
      <c r="B418" t="s">
        <v>2051</v>
      </c>
      <c r="C418">
        <v>139430</v>
      </c>
      <c r="D418" s="106">
        <v>44888</v>
      </c>
      <c r="E418" s="107">
        <v>205.0052</v>
      </c>
      <c r="F418" s="107">
        <v>19.007200000000001</v>
      </c>
      <c r="G418" s="107">
        <v>16.652999999999999</v>
      </c>
      <c r="H418" s="107">
        <v>0.74790000000000001</v>
      </c>
      <c r="I418" s="107">
        <v>24.464300000000001</v>
      </c>
      <c r="J418" s="107">
        <v>24.492100000000001</v>
      </c>
      <c r="K418" s="107">
        <v>5.0510999999999999</v>
      </c>
      <c r="L418" s="107">
        <v>7.6685999999999996</v>
      </c>
      <c r="M418" s="107">
        <v>1.4470000000000001</v>
      </c>
      <c r="N418" s="107">
        <v>-0.1076</v>
      </c>
      <c r="O418" s="107">
        <v>3.2208000000000001</v>
      </c>
      <c r="P418" s="107">
        <v>4.66</v>
      </c>
      <c r="Q418" s="107">
        <v>5.4481000000000002</v>
      </c>
      <c r="R418" s="107">
        <v>0.71079999999999999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t="s">
        <v>27</v>
      </c>
      <c r="F419" s="104">
        <v>5.4724428571428572</v>
      </c>
      <c r="G419" s="104">
        <v>9.0374999999999996</v>
      </c>
      <c r="H419" s="104">
        <v>5.2131857142857143</v>
      </c>
      <c r="I419" s="104">
        <v>15.727457142857146</v>
      </c>
      <c r="J419" s="104">
        <v>14.744185714285717</v>
      </c>
      <c r="K419" s="104">
        <v>5.2644285714285717</v>
      </c>
      <c r="L419" s="104">
        <v>6.9051857142857136</v>
      </c>
      <c r="M419" s="104">
        <v>2.9191857142857138</v>
      </c>
      <c r="N419" s="104">
        <v>2.2262285714285714</v>
      </c>
      <c r="O419" s="104">
        <v>3.5545400000000003</v>
      </c>
      <c r="P419" s="104">
        <v>4.9209750000000003</v>
      </c>
      <c r="Q419" s="104">
        <v>5.7533000000000003</v>
      </c>
      <c r="R419" s="104">
        <v>2.5833714285714282</v>
      </c>
      <c r="U419" s="104"/>
      <c r="V419" s="104"/>
      <c r="W419" s="104"/>
      <c r="X419" s="104"/>
      <c r="Y419" s="104"/>
      <c r="Z419" s="104"/>
      <c r="AA419" s="104"/>
      <c r="AB419" s="104"/>
      <c r="AC419" s="104"/>
      <c r="AD419" s="104"/>
      <c r="AE419" s="104"/>
      <c r="AF419" s="104"/>
      <c r="AG419" s="104"/>
      <c r="AH419" s="104"/>
    </row>
    <row r="420" spans="1:34" x14ac:dyDescent="0.3">
      <c r="A420" s="57" t="s">
        <v>407</v>
      </c>
      <c r="F420" s="104">
        <v>5.8967999999999998</v>
      </c>
      <c r="G420" s="104">
        <v>8.2410999999999994</v>
      </c>
      <c r="H420" s="104">
        <v>2.9824999999999999</v>
      </c>
      <c r="I420" s="104">
        <v>22.594899999999999</v>
      </c>
      <c r="J420" s="104">
        <v>17.016400000000001</v>
      </c>
      <c r="K420" s="104">
        <v>5.2995000000000001</v>
      </c>
      <c r="L420" s="104">
        <v>7.6685999999999996</v>
      </c>
      <c r="M420" s="104">
        <v>2.8071999999999999</v>
      </c>
      <c r="N420" s="104">
        <v>2.8980000000000001</v>
      </c>
      <c r="O420" s="104">
        <v>3.2208000000000001</v>
      </c>
      <c r="P420" s="104">
        <v>5.2243500000000003</v>
      </c>
      <c r="Q420" s="104">
        <v>6.3906999999999998</v>
      </c>
      <c r="R420" s="104">
        <v>2.9830000000000001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05" t="s">
        <v>694</v>
      </c>
      <c r="B422" s="105"/>
      <c r="C422" s="105"/>
      <c r="D422" s="105"/>
      <c r="E422" s="105"/>
      <c r="F422" s="105"/>
      <c r="G422" s="105"/>
      <c r="H422" s="105"/>
      <c r="I422" s="105"/>
      <c r="J422" s="105"/>
      <c r="K422" s="105"/>
      <c r="L422" s="105"/>
      <c r="M422" s="105"/>
      <c r="N422" s="105"/>
      <c r="O422" s="105"/>
      <c r="P422" s="105"/>
      <c r="Q422" s="105"/>
      <c r="R422" s="105"/>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t="s">
        <v>695</v>
      </c>
      <c r="B423" t="s">
        <v>696</v>
      </c>
      <c r="C423">
        <v>131896</v>
      </c>
      <c r="D423" s="106">
        <v>44888</v>
      </c>
      <c r="E423" s="107">
        <v>30.92</v>
      </c>
      <c r="F423" s="107">
        <v>4.9585999999999997</v>
      </c>
      <c r="G423" s="107">
        <v>5.1741000000000001</v>
      </c>
      <c r="H423" s="107">
        <v>5.5709999999999997</v>
      </c>
      <c r="I423" s="107">
        <v>7.9840999999999998</v>
      </c>
      <c r="J423" s="107">
        <v>7.3277999999999999</v>
      </c>
      <c r="K423" s="107">
        <v>4.6197999999999997</v>
      </c>
      <c r="L423" s="107">
        <v>5.1093000000000002</v>
      </c>
      <c r="M423" s="107">
        <v>2.4239999999999999</v>
      </c>
      <c r="N423" s="107">
        <v>2.5882999999999998</v>
      </c>
      <c r="O423" s="107">
        <v>5.4387999999999996</v>
      </c>
      <c r="P423" s="107">
        <v>5.9084000000000003</v>
      </c>
      <c r="Q423" s="107">
        <v>7.3503999999999996</v>
      </c>
      <c r="R423" s="107">
        <v>3.6850999999999998</v>
      </c>
      <c r="T423" s="106"/>
      <c r="U423" s="107"/>
      <c r="V423" s="107"/>
      <c r="W423" s="107"/>
      <c r="X423" s="107"/>
      <c r="Y423" s="107"/>
      <c r="Z423" s="107"/>
      <c r="AA423" s="107"/>
      <c r="AB423" s="107"/>
      <c r="AC423" s="107"/>
      <c r="AD423" s="107"/>
      <c r="AE423" s="107"/>
      <c r="AF423" s="107"/>
      <c r="AG423" s="107"/>
      <c r="AH423" s="107"/>
    </row>
    <row r="424" spans="1:34" x14ac:dyDescent="0.3">
      <c r="A424" t="s">
        <v>695</v>
      </c>
      <c r="B424" t="s">
        <v>2059</v>
      </c>
      <c r="C424">
        <v>131898</v>
      </c>
      <c r="D424" s="106">
        <v>44888</v>
      </c>
      <c r="E424" s="107">
        <v>32.395299999999999</v>
      </c>
      <c r="F424" s="107">
        <v>5.4089999999999998</v>
      </c>
      <c r="G424" s="107">
        <v>5.6153000000000004</v>
      </c>
      <c r="H424" s="107">
        <v>6.0106999999999999</v>
      </c>
      <c r="I424" s="107">
        <v>8.4210999999999991</v>
      </c>
      <c r="J424" s="107">
        <v>7.7634999999999996</v>
      </c>
      <c r="K424" s="107">
        <v>5.0743</v>
      </c>
      <c r="L424" s="107">
        <v>5.5811000000000002</v>
      </c>
      <c r="M424" s="107">
        <v>2.9024000000000001</v>
      </c>
      <c r="N424" s="107">
        <v>3.0764999999999998</v>
      </c>
      <c r="O424" s="107">
        <v>5.9466999999999999</v>
      </c>
      <c r="P424" s="107">
        <v>6.4374000000000002</v>
      </c>
      <c r="Q424" s="107">
        <v>7.516</v>
      </c>
      <c r="R424" s="107">
        <v>4.1351000000000004</v>
      </c>
      <c r="T424" s="106"/>
      <c r="U424" s="107"/>
      <c r="V424" s="107"/>
      <c r="W424" s="107"/>
      <c r="X424" s="107"/>
      <c r="Y424" s="107"/>
      <c r="Z424" s="107"/>
      <c r="AA424" s="107"/>
      <c r="AB424" s="107"/>
      <c r="AC424" s="107"/>
      <c r="AD424" s="107"/>
      <c r="AE424" s="107"/>
      <c r="AF424" s="107"/>
      <c r="AG424" s="107"/>
      <c r="AH424" s="107"/>
    </row>
    <row r="425" spans="1:34" x14ac:dyDescent="0.3">
      <c r="A425" t="s">
        <v>695</v>
      </c>
      <c r="B425" t="s">
        <v>1657</v>
      </c>
      <c r="C425">
        <v>131864</v>
      </c>
      <c r="D425" s="106">
        <v>44888</v>
      </c>
      <c r="E425" s="107">
        <v>43.758800000000001</v>
      </c>
      <c r="F425" s="107">
        <v>93.241699999999994</v>
      </c>
      <c r="G425" s="107">
        <v>11.361700000000001</v>
      </c>
      <c r="H425" s="107">
        <v>-9.1117000000000008</v>
      </c>
      <c r="I425" s="107">
        <v>6.3487999999999998</v>
      </c>
      <c r="J425" s="107">
        <v>19.756399999999999</v>
      </c>
      <c r="K425" s="107">
        <v>5.5006000000000004</v>
      </c>
      <c r="L425" s="107">
        <v>12.9232</v>
      </c>
      <c r="M425" s="107">
        <v>4.1696</v>
      </c>
      <c r="N425" s="107">
        <v>1.2755000000000001</v>
      </c>
      <c r="O425" s="107">
        <v>14.000999999999999</v>
      </c>
      <c r="P425" s="107">
        <v>9.3594000000000008</v>
      </c>
      <c r="Q425" s="107">
        <v>9.4910999999999994</v>
      </c>
      <c r="R425" s="107">
        <v>12.7523</v>
      </c>
      <c r="T425" s="106"/>
      <c r="U425" s="107"/>
      <c r="V425" s="107"/>
      <c r="W425" s="107"/>
      <c r="X425" s="107"/>
      <c r="Y425" s="107"/>
      <c r="Z425" s="107"/>
      <c r="AA425" s="107"/>
      <c r="AB425" s="107"/>
      <c r="AC425" s="107"/>
      <c r="AD425" s="107"/>
      <c r="AE425" s="107"/>
      <c r="AF425" s="107"/>
      <c r="AG425" s="107"/>
      <c r="AH425" s="107"/>
    </row>
    <row r="426" spans="1:34" x14ac:dyDescent="0.3">
      <c r="A426" t="s">
        <v>695</v>
      </c>
      <c r="B426" t="s">
        <v>1658</v>
      </c>
      <c r="C426">
        <v>131865</v>
      </c>
      <c r="D426" s="106">
        <v>44888</v>
      </c>
      <c r="E426" s="107">
        <v>22.453299999999999</v>
      </c>
      <c r="F426" s="107">
        <v>94.365399999999994</v>
      </c>
      <c r="G426" s="107">
        <v>12.4733</v>
      </c>
      <c r="H426" s="107">
        <v>-7.9996</v>
      </c>
      <c r="I426" s="107">
        <v>7.4641999999999999</v>
      </c>
      <c r="J426" s="107">
        <v>20.8843</v>
      </c>
      <c r="K426" s="107">
        <v>6.5796999999999999</v>
      </c>
      <c r="L426" s="107">
        <v>14.145099999999999</v>
      </c>
      <c r="M426" s="107">
        <v>5.3132999999999999</v>
      </c>
      <c r="N426" s="107">
        <v>2.3441999999999998</v>
      </c>
      <c r="O426" s="107">
        <v>14.7174</v>
      </c>
      <c r="P426" s="107">
        <v>9.9265000000000008</v>
      </c>
      <c r="Q426" s="107">
        <v>10.5899</v>
      </c>
      <c r="R426" s="107">
        <v>13.632899999999999</v>
      </c>
      <c r="T426" s="106"/>
      <c r="U426" s="107"/>
      <c r="V426" s="107"/>
      <c r="W426" s="107"/>
      <c r="X426" s="107"/>
      <c r="Y426" s="107"/>
      <c r="Z426" s="107"/>
      <c r="AA426" s="107"/>
      <c r="AB426" s="107"/>
      <c r="AC426" s="107"/>
      <c r="AD426" s="107"/>
      <c r="AE426" s="107"/>
      <c r="AF426" s="107"/>
      <c r="AG426" s="107"/>
      <c r="AH426" s="107"/>
    </row>
    <row r="427" spans="1:34" x14ac:dyDescent="0.3">
      <c r="A427" t="s">
        <v>695</v>
      </c>
      <c r="B427" t="s">
        <v>697</v>
      </c>
      <c r="C427">
        <v>132178</v>
      </c>
      <c r="D427" s="106">
        <v>44888</v>
      </c>
      <c r="E427" s="107">
        <v>24.889900000000001</v>
      </c>
      <c r="F427" s="107">
        <v>28.471499999999999</v>
      </c>
      <c r="G427" s="107">
        <v>-1.3196000000000001</v>
      </c>
      <c r="H427" s="107">
        <v>-7.6353</v>
      </c>
      <c r="I427" s="107">
        <v>8.9445999999999994</v>
      </c>
      <c r="J427" s="107">
        <v>17.212499999999999</v>
      </c>
      <c r="K427" s="107">
        <v>7.5564</v>
      </c>
      <c r="L427" s="107">
        <v>10.364599999999999</v>
      </c>
      <c r="M427" s="107">
        <v>5.3509000000000002</v>
      </c>
      <c r="N427" s="107">
        <v>3.7179000000000002</v>
      </c>
      <c r="O427" s="107">
        <v>9.7910000000000004</v>
      </c>
      <c r="P427" s="107">
        <v>7.5380000000000003</v>
      </c>
      <c r="Q427" s="107">
        <v>8.2146000000000008</v>
      </c>
      <c r="R427" s="107">
        <v>8.6381999999999994</v>
      </c>
      <c r="T427" s="106"/>
      <c r="U427" s="107"/>
      <c r="V427" s="107"/>
      <c r="W427" s="107"/>
      <c r="X427" s="107"/>
      <c r="Y427" s="107"/>
      <c r="Z427" s="107"/>
      <c r="AA427" s="107"/>
      <c r="AB427" s="107"/>
      <c r="AC427" s="107"/>
      <c r="AD427" s="107"/>
      <c r="AE427" s="107"/>
      <c r="AF427" s="107"/>
      <c r="AG427" s="107"/>
      <c r="AH427" s="107"/>
    </row>
    <row r="428" spans="1:34" x14ac:dyDescent="0.3">
      <c r="A428" t="s">
        <v>695</v>
      </c>
      <c r="B428" t="s">
        <v>698</v>
      </c>
      <c r="C428">
        <v>132183</v>
      </c>
      <c r="D428" s="106">
        <v>44888</v>
      </c>
      <c r="E428" s="107">
        <v>26.183299999999999</v>
      </c>
      <c r="F428" s="107">
        <v>27.482800000000001</v>
      </c>
      <c r="G428" s="107">
        <v>-1.2264999999999999</v>
      </c>
      <c r="H428" s="107">
        <v>-7.4573</v>
      </c>
      <c r="I428" s="107">
        <v>9.2129999999999992</v>
      </c>
      <c r="J428" s="107">
        <v>17.560300000000002</v>
      </c>
      <c r="K428" s="107">
        <v>7.9774000000000003</v>
      </c>
      <c r="L428" s="107">
        <v>10.8277</v>
      </c>
      <c r="M428" s="107">
        <v>5.8338000000000001</v>
      </c>
      <c r="N428" s="107">
        <v>4.1548999999999996</v>
      </c>
      <c r="O428" s="107">
        <v>10.35</v>
      </c>
      <c r="P428" s="107">
        <v>8.0907999999999998</v>
      </c>
      <c r="Q428" s="107">
        <v>8.5073000000000008</v>
      </c>
      <c r="R428" s="107">
        <v>9.2106999999999992</v>
      </c>
      <c r="T428" s="106"/>
      <c r="U428" s="107"/>
      <c r="V428" s="107"/>
      <c r="W428" s="107"/>
      <c r="X428" s="107"/>
      <c r="Y428" s="107"/>
      <c r="Z428" s="107"/>
      <c r="AA428" s="107"/>
      <c r="AB428" s="107"/>
      <c r="AC428" s="107"/>
      <c r="AD428" s="107"/>
      <c r="AE428" s="107"/>
      <c r="AF428" s="107"/>
      <c r="AG428" s="107"/>
      <c r="AH428" s="107"/>
    </row>
    <row r="429" spans="1:34" x14ac:dyDescent="0.3">
      <c r="A429" t="s">
        <v>695</v>
      </c>
      <c r="B429" t="s">
        <v>699</v>
      </c>
      <c r="C429">
        <v>132174</v>
      </c>
      <c r="D429" s="106">
        <v>44888</v>
      </c>
      <c r="E429" s="107">
        <v>29.044899999999998</v>
      </c>
      <c r="F429" s="107">
        <v>53.738999999999997</v>
      </c>
      <c r="G429" s="107">
        <v>1.1060000000000001</v>
      </c>
      <c r="H429" s="107">
        <v>-12.357900000000001</v>
      </c>
      <c r="I429" s="107">
        <v>4.8112000000000004</v>
      </c>
      <c r="J429" s="107">
        <v>19.460799999999999</v>
      </c>
      <c r="K429" s="107">
        <v>9.0562000000000005</v>
      </c>
      <c r="L429" s="107">
        <v>14.2569</v>
      </c>
      <c r="M429" s="107">
        <v>6.4211</v>
      </c>
      <c r="N429" s="107">
        <v>3.5583</v>
      </c>
      <c r="O429" s="107">
        <v>12.3573</v>
      </c>
      <c r="P429" s="107">
        <v>8.7509999999999994</v>
      </c>
      <c r="Q429" s="107">
        <v>9.6706000000000003</v>
      </c>
      <c r="R429" s="107">
        <v>11.7371</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t="s">
        <v>695</v>
      </c>
      <c r="B430" t="s">
        <v>700</v>
      </c>
      <c r="C430">
        <v>132185</v>
      </c>
      <c r="D430" s="106">
        <v>44888</v>
      </c>
      <c r="E430" s="107">
        <v>30.621700000000001</v>
      </c>
      <c r="F430" s="107">
        <v>53.478299999999997</v>
      </c>
      <c r="G430" s="107">
        <v>1.5022</v>
      </c>
      <c r="H430" s="107">
        <v>-11.926399999999999</v>
      </c>
      <c r="I430" s="107">
        <v>5.3151000000000002</v>
      </c>
      <c r="J430" s="107">
        <v>20.0122</v>
      </c>
      <c r="K430" s="107">
        <v>9.6481999999999992</v>
      </c>
      <c r="L430" s="107">
        <v>14.8613</v>
      </c>
      <c r="M430" s="107">
        <v>7.0571999999999999</v>
      </c>
      <c r="N430" s="107">
        <v>4.1608000000000001</v>
      </c>
      <c r="O430" s="107">
        <v>13.057600000000001</v>
      </c>
      <c r="P430" s="107">
        <v>9.39</v>
      </c>
      <c r="Q430" s="107">
        <v>10.244199999999999</v>
      </c>
      <c r="R430" s="107">
        <v>12.4968</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t="s">
        <v>695</v>
      </c>
      <c r="B431" t="s">
        <v>701</v>
      </c>
      <c r="C431">
        <v>147889</v>
      </c>
      <c r="D431" s="106">
        <v>44888</v>
      </c>
      <c r="E431" s="107">
        <v>11.8957</v>
      </c>
      <c r="F431" s="107">
        <v>1.5342</v>
      </c>
      <c r="G431" s="107">
        <v>3.8681999999999999</v>
      </c>
      <c r="H431" s="107">
        <v>3.0263</v>
      </c>
      <c r="I431" s="107">
        <v>14.678699999999999</v>
      </c>
      <c r="J431" s="107">
        <v>12.049899999999999</v>
      </c>
      <c r="K431" s="107">
        <v>4.6360000000000001</v>
      </c>
      <c r="L431" s="107">
        <v>6.3699000000000003</v>
      </c>
      <c r="M431" s="107">
        <v>3.7909999999999999</v>
      </c>
      <c r="N431" s="107">
        <v>3.4085000000000001</v>
      </c>
      <c r="O431" s="107"/>
      <c r="P431" s="107"/>
      <c r="Q431" s="107">
        <v>6.3446999999999996</v>
      </c>
      <c r="R431" s="107">
        <v>4.5761000000000003</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t="s">
        <v>695</v>
      </c>
      <c r="B432" t="s">
        <v>702</v>
      </c>
      <c r="C432">
        <v>147890</v>
      </c>
      <c r="D432" s="106">
        <v>44888</v>
      </c>
      <c r="E432" s="107">
        <v>11.7834</v>
      </c>
      <c r="F432" s="107">
        <v>1.2391000000000001</v>
      </c>
      <c r="G432" s="107">
        <v>3.5329000000000002</v>
      </c>
      <c r="H432" s="107">
        <v>2.7006999999999999</v>
      </c>
      <c r="I432" s="107">
        <v>14.349500000000001</v>
      </c>
      <c r="J432" s="107">
        <v>11.686500000000001</v>
      </c>
      <c r="K432" s="107">
        <v>4.2435</v>
      </c>
      <c r="L432" s="107">
        <v>5.9634999999999998</v>
      </c>
      <c r="M432" s="107">
        <v>3.3854000000000002</v>
      </c>
      <c r="N432" s="107">
        <v>2.9981</v>
      </c>
      <c r="O432" s="107"/>
      <c r="P432" s="107"/>
      <c r="Q432" s="107">
        <v>5.9878999999999998</v>
      </c>
      <c r="R432" s="107">
        <v>4.1954000000000002</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t="s">
        <v>695</v>
      </c>
      <c r="B433" t="s">
        <v>703</v>
      </c>
      <c r="C433">
        <v>147851</v>
      </c>
      <c r="D433" s="106">
        <v>44888</v>
      </c>
      <c r="E433" s="107">
        <v>11.977399999999999</v>
      </c>
      <c r="F433" s="107">
        <v>-23.754300000000001</v>
      </c>
      <c r="G433" s="107">
        <v>2.8656999999999999</v>
      </c>
      <c r="H433" s="107">
        <v>3.6595</v>
      </c>
      <c r="I433" s="107">
        <v>9.4375</v>
      </c>
      <c r="J433" s="107">
        <v>5.3635000000000002</v>
      </c>
      <c r="K433" s="107">
        <v>4.6616999999999997</v>
      </c>
      <c r="L433" s="107">
        <v>5.8552999999999997</v>
      </c>
      <c r="M433" s="107">
        <v>4.008</v>
      </c>
      <c r="N433" s="107">
        <v>3.9849000000000001</v>
      </c>
      <c r="O433" s="107"/>
      <c r="P433" s="107"/>
      <c r="Q433" s="107">
        <v>6.4165000000000001</v>
      </c>
      <c r="R433" s="107">
        <v>4.1292999999999997</v>
      </c>
      <c r="T433" s="106"/>
      <c r="U433" s="107"/>
      <c r="V433" s="107"/>
      <c r="W433" s="107"/>
      <c r="X433" s="107"/>
      <c r="Y433" s="107"/>
      <c r="Z433" s="107"/>
      <c r="AA433" s="107"/>
      <c r="AB433" s="107"/>
      <c r="AC433" s="107"/>
      <c r="AD433" s="107"/>
      <c r="AE433" s="107"/>
      <c r="AF433" s="107"/>
      <c r="AG433" s="107"/>
      <c r="AH433" s="107"/>
    </row>
    <row r="434" spans="1:34" x14ac:dyDescent="0.3">
      <c r="A434" t="s">
        <v>695</v>
      </c>
      <c r="B434" t="s">
        <v>704</v>
      </c>
      <c r="C434">
        <v>147850</v>
      </c>
      <c r="D434" s="106">
        <v>44888</v>
      </c>
      <c r="E434" s="107">
        <v>11.977399999999999</v>
      </c>
      <c r="F434" s="107">
        <v>-23.754300000000001</v>
      </c>
      <c r="G434" s="107">
        <v>2.8656999999999999</v>
      </c>
      <c r="H434" s="107">
        <v>3.6595</v>
      </c>
      <c r="I434" s="107">
        <v>9.4375</v>
      </c>
      <c r="J434" s="107">
        <v>5.3635000000000002</v>
      </c>
      <c r="K434" s="107">
        <v>4.6616999999999997</v>
      </c>
      <c r="L434" s="107">
        <v>5.8552999999999997</v>
      </c>
      <c r="M434" s="107">
        <v>4.008</v>
      </c>
      <c r="N434" s="107">
        <v>3.9849000000000001</v>
      </c>
      <c r="O434" s="107"/>
      <c r="P434" s="107"/>
      <c r="Q434" s="107">
        <v>6.4165000000000001</v>
      </c>
      <c r="R434" s="107">
        <v>4.1292999999999997</v>
      </c>
      <c r="T434" s="106"/>
      <c r="U434" s="107"/>
      <c r="V434" s="107"/>
      <c r="W434" s="107"/>
      <c r="X434" s="107"/>
      <c r="Y434" s="107"/>
      <c r="Z434" s="107"/>
      <c r="AA434" s="107"/>
      <c r="AB434" s="107"/>
      <c r="AC434" s="107"/>
      <c r="AD434" s="107"/>
      <c r="AE434" s="107"/>
      <c r="AF434" s="107"/>
      <c r="AG434" s="107"/>
      <c r="AH434" s="107"/>
    </row>
    <row r="435" spans="1:34" x14ac:dyDescent="0.3">
      <c r="A435" t="s">
        <v>695</v>
      </c>
      <c r="B435" t="s">
        <v>705</v>
      </c>
      <c r="C435">
        <v>147857</v>
      </c>
      <c r="D435" s="106">
        <v>44888</v>
      </c>
      <c r="E435" s="107">
        <v>12.2567</v>
      </c>
      <c r="F435" s="107">
        <v>60.851700000000001</v>
      </c>
      <c r="G435" s="107">
        <v>6.2591000000000001</v>
      </c>
      <c r="H435" s="107">
        <v>26.596299999999999</v>
      </c>
      <c r="I435" s="107">
        <v>30.689699999999998</v>
      </c>
      <c r="J435" s="107">
        <v>15.5754</v>
      </c>
      <c r="K435" s="107">
        <v>5.78</v>
      </c>
      <c r="L435" s="107">
        <v>9.9693000000000005</v>
      </c>
      <c r="M435" s="107">
        <v>3.2618</v>
      </c>
      <c r="N435" s="107">
        <v>3.2178</v>
      </c>
      <c r="O435" s="107"/>
      <c r="P435" s="107"/>
      <c r="Q435" s="107">
        <v>7.2652999999999999</v>
      </c>
      <c r="R435" s="107">
        <v>4.3672000000000004</v>
      </c>
      <c r="T435" s="106"/>
      <c r="U435" s="107"/>
      <c r="V435" s="107"/>
      <c r="W435" s="107"/>
      <c r="X435" s="107"/>
      <c r="Y435" s="107"/>
      <c r="Z435" s="107"/>
      <c r="AA435" s="107"/>
      <c r="AB435" s="107"/>
      <c r="AC435" s="107"/>
      <c r="AD435" s="107"/>
      <c r="AE435" s="107"/>
      <c r="AF435" s="107"/>
      <c r="AG435" s="107"/>
      <c r="AH435" s="107"/>
    </row>
    <row r="436" spans="1:34" x14ac:dyDescent="0.3">
      <c r="A436" t="s">
        <v>695</v>
      </c>
      <c r="B436" t="s">
        <v>706</v>
      </c>
      <c r="C436">
        <v>147854</v>
      </c>
      <c r="D436" s="106">
        <v>44888</v>
      </c>
      <c r="E436" s="107">
        <v>12.2567</v>
      </c>
      <c r="F436" s="107">
        <v>60.851700000000001</v>
      </c>
      <c r="G436" s="107">
        <v>6.2591000000000001</v>
      </c>
      <c r="H436" s="107">
        <v>26.596299999999999</v>
      </c>
      <c r="I436" s="107">
        <v>30.689699999999998</v>
      </c>
      <c r="J436" s="107">
        <v>15.5754</v>
      </c>
      <c r="K436" s="107">
        <v>5.78</v>
      </c>
      <c r="L436" s="107">
        <v>9.9693000000000005</v>
      </c>
      <c r="M436" s="107">
        <v>3.2618</v>
      </c>
      <c r="N436" s="107">
        <v>3.2178</v>
      </c>
      <c r="O436" s="107"/>
      <c r="P436" s="107"/>
      <c r="Q436" s="107">
        <v>7.2652999999999999</v>
      </c>
      <c r="R436" s="107">
        <v>4.3672000000000004</v>
      </c>
      <c r="T436" s="106"/>
      <c r="U436" s="107"/>
      <c r="V436" s="107"/>
      <c r="W436" s="107"/>
      <c r="X436" s="107"/>
      <c r="Y436" s="107"/>
      <c r="Z436" s="107"/>
      <c r="AA436" s="107"/>
      <c r="AB436" s="107"/>
      <c r="AC436" s="107"/>
      <c r="AD436" s="107"/>
      <c r="AE436" s="107"/>
      <c r="AF436" s="107"/>
      <c r="AG436" s="107"/>
      <c r="AH436" s="107"/>
    </row>
    <row r="437" spans="1:34" x14ac:dyDescent="0.3">
      <c r="A437" t="s">
        <v>695</v>
      </c>
      <c r="B437" t="s">
        <v>707</v>
      </c>
      <c r="C437">
        <v>101656</v>
      </c>
      <c r="D437" s="106">
        <v>44888</v>
      </c>
      <c r="E437" s="107">
        <v>116.01260000000001</v>
      </c>
      <c r="F437" s="107">
        <v>13.6911</v>
      </c>
      <c r="G437" s="107">
        <v>1.9888999999999999</v>
      </c>
      <c r="H437" s="107">
        <v>-14.5398</v>
      </c>
      <c r="I437" s="107">
        <v>10.6891</v>
      </c>
      <c r="J437" s="107">
        <v>20.3459</v>
      </c>
      <c r="K437" s="107">
        <v>14.64</v>
      </c>
      <c r="L437" s="107">
        <v>18.797699999999999</v>
      </c>
      <c r="M437" s="107">
        <v>10.276400000000001</v>
      </c>
      <c r="N437" s="107">
        <v>6.9481999999999999</v>
      </c>
      <c r="O437" s="107">
        <v>10.485900000000001</v>
      </c>
      <c r="P437" s="107">
        <v>8.5234000000000005</v>
      </c>
      <c r="Q437" s="107">
        <v>13.710699999999999</v>
      </c>
      <c r="R437" s="107">
        <v>23.209800000000001</v>
      </c>
      <c r="T437" s="106"/>
      <c r="U437" s="107"/>
      <c r="V437" s="107"/>
      <c r="W437" s="107"/>
      <c r="X437" s="107"/>
      <c r="Y437" s="107"/>
      <c r="Z437" s="107"/>
      <c r="AA437" s="107"/>
      <c r="AB437" s="107"/>
      <c r="AC437" s="107"/>
      <c r="AD437" s="107"/>
      <c r="AE437" s="107"/>
      <c r="AF437" s="107"/>
      <c r="AG437" s="107"/>
      <c r="AH437" s="107"/>
    </row>
    <row r="438" spans="1:34" x14ac:dyDescent="0.3">
      <c r="A438" t="s">
        <v>695</v>
      </c>
      <c r="B438" t="s">
        <v>708</v>
      </c>
      <c r="C438">
        <v>118543</v>
      </c>
      <c r="D438" s="106">
        <v>44888</v>
      </c>
      <c r="E438" s="107">
        <v>127.98860000000001</v>
      </c>
      <c r="F438" s="107">
        <v>14.664199999999999</v>
      </c>
      <c r="G438" s="107">
        <v>2.9670999999999998</v>
      </c>
      <c r="H438" s="107">
        <v>-13.5678</v>
      </c>
      <c r="I438" s="107">
        <v>11.664999999999999</v>
      </c>
      <c r="J438" s="107">
        <v>21.331600000000002</v>
      </c>
      <c r="K438" s="107">
        <v>15.644600000000001</v>
      </c>
      <c r="L438" s="107">
        <v>19.858799999999999</v>
      </c>
      <c r="M438" s="107">
        <v>11.3192</v>
      </c>
      <c r="N438" s="107">
        <v>7.9839000000000002</v>
      </c>
      <c r="O438" s="107">
        <v>11.5951</v>
      </c>
      <c r="P438" s="107">
        <v>9.6511999999999993</v>
      </c>
      <c r="Q438" s="107">
        <v>10.882099999999999</v>
      </c>
      <c r="R438" s="107">
        <v>24.451499999999999</v>
      </c>
      <c r="T438" s="106"/>
      <c r="U438" s="107"/>
      <c r="V438" s="107"/>
      <c r="W438" s="107"/>
      <c r="X438" s="107"/>
      <c r="Y438" s="107"/>
      <c r="Z438" s="107"/>
      <c r="AA438" s="107"/>
      <c r="AB438" s="107"/>
      <c r="AC438" s="107"/>
      <c r="AD438" s="107"/>
      <c r="AE438" s="107"/>
      <c r="AF438" s="107"/>
      <c r="AG438" s="107"/>
      <c r="AH438" s="107"/>
    </row>
    <row r="439" spans="1:34" x14ac:dyDescent="0.3">
      <c r="A439" t="s">
        <v>695</v>
      </c>
      <c r="B439" t="s">
        <v>709</v>
      </c>
      <c r="C439">
        <v>102112</v>
      </c>
      <c r="D439" s="106">
        <v>44888</v>
      </c>
      <c r="E439" s="107">
        <v>59.352499999999999</v>
      </c>
      <c r="F439" s="107">
        <v>28.680099999999999</v>
      </c>
      <c r="G439" s="107">
        <v>4.4181999999999997</v>
      </c>
      <c r="H439" s="107">
        <v>-9.2782999999999998</v>
      </c>
      <c r="I439" s="107">
        <v>8.6204000000000001</v>
      </c>
      <c r="J439" s="107">
        <v>15.297800000000001</v>
      </c>
      <c r="K439" s="107">
        <v>6.9276999999999997</v>
      </c>
      <c r="L439" s="107">
        <v>12.964</v>
      </c>
      <c r="M439" s="107">
        <v>6.2420999999999998</v>
      </c>
      <c r="N439" s="107">
        <v>3.3643000000000001</v>
      </c>
      <c r="O439" s="107">
        <v>6.3977000000000004</v>
      </c>
      <c r="P439" s="107">
        <v>5.4507000000000003</v>
      </c>
      <c r="Q439" s="107">
        <v>9.8309999999999995</v>
      </c>
      <c r="R439" s="107">
        <v>16.417100000000001</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t="s">
        <v>695</v>
      </c>
      <c r="B440" t="s">
        <v>710</v>
      </c>
      <c r="C440">
        <v>118516</v>
      </c>
      <c r="D440" s="106">
        <v>44888</v>
      </c>
      <c r="E440" s="107">
        <v>63.4527</v>
      </c>
      <c r="F440" s="107">
        <v>29.360399999999998</v>
      </c>
      <c r="G440" s="107">
        <v>5.1692</v>
      </c>
      <c r="H440" s="107">
        <v>-8.5322999999999993</v>
      </c>
      <c r="I440" s="107">
        <v>9.3728999999999996</v>
      </c>
      <c r="J440" s="107">
        <v>16.066299999999998</v>
      </c>
      <c r="K440" s="107">
        <v>7.6977000000000002</v>
      </c>
      <c r="L440" s="107">
        <v>13.7728</v>
      </c>
      <c r="M440" s="107">
        <v>7.0271999999999997</v>
      </c>
      <c r="N440" s="107">
        <v>4.1143999999999998</v>
      </c>
      <c r="O440" s="107">
        <v>7.1383999999999999</v>
      </c>
      <c r="P440" s="107">
        <v>6.1723999999999997</v>
      </c>
      <c r="Q440" s="107">
        <v>9.0541999999999998</v>
      </c>
      <c r="R440" s="107">
        <v>17.279900000000001</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t="s">
        <v>695</v>
      </c>
      <c r="B441" t="s">
        <v>711</v>
      </c>
      <c r="C441">
        <v>102114</v>
      </c>
      <c r="D441" s="106">
        <v>44888</v>
      </c>
      <c r="E441" s="107">
        <v>37.468899999999998</v>
      </c>
      <c r="F441" s="107">
        <v>17.640499999999999</v>
      </c>
      <c r="G441" s="107">
        <v>3.2551000000000001</v>
      </c>
      <c r="H441" s="107">
        <v>-2.3925000000000001</v>
      </c>
      <c r="I441" s="107">
        <v>13.1332</v>
      </c>
      <c r="J441" s="107">
        <v>14.813800000000001</v>
      </c>
      <c r="K441" s="107">
        <v>6.1767000000000003</v>
      </c>
      <c r="L441" s="107">
        <v>9.3519000000000005</v>
      </c>
      <c r="M441" s="107">
        <v>5.0617999999999999</v>
      </c>
      <c r="N441" s="107">
        <v>3.8416999999999999</v>
      </c>
      <c r="O441" s="107">
        <v>0.51019999999999999</v>
      </c>
      <c r="P441" s="107">
        <v>2.1652</v>
      </c>
      <c r="Q441" s="107">
        <v>7.2027999999999999</v>
      </c>
      <c r="R441" s="107">
        <v>13.2189</v>
      </c>
      <c r="T441" s="106"/>
      <c r="U441" s="107"/>
      <c r="V441" s="107"/>
      <c r="W441" s="107"/>
      <c r="X441" s="107"/>
      <c r="Y441" s="107"/>
      <c r="Z441" s="107"/>
      <c r="AA441" s="107"/>
      <c r="AB441" s="107"/>
      <c r="AC441" s="107"/>
      <c r="AD441" s="107"/>
      <c r="AE441" s="107"/>
      <c r="AF441" s="107"/>
      <c r="AG441" s="107"/>
      <c r="AH441" s="107"/>
    </row>
    <row r="442" spans="1:34" x14ac:dyDescent="0.3">
      <c r="A442" t="s">
        <v>695</v>
      </c>
      <c r="B442" t="s">
        <v>712</v>
      </c>
      <c r="C442">
        <v>118518</v>
      </c>
      <c r="D442" s="106">
        <v>44888</v>
      </c>
      <c r="E442" s="107">
        <v>40.130699999999997</v>
      </c>
      <c r="F442" s="107">
        <v>18.381699999999999</v>
      </c>
      <c r="G442" s="107">
        <v>4.0223000000000004</v>
      </c>
      <c r="H442" s="107">
        <v>-1.6236999999999999</v>
      </c>
      <c r="I442" s="107">
        <v>13.9117</v>
      </c>
      <c r="J442" s="107">
        <v>15.593299999999999</v>
      </c>
      <c r="K442" s="107">
        <v>6.9602000000000004</v>
      </c>
      <c r="L442" s="107">
        <v>10.1614</v>
      </c>
      <c r="M442" s="107">
        <v>5.8644999999999996</v>
      </c>
      <c r="N442" s="107">
        <v>4.6459999999999999</v>
      </c>
      <c r="O442" s="107">
        <v>1.2402</v>
      </c>
      <c r="P442" s="107">
        <v>2.9211</v>
      </c>
      <c r="Q442" s="107">
        <v>6.5206</v>
      </c>
      <c r="R442" s="107">
        <v>14.116400000000001</v>
      </c>
      <c r="T442" s="106"/>
      <c r="U442" s="107"/>
      <c r="V442" s="107"/>
      <c r="W442" s="107"/>
      <c r="X442" s="107"/>
      <c r="Y442" s="107"/>
      <c r="Z442" s="107"/>
      <c r="AA442" s="107"/>
      <c r="AB442" s="107"/>
      <c r="AC442" s="107"/>
      <c r="AD442" s="107"/>
      <c r="AE442" s="107"/>
      <c r="AF442" s="107"/>
      <c r="AG442" s="107"/>
      <c r="AH442" s="107"/>
    </row>
    <row r="443" spans="1:34" x14ac:dyDescent="0.3">
      <c r="A443" t="s">
        <v>695</v>
      </c>
      <c r="B443" t="s">
        <v>713</v>
      </c>
      <c r="C443">
        <v>102547</v>
      </c>
      <c r="D443" s="106">
        <v>44888</v>
      </c>
      <c r="E443" s="107">
        <v>48.415199999999999</v>
      </c>
      <c r="F443" s="107">
        <v>17.347799999999999</v>
      </c>
      <c r="G443" s="107">
        <v>3.9977999999999998</v>
      </c>
      <c r="H443" s="107">
        <v>-1.0228999999999999</v>
      </c>
      <c r="I443" s="107">
        <v>11.1241</v>
      </c>
      <c r="J443" s="107">
        <v>13.06</v>
      </c>
      <c r="K443" s="107">
        <v>7.0091999999999999</v>
      </c>
      <c r="L443" s="107">
        <v>9.2341999999999995</v>
      </c>
      <c r="M443" s="107">
        <v>5.6382000000000003</v>
      </c>
      <c r="N443" s="107">
        <v>3.9388000000000001</v>
      </c>
      <c r="O443" s="107">
        <v>7.3963000000000001</v>
      </c>
      <c r="P443" s="107">
        <v>6.7667000000000002</v>
      </c>
      <c r="Q443" s="107">
        <v>8.9570000000000007</v>
      </c>
      <c r="R443" s="107">
        <v>7.7218999999999998</v>
      </c>
      <c r="T443" s="106"/>
      <c r="U443" s="107"/>
      <c r="V443" s="107"/>
      <c r="W443" s="107"/>
      <c r="X443" s="107"/>
      <c r="Y443" s="107"/>
      <c r="Z443" s="107"/>
      <c r="AA443" s="107"/>
      <c r="AB443" s="107"/>
      <c r="AC443" s="107"/>
      <c r="AD443" s="107"/>
      <c r="AE443" s="107"/>
      <c r="AF443" s="107"/>
      <c r="AG443" s="107"/>
      <c r="AH443" s="107"/>
    </row>
    <row r="444" spans="1:34" x14ac:dyDescent="0.3">
      <c r="A444" t="s">
        <v>695</v>
      </c>
      <c r="B444" t="s">
        <v>714</v>
      </c>
      <c r="C444">
        <v>118519</v>
      </c>
      <c r="D444" s="106">
        <v>44888</v>
      </c>
      <c r="E444" s="107">
        <v>50.709000000000003</v>
      </c>
      <c r="F444" s="107">
        <v>17.931699999999999</v>
      </c>
      <c r="G444" s="107">
        <v>4.5808</v>
      </c>
      <c r="H444" s="107">
        <v>-0.44209999999999999</v>
      </c>
      <c r="I444" s="107">
        <v>11.7027</v>
      </c>
      <c r="J444" s="107">
        <v>13.6416</v>
      </c>
      <c r="K444" s="107">
        <v>7.6062000000000003</v>
      </c>
      <c r="L444" s="107">
        <v>9.8653999999999993</v>
      </c>
      <c r="M444" s="107">
        <v>6.2575000000000003</v>
      </c>
      <c r="N444" s="107">
        <v>4.5551000000000004</v>
      </c>
      <c r="O444" s="107">
        <v>8.0542999999999996</v>
      </c>
      <c r="P444" s="107">
        <v>7.32</v>
      </c>
      <c r="Q444" s="107">
        <v>8.6561000000000003</v>
      </c>
      <c r="R444" s="107">
        <v>8.3749000000000002</v>
      </c>
      <c r="T444" s="106"/>
      <c r="U444" s="107"/>
      <c r="V444" s="107"/>
      <c r="W444" s="107"/>
      <c r="X444" s="107"/>
      <c r="Y444" s="107"/>
      <c r="Z444" s="107"/>
      <c r="AA444" s="107"/>
      <c r="AB444" s="107"/>
      <c r="AC444" s="107"/>
      <c r="AD444" s="107"/>
      <c r="AE444" s="107"/>
      <c r="AF444" s="107"/>
      <c r="AG444" s="107"/>
      <c r="AH444" s="107"/>
    </row>
    <row r="445" spans="1:34" x14ac:dyDescent="0.3">
      <c r="A445" t="s">
        <v>695</v>
      </c>
      <c r="B445" t="s">
        <v>715</v>
      </c>
      <c r="C445">
        <v>132987</v>
      </c>
      <c r="D445" s="106">
        <v>44888</v>
      </c>
      <c r="E445" s="107">
        <v>14.5861</v>
      </c>
      <c r="F445" s="107">
        <v>3.5036999999999998</v>
      </c>
      <c r="G445" s="107">
        <v>-23.944099999999999</v>
      </c>
      <c r="H445" s="107">
        <v>-33.317700000000002</v>
      </c>
      <c r="I445" s="107">
        <v>26.250699999999998</v>
      </c>
      <c r="J445" s="107">
        <v>25.492000000000001</v>
      </c>
      <c r="K445" s="107">
        <v>4.3752000000000004</v>
      </c>
      <c r="L445" s="107">
        <v>6.5830000000000002</v>
      </c>
      <c r="M445" s="107">
        <v>4.0719000000000003</v>
      </c>
      <c r="N445" s="107">
        <v>2.7052999999999998</v>
      </c>
      <c r="O445" s="107">
        <v>3.6656</v>
      </c>
      <c r="P445" s="107">
        <v>3.8822999999999999</v>
      </c>
      <c r="Q445" s="107">
        <v>4.8367000000000004</v>
      </c>
      <c r="R445" s="107">
        <v>15.250500000000001</v>
      </c>
      <c r="T445" s="106"/>
      <c r="U445" s="107"/>
      <c r="V445" s="107"/>
      <c r="W445" s="107"/>
      <c r="X445" s="107"/>
      <c r="Y445" s="107"/>
      <c r="Z445" s="107"/>
      <c r="AA445" s="107"/>
      <c r="AB445" s="107"/>
      <c r="AC445" s="107"/>
      <c r="AD445" s="107"/>
      <c r="AE445" s="107"/>
      <c r="AF445" s="107"/>
      <c r="AG445" s="107"/>
      <c r="AH445" s="107"/>
    </row>
    <row r="446" spans="1:34" x14ac:dyDescent="0.3">
      <c r="A446" t="s">
        <v>695</v>
      </c>
      <c r="B446" t="s">
        <v>716</v>
      </c>
      <c r="C446">
        <v>132989</v>
      </c>
      <c r="D446" s="106">
        <v>44888</v>
      </c>
      <c r="E446" s="107">
        <v>16.043900000000001</v>
      </c>
      <c r="F446" s="107">
        <v>4.3230000000000004</v>
      </c>
      <c r="G446" s="107">
        <v>-23.0411</v>
      </c>
      <c r="H446" s="107">
        <v>-32.395099999999999</v>
      </c>
      <c r="I446" s="107">
        <v>27.1907</v>
      </c>
      <c r="J446" s="107">
        <v>26.4422</v>
      </c>
      <c r="K446" s="107">
        <v>5.3151000000000002</v>
      </c>
      <c r="L446" s="107">
        <v>7.5414000000000003</v>
      </c>
      <c r="M446" s="107">
        <v>5.0586000000000002</v>
      </c>
      <c r="N446" s="107">
        <v>3.7178</v>
      </c>
      <c r="O446" s="107">
        <v>4.5434000000000001</v>
      </c>
      <c r="P446" s="107">
        <v>4.7838000000000003</v>
      </c>
      <c r="Q446" s="107">
        <v>6.0937999999999999</v>
      </c>
      <c r="R446" s="107">
        <v>16.360299999999999</v>
      </c>
      <c r="T446" s="106"/>
      <c r="U446" s="107"/>
      <c r="V446" s="107"/>
      <c r="W446" s="107"/>
      <c r="X446" s="107"/>
      <c r="Y446" s="107"/>
      <c r="Z446" s="107"/>
      <c r="AA446" s="107"/>
      <c r="AB446" s="107"/>
      <c r="AC446" s="107"/>
      <c r="AD446" s="107"/>
      <c r="AE446" s="107"/>
      <c r="AF446" s="107"/>
      <c r="AG446" s="107"/>
      <c r="AH446" s="107"/>
    </row>
    <row r="447" spans="1:34" x14ac:dyDescent="0.3">
      <c r="A447" t="s">
        <v>695</v>
      </c>
      <c r="B447" t="s">
        <v>717</v>
      </c>
      <c r="C447">
        <v>130543</v>
      </c>
      <c r="D447" s="106">
        <v>44888</v>
      </c>
      <c r="E447" s="107">
        <v>30.472899999999999</v>
      </c>
      <c r="F447" s="107">
        <v>51.577599999999997</v>
      </c>
      <c r="G447" s="107">
        <v>22.347000000000001</v>
      </c>
      <c r="H447" s="107">
        <v>1.6774</v>
      </c>
      <c r="I447" s="107">
        <v>-1.6501999999999999</v>
      </c>
      <c r="J447" s="107">
        <v>24.4481</v>
      </c>
      <c r="K447" s="107">
        <v>14.133100000000001</v>
      </c>
      <c r="L447" s="107">
        <v>21.349799999999998</v>
      </c>
      <c r="M447" s="107">
        <v>11.8866</v>
      </c>
      <c r="N447" s="107">
        <v>7.7507999999999999</v>
      </c>
      <c r="O447" s="107">
        <v>15.0528</v>
      </c>
      <c r="P447" s="107">
        <v>9.8841000000000001</v>
      </c>
      <c r="Q447" s="107">
        <v>10.964399999999999</v>
      </c>
      <c r="R447" s="107">
        <v>17.189299999999999</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t="s">
        <v>695</v>
      </c>
      <c r="B448" t="s">
        <v>718</v>
      </c>
      <c r="C448">
        <v>130533</v>
      </c>
      <c r="D448" s="106">
        <v>44888</v>
      </c>
      <c r="E448" s="107">
        <v>28.166699999999999</v>
      </c>
      <c r="F448" s="107">
        <v>50.868400000000001</v>
      </c>
      <c r="G448" s="107">
        <v>21.600899999999999</v>
      </c>
      <c r="H448" s="107">
        <v>0.9073</v>
      </c>
      <c r="I448" s="107">
        <v>-2.4228000000000001</v>
      </c>
      <c r="J448" s="107">
        <v>23.651700000000002</v>
      </c>
      <c r="K448" s="107">
        <v>13.3269</v>
      </c>
      <c r="L448" s="107">
        <v>20.488199999999999</v>
      </c>
      <c r="M448" s="107">
        <v>11.021000000000001</v>
      </c>
      <c r="N448" s="107">
        <v>6.8807</v>
      </c>
      <c r="O448" s="107">
        <v>14.181800000000001</v>
      </c>
      <c r="P448" s="107">
        <v>9.0167999999999999</v>
      </c>
      <c r="Q448" s="107">
        <v>10.060499999999999</v>
      </c>
      <c r="R448" s="107">
        <v>16.323699999999999</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t="s">
        <v>695</v>
      </c>
      <c r="B449" t="s">
        <v>719</v>
      </c>
      <c r="C449">
        <v>129195</v>
      </c>
      <c r="D449" s="106">
        <v>44888</v>
      </c>
      <c r="E449" s="107">
        <v>17.697700000000001</v>
      </c>
      <c r="F449" s="107">
        <v>12.791499999999999</v>
      </c>
      <c r="G449" s="107">
        <v>5.5315000000000003</v>
      </c>
      <c r="H449" s="107">
        <v>0.64829999999999999</v>
      </c>
      <c r="I449" s="107">
        <v>10.605499999999999</v>
      </c>
      <c r="J449" s="107">
        <v>12.188599999999999</v>
      </c>
      <c r="K449" s="107">
        <v>4.1017999999999999</v>
      </c>
      <c r="L449" s="107">
        <v>6.8819999999999997</v>
      </c>
      <c r="M449" s="107">
        <v>1.9717</v>
      </c>
      <c r="N449" s="107">
        <v>1.5225</v>
      </c>
      <c r="O449" s="107">
        <v>5.0392000000000001</v>
      </c>
      <c r="P449" s="107">
        <v>5.0621</v>
      </c>
      <c r="Q449" s="107">
        <v>6.8856999999999999</v>
      </c>
      <c r="R449" s="107">
        <v>3.5091000000000001</v>
      </c>
      <c r="T449" s="106"/>
      <c r="U449" s="107"/>
      <c r="V449" s="107"/>
      <c r="W449" s="107"/>
      <c r="X449" s="107"/>
      <c r="Y449" s="107"/>
      <c r="Z449" s="107"/>
      <c r="AA449" s="107"/>
      <c r="AB449" s="107"/>
      <c r="AC449" s="107"/>
      <c r="AD449" s="107"/>
      <c r="AE449" s="107"/>
      <c r="AF449" s="107"/>
      <c r="AG449" s="107"/>
      <c r="AH449" s="107"/>
    </row>
    <row r="450" spans="1:34" x14ac:dyDescent="0.3">
      <c r="A450" t="s">
        <v>695</v>
      </c>
      <c r="B450" t="s">
        <v>720</v>
      </c>
      <c r="C450">
        <v>129197</v>
      </c>
      <c r="D450" s="106">
        <v>44888</v>
      </c>
      <c r="E450" s="107">
        <v>18.408000000000001</v>
      </c>
      <c r="F450" s="107">
        <v>13.2898</v>
      </c>
      <c r="G450" s="107">
        <v>6.2710999999999997</v>
      </c>
      <c r="H450" s="107">
        <v>1.3884000000000001</v>
      </c>
      <c r="I450" s="107">
        <v>11.3514</v>
      </c>
      <c r="J450" s="107">
        <v>12.9543</v>
      </c>
      <c r="K450" s="107">
        <v>4.8739999999999997</v>
      </c>
      <c r="L450" s="107">
        <v>7.6694000000000004</v>
      </c>
      <c r="M450" s="107">
        <v>2.7402000000000002</v>
      </c>
      <c r="N450" s="107">
        <v>2.2917000000000001</v>
      </c>
      <c r="O450" s="107">
        <v>5.8334000000000001</v>
      </c>
      <c r="P450" s="107">
        <v>5.7031000000000001</v>
      </c>
      <c r="Q450" s="107">
        <v>7.3775000000000004</v>
      </c>
      <c r="R450" s="107">
        <v>4.2912999999999997</v>
      </c>
      <c r="T450" s="106"/>
      <c r="U450" s="107"/>
      <c r="V450" s="107"/>
      <c r="W450" s="107"/>
      <c r="X450" s="107"/>
      <c r="Y450" s="107"/>
      <c r="Z450" s="107"/>
      <c r="AA450" s="107"/>
      <c r="AB450" s="107"/>
      <c r="AC450" s="107"/>
      <c r="AD450" s="107"/>
      <c r="AE450" s="107"/>
      <c r="AF450" s="107"/>
      <c r="AG450" s="107"/>
      <c r="AH450" s="107"/>
    </row>
    <row r="451" spans="1:34" x14ac:dyDescent="0.3">
      <c r="A451" t="s">
        <v>695</v>
      </c>
      <c r="B451" t="s">
        <v>721</v>
      </c>
      <c r="C451">
        <v>102137</v>
      </c>
      <c r="D451" s="106">
        <v>44888</v>
      </c>
      <c r="E451" s="107">
        <v>83.326099999999997</v>
      </c>
      <c r="F451" s="107">
        <v>16.214600000000001</v>
      </c>
      <c r="G451" s="107">
        <v>-2.8812000000000002</v>
      </c>
      <c r="H451" s="107">
        <v>-15.218</v>
      </c>
      <c r="I451" s="107">
        <v>13.103400000000001</v>
      </c>
      <c r="J451" s="107">
        <v>19.827300000000001</v>
      </c>
      <c r="K451" s="107">
        <v>10.8192</v>
      </c>
      <c r="L451" s="107">
        <v>12.4953</v>
      </c>
      <c r="M451" s="107">
        <v>8.9588000000000001</v>
      </c>
      <c r="N451" s="107">
        <v>6.6741000000000001</v>
      </c>
      <c r="O451" s="107">
        <v>12.7631</v>
      </c>
      <c r="P451" s="107">
        <v>11.0441</v>
      </c>
      <c r="Q451" s="107">
        <v>11.8413</v>
      </c>
      <c r="R451" s="107">
        <v>14.4641</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t="s">
        <v>695</v>
      </c>
      <c r="B452" t="s">
        <v>722</v>
      </c>
      <c r="C452">
        <v>120679</v>
      </c>
      <c r="D452" s="106">
        <v>44888</v>
      </c>
      <c r="E452" s="107">
        <v>89.503699999999995</v>
      </c>
      <c r="F452" s="107">
        <v>17.421600000000002</v>
      </c>
      <c r="G452" s="107">
        <v>-1.6309</v>
      </c>
      <c r="H452" s="107">
        <v>-13.967700000000001</v>
      </c>
      <c r="I452" s="107">
        <v>14.3606</v>
      </c>
      <c r="J452" s="107">
        <v>21.087499999999999</v>
      </c>
      <c r="K452" s="107">
        <v>12.116199999999999</v>
      </c>
      <c r="L452" s="107">
        <v>13.8659</v>
      </c>
      <c r="M452" s="107">
        <v>10.2561</v>
      </c>
      <c r="N452" s="107">
        <v>7.95</v>
      </c>
      <c r="O452" s="107">
        <v>14.161199999999999</v>
      </c>
      <c r="P452" s="107">
        <v>12.148099999999999</v>
      </c>
      <c r="Q452" s="107">
        <v>11.991099999999999</v>
      </c>
      <c r="R452" s="107">
        <v>15.8809</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t="s">
        <v>695</v>
      </c>
      <c r="B453" t="s">
        <v>723</v>
      </c>
      <c r="C453">
        <v>102141</v>
      </c>
      <c r="D453" s="106">
        <v>44888</v>
      </c>
      <c r="E453" s="107">
        <v>36.7654</v>
      </c>
      <c r="F453" s="107">
        <v>-4.5662000000000003</v>
      </c>
      <c r="G453" s="107">
        <v>0.67520000000000002</v>
      </c>
      <c r="H453" s="107">
        <v>2.3128000000000002</v>
      </c>
      <c r="I453" s="107">
        <v>8.4017999999999997</v>
      </c>
      <c r="J453" s="107">
        <v>8.3079999999999998</v>
      </c>
      <c r="K453" s="107">
        <v>7.0621999999999998</v>
      </c>
      <c r="L453" s="107">
        <v>7.1230000000000002</v>
      </c>
      <c r="M453" s="107">
        <v>4.7396000000000003</v>
      </c>
      <c r="N453" s="107">
        <v>3.4517000000000002</v>
      </c>
      <c r="O453" s="107">
        <v>5.9454000000000002</v>
      </c>
      <c r="P453" s="107">
        <v>6.4379999999999997</v>
      </c>
      <c r="Q453" s="107">
        <v>7.1139999999999999</v>
      </c>
      <c r="R453" s="107">
        <v>4.2834000000000003</v>
      </c>
      <c r="T453" s="106"/>
      <c r="U453" s="107"/>
      <c r="V453" s="107"/>
      <c r="W453" s="107"/>
      <c r="X453" s="107"/>
      <c r="Y453" s="107"/>
      <c r="Z453" s="107"/>
      <c r="AA453" s="107"/>
      <c r="AB453" s="107"/>
      <c r="AC453" s="107"/>
      <c r="AD453" s="107"/>
      <c r="AE453" s="107"/>
      <c r="AF453" s="107"/>
      <c r="AG453" s="107"/>
      <c r="AH453" s="107"/>
    </row>
    <row r="454" spans="1:34" x14ac:dyDescent="0.3">
      <c r="A454" t="s">
        <v>695</v>
      </c>
      <c r="B454" t="s">
        <v>724</v>
      </c>
      <c r="C454">
        <v>120702</v>
      </c>
      <c r="D454" s="106">
        <v>44888</v>
      </c>
      <c r="E454" s="107">
        <v>38.067</v>
      </c>
      <c r="F454" s="107">
        <v>-4.3143000000000002</v>
      </c>
      <c r="G454" s="107">
        <v>0.99729999999999996</v>
      </c>
      <c r="H454" s="107">
        <v>2.6313</v>
      </c>
      <c r="I454" s="107">
        <v>8.7271000000000001</v>
      </c>
      <c r="J454" s="107">
        <v>8.6412999999999993</v>
      </c>
      <c r="K454" s="107">
        <v>7.3975</v>
      </c>
      <c r="L454" s="107">
        <v>7.4650999999999996</v>
      </c>
      <c r="M454" s="107">
        <v>5.0814000000000004</v>
      </c>
      <c r="N454" s="107">
        <v>3.7934999999999999</v>
      </c>
      <c r="O454" s="107">
        <v>6.2309000000000001</v>
      </c>
      <c r="P454" s="107">
        <v>6.9</v>
      </c>
      <c r="Q454" s="107">
        <v>8.2535000000000007</v>
      </c>
      <c r="R454" s="107">
        <v>4.5875000000000004</v>
      </c>
      <c r="T454" s="106"/>
      <c r="U454" s="107"/>
      <c r="V454" s="107"/>
      <c r="W454" s="107"/>
      <c r="X454" s="107"/>
      <c r="Y454" s="107"/>
      <c r="Z454" s="107"/>
      <c r="AA454" s="107"/>
      <c r="AB454" s="107"/>
      <c r="AC454" s="107"/>
      <c r="AD454" s="107"/>
      <c r="AE454" s="107"/>
      <c r="AF454" s="107"/>
      <c r="AG454" s="107"/>
      <c r="AH454" s="107"/>
    </row>
    <row r="455" spans="1:34" x14ac:dyDescent="0.3">
      <c r="A455" t="s">
        <v>695</v>
      </c>
      <c r="B455" t="s">
        <v>725</v>
      </c>
      <c r="C455">
        <v>102139</v>
      </c>
      <c r="D455" s="106">
        <v>44888</v>
      </c>
      <c r="E455" s="107">
        <v>46.69</v>
      </c>
      <c r="F455" s="107">
        <v>8.1319999999999997</v>
      </c>
      <c r="G455" s="107">
        <v>-0.14069999999999999</v>
      </c>
      <c r="H455" s="107">
        <v>-17.341699999999999</v>
      </c>
      <c r="I455" s="107">
        <v>22.392399999999999</v>
      </c>
      <c r="J455" s="107">
        <v>23.688700000000001</v>
      </c>
      <c r="K455" s="107">
        <v>13.2598</v>
      </c>
      <c r="L455" s="107">
        <v>10.912800000000001</v>
      </c>
      <c r="M455" s="107">
        <v>7.9039000000000001</v>
      </c>
      <c r="N455" s="107">
        <v>6.1162999999999998</v>
      </c>
      <c r="O455" s="107">
        <v>8.9758999999999993</v>
      </c>
      <c r="P455" s="107">
        <v>8.2212999999999994</v>
      </c>
      <c r="Q455" s="107">
        <v>8.4735999999999994</v>
      </c>
      <c r="R455" s="107">
        <v>9.6472999999999995</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t="s">
        <v>695</v>
      </c>
      <c r="B456" t="s">
        <v>726</v>
      </c>
      <c r="C456">
        <v>120313</v>
      </c>
      <c r="D456" s="106">
        <v>44888</v>
      </c>
      <c r="E456" s="107">
        <v>49.382399999999997</v>
      </c>
      <c r="F456" s="107">
        <v>9.3154000000000003</v>
      </c>
      <c r="G456" s="107">
        <v>1.0348999999999999</v>
      </c>
      <c r="H456" s="107">
        <v>-16.189299999999999</v>
      </c>
      <c r="I456" s="107">
        <v>23.567599999999999</v>
      </c>
      <c r="J456" s="107">
        <v>24.875699999999998</v>
      </c>
      <c r="K456" s="107">
        <v>14.4604</v>
      </c>
      <c r="L456" s="107">
        <v>12.1343</v>
      </c>
      <c r="M456" s="107">
        <v>8.9062000000000001</v>
      </c>
      <c r="N456" s="107">
        <v>7.0514000000000001</v>
      </c>
      <c r="O456" s="107">
        <v>9.7347000000000001</v>
      </c>
      <c r="P456" s="107">
        <v>8.8777000000000008</v>
      </c>
      <c r="Q456" s="107">
        <v>9.1593999999999998</v>
      </c>
      <c r="R456" s="107">
        <v>10.446999999999999</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t="s">
        <v>695</v>
      </c>
      <c r="B457" t="s">
        <v>727</v>
      </c>
      <c r="C457">
        <v>118410</v>
      </c>
      <c r="D457" s="106">
        <v>44888</v>
      </c>
      <c r="E457" s="107">
        <v>37.732700000000001</v>
      </c>
      <c r="F457" s="107">
        <v>3.8696999999999999</v>
      </c>
      <c r="G457" s="107">
        <v>5.6341999999999999</v>
      </c>
      <c r="H457" s="107">
        <v>4.8411</v>
      </c>
      <c r="I457" s="107">
        <v>11.632</v>
      </c>
      <c r="J457" s="107">
        <v>9.6841000000000008</v>
      </c>
      <c r="K457" s="107">
        <v>4.5636999999999999</v>
      </c>
      <c r="L457" s="107">
        <v>5.2945000000000002</v>
      </c>
      <c r="M457" s="107">
        <v>3.0356000000000001</v>
      </c>
      <c r="N457" s="107">
        <v>3.1613000000000002</v>
      </c>
      <c r="O457" s="107">
        <v>5.8643000000000001</v>
      </c>
      <c r="P457" s="107">
        <v>6.8708999999999998</v>
      </c>
      <c r="Q457" s="107">
        <v>7.9436</v>
      </c>
      <c r="R457" s="107">
        <v>3.4746000000000001</v>
      </c>
      <c r="T457" s="106"/>
      <c r="U457" s="107"/>
      <c r="V457" s="107"/>
      <c r="W457" s="107"/>
      <c r="X457" s="107"/>
      <c r="Y457" s="107"/>
      <c r="Z457" s="107"/>
      <c r="AA457" s="107"/>
      <c r="AB457" s="107"/>
      <c r="AC457" s="107"/>
      <c r="AD457" s="107"/>
      <c r="AE457" s="107"/>
      <c r="AF457" s="107"/>
      <c r="AG457" s="107"/>
      <c r="AH457" s="107"/>
    </row>
    <row r="458" spans="1:34" x14ac:dyDescent="0.3">
      <c r="A458" t="s">
        <v>695</v>
      </c>
      <c r="B458" t="s">
        <v>728</v>
      </c>
      <c r="C458">
        <v>108545</v>
      </c>
      <c r="D458" s="106">
        <v>44888</v>
      </c>
      <c r="E458" s="107">
        <v>36.237400000000001</v>
      </c>
      <c r="F458" s="107">
        <v>3.5257000000000001</v>
      </c>
      <c r="G458" s="107">
        <v>5.2817999999999996</v>
      </c>
      <c r="H458" s="107">
        <v>4.4789000000000003</v>
      </c>
      <c r="I458" s="107">
        <v>11.279400000000001</v>
      </c>
      <c r="J458" s="107">
        <v>9.3293999999999997</v>
      </c>
      <c r="K458" s="107">
        <v>4.2066999999999997</v>
      </c>
      <c r="L458" s="107">
        <v>4.9330999999999996</v>
      </c>
      <c r="M458" s="107">
        <v>2.6772999999999998</v>
      </c>
      <c r="N458" s="107">
        <v>2.8119000000000001</v>
      </c>
      <c r="O458" s="107">
        <v>5.4812000000000003</v>
      </c>
      <c r="P458" s="107">
        <v>6.4690000000000003</v>
      </c>
      <c r="Q458" s="107">
        <v>7.3281999999999998</v>
      </c>
      <c r="R458" s="107">
        <v>3.1128999999999998</v>
      </c>
      <c r="T458" s="106"/>
      <c r="U458" s="107"/>
      <c r="V458" s="107"/>
      <c r="W458" s="107"/>
      <c r="X458" s="107"/>
      <c r="Y458" s="107"/>
      <c r="Z458" s="107"/>
      <c r="AA458" s="107"/>
      <c r="AB458" s="107"/>
      <c r="AC458" s="107"/>
      <c r="AD458" s="107"/>
      <c r="AE458" s="107"/>
      <c r="AF458" s="107"/>
      <c r="AG458" s="107"/>
      <c r="AH458" s="107"/>
    </row>
    <row r="459" spans="1:34" x14ac:dyDescent="0.3">
      <c r="A459" t="s">
        <v>695</v>
      </c>
      <c r="B459" t="s">
        <v>729</v>
      </c>
      <c r="C459">
        <v>118486</v>
      </c>
      <c r="D459" s="106">
        <v>44888</v>
      </c>
      <c r="E459" s="107">
        <v>27.955300000000001</v>
      </c>
      <c r="F459" s="107">
        <v>26.001100000000001</v>
      </c>
      <c r="G459" s="107">
        <v>1.8545</v>
      </c>
      <c r="H459" s="107">
        <v>-6.7619999999999996</v>
      </c>
      <c r="I459" s="107">
        <v>7.2572000000000001</v>
      </c>
      <c r="J459" s="107">
        <v>13.804399999999999</v>
      </c>
      <c r="K459" s="107">
        <v>5.5080999999999998</v>
      </c>
      <c r="L459" s="107">
        <v>10.3323</v>
      </c>
      <c r="M459" s="107">
        <v>3.6339000000000001</v>
      </c>
      <c r="N459" s="107">
        <v>2.4464999999999999</v>
      </c>
      <c r="O459" s="107">
        <v>6.859</v>
      </c>
      <c r="P459" s="107">
        <v>6.6048</v>
      </c>
      <c r="Q459" s="107">
        <v>8.4846000000000004</v>
      </c>
      <c r="R459" s="107">
        <v>6.5381999999999998</v>
      </c>
      <c r="T459" s="106"/>
      <c r="U459" s="107"/>
      <c r="V459" s="107"/>
      <c r="W459" s="107"/>
      <c r="X459" s="107"/>
      <c r="Y459" s="107"/>
      <c r="Z459" s="107"/>
      <c r="AA459" s="107"/>
      <c r="AB459" s="107"/>
      <c r="AC459" s="107"/>
      <c r="AD459" s="107"/>
      <c r="AE459" s="107"/>
      <c r="AF459" s="107"/>
      <c r="AG459" s="107"/>
      <c r="AH459" s="107"/>
    </row>
    <row r="460" spans="1:34" x14ac:dyDescent="0.3">
      <c r="A460" t="s">
        <v>695</v>
      </c>
      <c r="B460" t="s">
        <v>730</v>
      </c>
      <c r="C460">
        <v>112327</v>
      </c>
      <c r="D460" s="106">
        <v>44888</v>
      </c>
      <c r="E460" s="107">
        <v>26.465800000000002</v>
      </c>
      <c r="F460" s="107">
        <v>25.393799999999999</v>
      </c>
      <c r="G460" s="107">
        <v>1.2414000000000001</v>
      </c>
      <c r="H460" s="107">
        <v>-7.3974000000000002</v>
      </c>
      <c r="I460" s="107">
        <v>6.6268000000000002</v>
      </c>
      <c r="J460" s="107">
        <v>13.1647</v>
      </c>
      <c r="K460" s="107">
        <v>4.8464999999999998</v>
      </c>
      <c r="L460" s="107">
        <v>9.6306999999999992</v>
      </c>
      <c r="M460" s="107">
        <v>2.9397000000000002</v>
      </c>
      <c r="N460" s="107">
        <v>1.7943</v>
      </c>
      <c r="O460" s="107">
        <v>6.1532</v>
      </c>
      <c r="P460" s="107">
        <v>5.8528000000000002</v>
      </c>
      <c r="Q460" s="107">
        <v>7.9071999999999996</v>
      </c>
      <c r="R460" s="107">
        <v>5.8400999999999996</v>
      </c>
      <c r="T460" s="106"/>
      <c r="U460" s="107"/>
      <c r="V460" s="107"/>
      <c r="W460" s="107"/>
      <c r="X460" s="107"/>
      <c r="Y460" s="107"/>
      <c r="Z460" s="107"/>
      <c r="AA460" s="107"/>
      <c r="AB460" s="107"/>
      <c r="AC460" s="107"/>
      <c r="AD460" s="107"/>
      <c r="AE460" s="107"/>
      <c r="AF460" s="107"/>
      <c r="AG460" s="107"/>
      <c r="AH460" s="107"/>
    </row>
    <row r="461" spans="1:34" x14ac:dyDescent="0.3">
      <c r="A461" t="s">
        <v>695</v>
      </c>
      <c r="B461" t="s">
        <v>731</v>
      </c>
      <c r="C461">
        <v>118489</v>
      </c>
      <c r="D461" s="106">
        <v>44888</v>
      </c>
      <c r="E461" s="107">
        <v>31.066500000000001</v>
      </c>
      <c r="F461" s="107">
        <v>47.881100000000004</v>
      </c>
      <c r="G461" s="107">
        <v>4.2321</v>
      </c>
      <c r="H461" s="107">
        <v>-13.593299999999999</v>
      </c>
      <c r="I461" s="107">
        <v>2.0156999999999998</v>
      </c>
      <c r="J461" s="107">
        <v>13.6128</v>
      </c>
      <c r="K461" s="107">
        <v>5.3913000000000002</v>
      </c>
      <c r="L461" s="107">
        <v>13.0464</v>
      </c>
      <c r="M461" s="107">
        <v>3.5320999999999998</v>
      </c>
      <c r="N461" s="107">
        <v>1.0147999999999999</v>
      </c>
      <c r="O461" s="107">
        <v>9.0462000000000007</v>
      </c>
      <c r="P461" s="107">
        <v>7.1059000000000001</v>
      </c>
      <c r="Q461" s="107">
        <v>9.1217000000000006</v>
      </c>
      <c r="R461" s="107">
        <v>9.9799000000000007</v>
      </c>
      <c r="T461" s="106"/>
      <c r="U461" s="107"/>
      <c r="V461" s="107"/>
      <c r="W461" s="107"/>
      <c r="X461" s="107"/>
      <c r="Y461" s="107"/>
      <c r="Z461" s="107"/>
      <c r="AA461" s="107"/>
      <c r="AB461" s="107"/>
      <c r="AC461" s="107"/>
      <c r="AD461" s="107"/>
      <c r="AE461" s="107"/>
      <c r="AF461" s="107"/>
      <c r="AG461" s="107"/>
      <c r="AH461" s="107"/>
    </row>
    <row r="462" spans="1:34" x14ac:dyDescent="0.3">
      <c r="A462" t="s">
        <v>695</v>
      </c>
      <c r="B462" t="s">
        <v>732</v>
      </c>
      <c r="C462">
        <v>112329</v>
      </c>
      <c r="D462" s="106">
        <v>44888</v>
      </c>
      <c r="E462" s="107">
        <v>29.5017</v>
      </c>
      <c r="F462" s="107">
        <v>47.198900000000002</v>
      </c>
      <c r="G462" s="107">
        <v>3.5897000000000001</v>
      </c>
      <c r="H462" s="107">
        <v>-14.242000000000001</v>
      </c>
      <c r="I462" s="107">
        <v>1.3793</v>
      </c>
      <c r="J462" s="107">
        <v>13.0032</v>
      </c>
      <c r="K462" s="107">
        <v>4.7935999999999996</v>
      </c>
      <c r="L462" s="107">
        <v>12.4217</v>
      </c>
      <c r="M462" s="107">
        <v>2.9845999999999999</v>
      </c>
      <c r="N462" s="107">
        <v>0.44669999999999999</v>
      </c>
      <c r="O462" s="107">
        <v>8.3307000000000002</v>
      </c>
      <c r="P462" s="107">
        <v>6.3975</v>
      </c>
      <c r="Q462" s="107">
        <v>8.8274000000000008</v>
      </c>
      <c r="R462" s="107">
        <v>9.2624999999999993</v>
      </c>
      <c r="T462" s="106"/>
      <c r="U462" s="107"/>
      <c r="V462" s="107"/>
      <c r="W462" s="107"/>
      <c r="X462" s="107"/>
      <c r="Y462" s="107"/>
      <c r="Z462" s="107"/>
      <c r="AA462" s="107"/>
      <c r="AB462" s="107"/>
      <c r="AC462" s="107"/>
      <c r="AD462" s="107"/>
      <c r="AE462" s="107"/>
      <c r="AF462" s="107"/>
      <c r="AG462" s="107"/>
      <c r="AH462" s="107"/>
    </row>
    <row r="463" spans="1:34" x14ac:dyDescent="0.3">
      <c r="A463" t="s">
        <v>695</v>
      </c>
      <c r="B463" t="s">
        <v>1885</v>
      </c>
      <c r="C463">
        <v>102574</v>
      </c>
      <c r="D463" s="106">
        <v>44888</v>
      </c>
      <c r="E463" s="107">
        <v>149.03800000000001</v>
      </c>
      <c r="F463" s="107">
        <v>164.82660000000001</v>
      </c>
      <c r="G463" s="107">
        <v>45.838200000000001</v>
      </c>
      <c r="H463" s="107">
        <v>32.493600000000001</v>
      </c>
      <c r="I463" s="107">
        <v>33.3611</v>
      </c>
      <c r="J463" s="107">
        <v>57.8857</v>
      </c>
      <c r="K463" s="107">
        <v>24.712199999999999</v>
      </c>
      <c r="L463" s="107">
        <v>28.756900000000002</v>
      </c>
      <c r="M463" s="107">
        <v>16.433900000000001</v>
      </c>
      <c r="N463" s="107">
        <v>9.9553999999999991</v>
      </c>
      <c r="O463" s="107">
        <v>20.1891</v>
      </c>
      <c r="P463" s="107">
        <v>14.6668</v>
      </c>
      <c r="Q463" s="107">
        <v>15.907</v>
      </c>
      <c r="R463" s="107">
        <v>19.573599999999999</v>
      </c>
      <c r="T463" s="106"/>
      <c r="U463" s="107"/>
      <c r="V463" s="107"/>
      <c r="W463" s="107"/>
      <c r="X463" s="107"/>
      <c r="Y463" s="107"/>
      <c r="Z463" s="107"/>
      <c r="AA463" s="107"/>
      <c r="AB463" s="107"/>
      <c r="AC463" s="107"/>
      <c r="AD463" s="107"/>
      <c r="AE463" s="107"/>
      <c r="AF463" s="107"/>
      <c r="AG463" s="107"/>
      <c r="AH463" s="107"/>
    </row>
    <row r="464" spans="1:34" x14ac:dyDescent="0.3">
      <c r="A464" t="s">
        <v>695</v>
      </c>
      <c r="B464" t="s">
        <v>1886</v>
      </c>
      <c r="C464">
        <v>119777</v>
      </c>
      <c r="D464" s="106">
        <v>44888</v>
      </c>
      <c r="E464" s="107">
        <v>157.351</v>
      </c>
      <c r="F464" s="107">
        <v>165.44200000000001</v>
      </c>
      <c r="G464" s="107">
        <v>46.642800000000001</v>
      </c>
      <c r="H464" s="107">
        <v>33.316299999999998</v>
      </c>
      <c r="I464" s="107">
        <v>34.176600000000001</v>
      </c>
      <c r="J464" s="107">
        <v>58.715899999999998</v>
      </c>
      <c r="K464" s="107">
        <v>25.569099999999999</v>
      </c>
      <c r="L464" s="107">
        <v>29.687000000000001</v>
      </c>
      <c r="M464" s="107">
        <v>17.367599999999999</v>
      </c>
      <c r="N464" s="107">
        <v>10.878500000000001</v>
      </c>
      <c r="O464" s="107">
        <v>21.004000000000001</v>
      </c>
      <c r="P464" s="107">
        <v>15.523300000000001</v>
      </c>
      <c r="Q464" s="107">
        <v>15.0928</v>
      </c>
      <c r="R464" s="107">
        <v>20.514199999999999</v>
      </c>
      <c r="T464" s="106"/>
      <c r="U464" s="107"/>
      <c r="V464" s="107"/>
      <c r="W464" s="107"/>
      <c r="X464" s="107"/>
      <c r="Y464" s="107"/>
      <c r="Z464" s="107"/>
      <c r="AA464" s="107"/>
      <c r="AB464" s="107"/>
      <c r="AC464" s="107"/>
      <c r="AD464" s="107"/>
      <c r="AE464" s="107"/>
      <c r="AF464" s="107"/>
      <c r="AG464" s="107"/>
      <c r="AH464" s="107"/>
    </row>
    <row r="465" spans="1:34" x14ac:dyDescent="0.3">
      <c r="A465" t="s">
        <v>695</v>
      </c>
      <c r="B465" t="s">
        <v>733</v>
      </c>
      <c r="C465">
        <v>117608</v>
      </c>
      <c r="D465" s="106">
        <v>44888</v>
      </c>
      <c r="E465" s="107">
        <v>24.973600000000001</v>
      </c>
      <c r="F465" s="107">
        <v>7.6016000000000004</v>
      </c>
      <c r="G465" s="107">
        <v>-11.7028</v>
      </c>
      <c r="H465" s="107">
        <v>-24.4802</v>
      </c>
      <c r="I465" s="107">
        <v>17.1706</v>
      </c>
      <c r="J465" s="107">
        <v>27.618400000000001</v>
      </c>
      <c r="K465" s="107">
        <v>8.8496000000000006</v>
      </c>
      <c r="L465" s="107">
        <v>12.3216</v>
      </c>
      <c r="M465" s="107">
        <v>7.5542999999999996</v>
      </c>
      <c r="N465" s="107">
        <v>5.7302999999999997</v>
      </c>
      <c r="O465" s="107">
        <v>9.3894000000000002</v>
      </c>
      <c r="P465" s="107">
        <v>8.0016999999999996</v>
      </c>
      <c r="Q465" s="107">
        <v>9.2219999999999995</v>
      </c>
      <c r="R465" s="107">
        <v>8.0708000000000002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t="s">
        <v>695</v>
      </c>
      <c r="B466" t="s">
        <v>1496</v>
      </c>
      <c r="C466">
        <v>141072</v>
      </c>
      <c r="D466" s="106">
        <v>44888</v>
      </c>
      <c r="E466" s="107">
        <v>24.635899999999999</v>
      </c>
      <c r="F466" s="107">
        <v>7.4093999999999998</v>
      </c>
      <c r="G466" s="107">
        <v>-12.069699999999999</v>
      </c>
      <c r="H466" s="107">
        <v>-24.835100000000001</v>
      </c>
      <c r="I466" s="107">
        <v>16.807200000000002</v>
      </c>
      <c r="J466" s="107">
        <v>27.2424</v>
      </c>
      <c r="K466" s="107">
        <v>8.4724000000000004</v>
      </c>
      <c r="L466" s="107">
        <v>11.929500000000001</v>
      </c>
      <c r="M466" s="107">
        <v>7.1645000000000003</v>
      </c>
      <c r="N466" s="107">
        <v>5.3400999999999996</v>
      </c>
      <c r="O466" s="107">
        <v>9.0226000000000006</v>
      </c>
      <c r="P466" s="107">
        <v>7.7130999999999998</v>
      </c>
      <c r="Q466" s="107">
        <v>9.0291999999999994</v>
      </c>
      <c r="R466" s="107">
        <v>7.6711999999999998</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t="s">
        <v>27</v>
      </c>
      <c r="F467" s="104">
        <v>28.943611363636361</v>
      </c>
      <c r="G467" s="104">
        <v>4.2749704545454543</v>
      </c>
      <c r="H467" s="104">
        <v>-3.7525318181818181</v>
      </c>
      <c r="I467" s="104">
        <v>12.763361363636363</v>
      </c>
      <c r="J467" s="104">
        <v>18.213834090909089</v>
      </c>
      <c r="K467" s="104">
        <v>8.3316454545454555</v>
      </c>
      <c r="L467" s="104">
        <v>11.566406818181818</v>
      </c>
      <c r="M467" s="104">
        <v>6.1089704545454531</v>
      </c>
      <c r="N467" s="104">
        <v>4.2855999999999996</v>
      </c>
      <c r="O467" s="104">
        <v>9.1038157894736855</v>
      </c>
      <c r="P467" s="104">
        <v>7.6720894736842125</v>
      </c>
      <c r="Q467" s="104">
        <v>8.8184090909090873</v>
      </c>
      <c r="R467" s="104">
        <v>10.298079545454543</v>
      </c>
      <c r="U467" s="104"/>
      <c r="V467" s="104"/>
      <c r="W467" s="104"/>
      <c r="X467" s="104"/>
      <c r="Y467" s="104"/>
      <c r="Z467" s="104"/>
      <c r="AA467" s="104"/>
      <c r="AB467" s="104"/>
      <c r="AC467" s="104"/>
      <c r="AD467" s="104"/>
      <c r="AE467" s="104"/>
      <c r="AF467" s="104"/>
      <c r="AG467" s="104"/>
      <c r="AH467" s="104"/>
    </row>
    <row r="468" spans="1:34" x14ac:dyDescent="0.3">
      <c r="A468" s="57" t="s">
        <v>407</v>
      </c>
      <c r="F468" s="104">
        <v>17.384700000000002</v>
      </c>
      <c r="G468" s="104">
        <v>3.5613000000000001</v>
      </c>
      <c r="H468" s="104">
        <v>-4.5772499999999994</v>
      </c>
      <c r="I468" s="104">
        <v>10.906600000000001</v>
      </c>
      <c r="J468" s="104">
        <v>15.584350000000001</v>
      </c>
      <c r="K468" s="104">
        <v>6.9439500000000001</v>
      </c>
      <c r="L468" s="104">
        <v>10.34845</v>
      </c>
      <c r="M468" s="104">
        <v>5.1973500000000001</v>
      </c>
      <c r="N468" s="104">
        <v>3.7557</v>
      </c>
      <c r="O468" s="104">
        <v>8.6532999999999998</v>
      </c>
      <c r="P468" s="104">
        <v>7.2129500000000002</v>
      </c>
      <c r="Q468" s="104">
        <v>8.4959500000000006</v>
      </c>
      <c r="R468" s="104">
        <v>9.2365999999999993</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05" t="s">
        <v>734</v>
      </c>
      <c r="B470" s="105"/>
      <c r="C470" s="105"/>
      <c r="D470" s="105"/>
      <c r="E470" s="105"/>
      <c r="F470" s="105"/>
      <c r="G470" s="105"/>
      <c r="H470" s="105"/>
      <c r="I470" s="105"/>
      <c r="J470" s="105"/>
      <c r="K470" s="105"/>
      <c r="L470" s="105"/>
      <c r="M470" s="105"/>
      <c r="N470" s="105"/>
      <c r="O470" s="105"/>
      <c r="P470" s="105"/>
      <c r="Q470" s="105"/>
      <c r="R470" s="105"/>
      <c r="T470" s="106"/>
      <c r="U470" s="107"/>
      <c r="V470" s="107"/>
      <c r="W470" s="107"/>
      <c r="X470" s="107"/>
      <c r="Y470" s="107"/>
      <c r="Z470" s="107"/>
      <c r="AA470" s="107"/>
      <c r="AB470" s="107"/>
      <c r="AC470" s="107"/>
      <c r="AD470" s="107"/>
      <c r="AE470" s="107"/>
      <c r="AF470" s="107"/>
      <c r="AG470" s="107"/>
      <c r="AH470" s="107"/>
    </row>
    <row r="471" spans="1:34" x14ac:dyDescent="0.3">
      <c r="A471" t="s">
        <v>735</v>
      </c>
      <c r="B471" t="s">
        <v>736</v>
      </c>
      <c r="C471">
        <v>101738</v>
      </c>
      <c r="D471" s="106">
        <v>44888</v>
      </c>
      <c r="E471" s="107">
        <v>270.22000000000003</v>
      </c>
      <c r="F471" s="107">
        <v>0.77569999999999995</v>
      </c>
      <c r="G471" s="107">
        <v>1.1415999999999999</v>
      </c>
      <c r="H471" s="107">
        <v>0.55820000000000003</v>
      </c>
      <c r="I471" s="107">
        <v>0.99790000000000001</v>
      </c>
      <c r="J471" s="107">
        <v>4.8705999999999996</v>
      </c>
      <c r="K471" s="107">
        <v>6.8654999999999999</v>
      </c>
      <c r="L471" s="107">
        <v>15.5181</v>
      </c>
      <c r="M471" s="107">
        <v>12.2736</v>
      </c>
      <c r="N471" s="107">
        <v>6.4318999999999997</v>
      </c>
      <c r="O471" s="107">
        <v>19.677499999999998</v>
      </c>
      <c r="P471" s="107">
        <v>8.6538000000000004</v>
      </c>
      <c r="Q471" s="107">
        <v>18.1188</v>
      </c>
      <c r="R471" s="107">
        <v>24.5045</v>
      </c>
      <c r="T471" s="106"/>
      <c r="U471" s="107"/>
      <c r="V471" s="107"/>
      <c r="W471" s="107"/>
      <c r="X471" s="107"/>
      <c r="Y471" s="107"/>
      <c r="Z471" s="107"/>
      <c r="AA471" s="107"/>
      <c r="AB471" s="107"/>
      <c r="AC471" s="107"/>
      <c r="AD471" s="107"/>
      <c r="AE471" s="107"/>
      <c r="AF471" s="107"/>
      <c r="AG471" s="107"/>
      <c r="AH471" s="107"/>
    </row>
    <row r="472" spans="1:34" x14ac:dyDescent="0.3">
      <c r="A472" t="s">
        <v>735</v>
      </c>
      <c r="B472" t="s">
        <v>737</v>
      </c>
      <c r="C472">
        <v>119507</v>
      </c>
      <c r="D472" s="106">
        <v>44888</v>
      </c>
      <c r="E472" s="107">
        <v>290.66000000000003</v>
      </c>
      <c r="F472" s="107">
        <v>0.7732</v>
      </c>
      <c r="G472" s="107">
        <v>1.1484000000000001</v>
      </c>
      <c r="H472" s="107">
        <v>0.57089999999999996</v>
      </c>
      <c r="I472" s="107">
        <v>1.0183</v>
      </c>
      <c r="J472" s="107">
        <v>4.9276</v>
      </c>
      <c r="K472" s="107">
        <v>7.0334000000000003</v>
      </c>
      <c r="L472" s="107">
        <v>15.9116</v>
      </c>
      <c r="M472" s="107">
        <v>12.904</v>
      </c>
      <c r="N472" s="107">
        <v>7.2388000000000003</v>
      </c>
      <c r="O472" s="107">
        <v>20.519600000000001</v>
      </c>
      <c r="P472" s="107">
        <v>9.4123999999999999</v>
      </c>
      <c r="Q472" s="107">
        <v>11.904400000000001</v>
      </c>
      <c r="R472" s="107">
        <v>25.3687</v>
      </c>
      <c r="T472" s="106"/>
      <c r="U472" s="107"/>
      <c r="V472" s="107"/>
      <c r="W472" s="107"/>
      <c r="X472" s="107"/>
      <c r="Y472" s="107"/>
      <c r="Z472" s="107"/>
      <c r="AA472" s="107"/>
      <c r="AB472" s="107"/>
      <c r="AC472" s="107"/>
      <c r="AD472" s="107"/>
      <c r="AE472" s="107"/>
      <c r="AF472" s="107"/>
      <c r="AG472" s="107"/>
      <c r="AH472" s="107"/>
    </row>
    <row r="473" spans="1:34" x14ac:dyDescent="0.3">
      <c r="A473" t="s">
        <v>735</v>
      </c>
      <c r="B473" t="s">
        <v>1730</v>
      </c>
      <c r="C473">
        <v>148609</v>
      </c>
      <c r="D473" s="106">
        <v>44888</v>
      </c>
      <c r="E473" s="107">
        <v>15.797000000000001</v>
      </c>
      <c r="F473" s="107">
        <v>0.2157</v>
      </c>
      <c r="G473" s="107">
        <v>0.36849999999999999</v>
      </c>
      <c r="H473" s="107">
        <v>-0.19589999999999999</v>
      </c>
      <c r="I473" s="107">
        <v>-1.2699999999999999E-2</v>
      </c>
      <c r="J473" s="107">
        <v>2.7648000000000001</v>
      </c>
      <c r="K473" s="107">
        <v>5.0472000000000001</v>
      </c>
      <c r="L473" s="107">
        <v>13.770300000000001</v>
      </c>
      <c r="M473" s="107">
        <v>12.466200000000001</v>
      </c>
      <c r="N473" s="107">
        <v>9.9763000000000002</v>
      </c>
      <c r="O473" s="107"/>
      <c r="P473" s="107"/>
      <c r="Q473" s="107">
        <v>26.709199999999999</v>
      </c>
      <c r="R473" s="107"/>
      <c r="T473" s="106"/>
      <c r="U473" s="107"/>
      <c r="V473" s="107"/>
      <c r="W473" s="107"/>
      <c r="X473" s="107"/>
      <c r="Y473" s="107"/>
      <c r="Z473" s="107"/>
      <c r="AA473" s="107"/>
      <c r="AB473" s="107"/>
      <c r="AC473" s="107"/>
      <c r="AD473" s="107"/>
      <c r="AE473" s="107"/>
      <c r="AF473" s="107"/>
      <c r="AG473" s="107"/>
      <c r="AH473" s="107"/>
    </row>
    <row r="474" spans="1:34" x14ac:dyDescent="0.3">
      <c r="A474" t="s">
        <v>735</v>
      </c>
      <c r="B474" t="s">
        <v>1731</v>
      </c>
      <c r="C474">
        <v>148610</v>
      </c>
      <c r="D474" s="106">
        <v>44888</v>
      </c>
      <c r="E474" s="107">
        <v>15.3</v>
      </c>
      <c r="F474" s="107">
        <v>0.20960000000000001</v>
      </c>
      <c r="G474" s="107">
        <v>0.34760000000000002</v>
      </c>
      <c r="H474" s="107">
        <v>-0.22170000000000001</v>
      </c>
      <c r="I474" s="107">
        <v>-7.1800000000000003E-2</v>
      </c>
      <c r="J474" s="107">
        <v>2.6225999999999998</v>
      </c>
      <c r="K474" s="107">
        <v>4.6296999999999997</v>
      </c>
      <c r="L474" s="107">
        <v>12.8735</v>
      </c>
      <c r="M474" s="107">
        <v>11.1515</v>
      </c>
      <c r="N474" s="107">
        <v>8.2189999999999994</v>
      </c>
      <c r="O474" s="107"/>
      <c r="P474" s="107"/>
      <c r="Q474" s="107">
        <v>24.6294</v>
      </c>
      <c r="R474" s="107"/>
      <c r="T474" s="106"/>
      <c r="U474" s="107"/>
      <c r="V474" s="107"/>
      <c r="W474" s="107"/>
      <c r="X474" s="107"/>
      <c r="Y474" s="107"/>
      <c r="Z474" s="107"/>
      <c r="AA474" s="107"/>
      <c r="AB474" s="107"/>
      <c r="AC474" s="107"/>
      <c r="AD474" s="107"/>
      <c r="AE474" s="107"/>
      <c r="AF474" s="107"/>
      <c r="AG474" s="107"/>
      <c r="AH474" s="107"/>
    </row>
    <row r="475" spans="1:34" x14ac:dyDescent="0.3">
      <c r="A475" t="s">
        <v>735</v>
      </c>
      <c r="B475" t="s">
        <v>738</v>
      </c>
      <c r="C475">
        <v>129310</v>
      </c>
      <c r="D475" s="106">
        <v>44888</v>
      </c>
      <c r="E475" s="107">
        <v>29.36</v>
      </c>
      <c r="F475" s="107">
        <v>0.23899999999999999</v>
      </c>
      <c r="G475" s="107">
        <v>0.34179999999999999</v>
      </c>
      <c r="H475" s="107">
        <v>-0.33939999999999998</v>
      </c>
      <c r="I475" s="107">
        <v>0.82420000000000004</v>
      </c>
      <c r="J475" s="107">
        <v>3.819</v>
      </c>
      <c r="K475" s="107">
        <v>5.5355999999999996</v>
      </c>
      <c r="L475" s="107">
        <v>14.019399999999999</v>
      </c>
      <c r="M475" s="107">
        <v>10.7507</v>
      </c>
      <c r="N475" s="107">
        <v>11.043900000000001</v>
      </c>
      <c r="O475" s="107">
        <v>23.286200000000001</v>
      </c>
      <c r="P475" s="107">
        <v>10.2986</v>
      </c>
      <c r="Q475" s="107">
        <v>13.4605</v>
      </c>
      <c r="R475" s="107">
        <v>34.457500000000003</v>
      </c>
      <c r="T475" s="106"/>
      <c r="U475" s="107"/>
      <c r="V475" s="107"/>
      <c r="W475" s="107"/>
      <c r="X475" s="107"/>
      <c r="Y475" s="107"/>
      <c r="Z475" s="107"/>
      <c r="AA475" s="107"/>
      <c r="AB475" s="107"/>
      <c r="AC475" s="107"/>
      <c r="AD475" s="107"/>
      <c r="AE475" s="107"/>
      <c r="AF475" s="107"/>
      <c r="AG475" s="107"/>
      <c r="AH475" s="107"/>
    </row>
    <row r="476" spans="1:34" x14ac:dyDescent="0.3">
      <c r="A476" t="s">
        <v>735</v>
      </c>
      <c r="B476" t="s">
        <v>739</v>
      </c>
      <c r="C476">
        <v>129312</v>
      </c>
      <c r="D476" s="106">
        <v>44888</v>
      </c>
      <c r="E476" s="107">
        <v>31.59</v>
      </c>
      <c r="F476" s="107">
        <v>0.25390000000000001</v>
      </c>
      <c r="G476" s="107">
        <v>0.38129999999999997</v>
      </c>
      <c r="H476" s="107">
        <v>-0.28410000000000002</v>
      </c>
      <c r="I476" s="107">
        <v>0.89429999999999998</v>
      </c>
      <c r="J476" s="107">
        <v>4.0171000000000001</v>
      </c>
      <c r="K476" s="107">
        <v>5.9711999999999996</v>
      </c>
      <c r="L476" s="107">
        <v>14.9145</v>
      </c>
      <c r="M476" s="107">
        <v>12.061</v>
      </c>
      <c r="N476" s="107">
        <v>12.700699999999999</v>
      </c>
      <c r="O476" s="107">
        <v>24.6526</v>
      </c>
      <c r="P476" s="107">
        <v>11.397</v>
      </c>
      <c r="Q476" s="107">
        <v>14.438499999999999</v>
      </c>
      <c r="R476" s="107">
        <v>36.156999999999996</v>
      </c>
      <c r="T476" s="106"/>
      <c r="U476" s="107"/>
      <c r="V476" s="107"/>
      <c r="W476" s="107"/>
      <c r="X476" s="107"/>
      <c r="Y476" s="107"/>
      <c r="Z476" s="107"/>
      <c r="AA476" s="107"/>
      <c r="AB476" s="107"/>
      <c r="AC476" s="107"/>
      <c r="AD476" s="107"/>
      <c r="AE476" s="107"/>
      <c r="AF476" s="107"/>
      <c r="AG476" s="107"/>
      <c r="AH476" s="107"/>
    </row>
    <row r="477" spans="1:34" x14ac:dyDescent="0.3">
      <c r="A477" t="s">
        <v>735</v>
      </c>
      <c r="B477" t="s">
        <v>740</v>
      </c>
      <c r="C477">
        <v>145750</v>
      </c>
      <c r="D477" s="106">
        <v>44888</v>
      </c>
      <c r="E477" s="107">
        <v>18.32</v>
      </c>
      <c r="F477" s="107">
        <v>0.21879999999999999</v>
      </c>
      <c r="G477" s="107">
        <v>0.21879999999999999</v>
      </c>
      <c r="H477" s="107">
        <v>-0.54290000000000005</v>
      </c>
      <c r="I477" s="107">
        <v>-0.43480000000000002</v>
      </c>
      <c r="J477" s="107">
        <v>1.8344</v>
      </c>
      <c r="K477" s="107">
        <v>1.891</v>
      </c>
      <c r="L477" s="107">
        <v>12.3926</v>
      </c>
      <c r="M477" s="107">
        <v>5.53</v>
      </c>
      <c r="N477" s="107">
        <v>1.7213000000000001</v>
      </c>
      <c r="O477" s="107">
        <v>18.894500000000001</v>
      </c>
      <c r="P477" s="107"/>
      <c r="Q477" s="107">
        <v>16.672899999999998</v>
      </c>
      <c r="R477" s="107">
        <v>19.309100000000001</v>
      </c>
      <c r="T477" s="106"/>
      <c r="U477" s="107"/>
      <c r="V477" s="107"/>
      <c r="W477" s="107"/>
      <c r="X477" s="107"/>
      <c r="Y477" s="107"/>
      <c r="Z477" s="107"/>
      <c r="AA477" s="107"/>
      <c r="AB477" s="107"/>
      <c r="AC477" s="107"/>
      <c r="AD477" s="107"/>
      <c r="AE477" s="107"/>
      <c r="AF477" s="107"/>
      <c r="AG477" s="107"/>
      <c r="AH477" s="107"/>
    </row>
    <row r="478" spans="1:34" x14ac:dyDescent="0.3">
      <c r="A478" t="s">
        <v>735</v>
      </c>
      <c r="B478" t="s">
        <v>741</v>
      </c>
      <c r="C478">
        <v>145747</v>
      </c>
      <c r="D478" s="106">
        <v>44888</v>
      </c>
      <c r="E478" s="107">
        <v>17.440000000000001</v>
      </c>
      <c r="F478" s="107">
        <v>0.22989999999999999</v>
      </c>
      <c r="G478" s="107">
        <v>0.17230000000000001</v>
      </c>
      <c r="H478" s="107">
        <v>-0.57010000000000005</v>
      </c>
      <c r="I478" s="107">
        <v>-0.45660000000000001</v>
      </c>
      <c r="J478" s="107">
        <v>1.6910000000000001</v>
      </c>
      <c r="K478" s="107">
        <v>1.6316999999999999</v>
      </c>
      <c r="L478" s="107">
        <v>11.7949</v>
      </c>
      <c r="M478" s="107">
        <v>4.7446999999999999</v>
      </c>
      <c r="N478" s="107">
        <v>0.751</v>
      </c>
      <c r="O478" s="107">
        <v>17.613399999999999</v>
      </c>
      <c r="P478" s="107"/>
      <c r="Q478" s="107">
        <v>15.219099999999999</v>
      </c>
      <c r="R478" s="107">
        <v>18.118600000000001</v>
      </c>
      <c r="T478" s="106"/>
      <c r="U478" s="107"/>
      <c r="V478" s="107"/>
      <c r="W478" s="107"/>
      <c r="X478" s="107"/>
      <c r="Y478" s="107"/>
      <c r="Z478" s="107"/>
      <c r="AA478" s="107"/>
      <c r="AB478" s="107"/>
      <c r="AC478" s="107"/>
      <c r="AD478" s="107"/>
      <c r="AE478" s="107"/>
      <c r="AF478" s="107"/>
      <c r="AG478" s="107"/>
      <c r="AH478" s="107"/>
    </row>
    <row r="479" spans="1:34" x14ac:dyDescent="0.3">
      <c r="A479" t="s">
        <v>735</v>
      </c>
      <c r="B479" t="s">
        <v>1902</v>
      </c>
      <c r="C479">
        <v>149697</v>
      </c>
      <c r="D479" s="106">
        <v>44888</v>
      </c>
      <c r="E479" s="107">
        <v>88.344700000000003</v>
      </c>
      <c r="F479" s="107">
        <v>0.15040000000000001</v>
      </c>
      <c r="G479" s="107">
        <v>0.15540000000000001</v>
      </c>
      <c r="H479" s="107">
        <v>-0.62970000000000004</v>
      </c>
      <c r="I479" s="107">
        <v>0.15859999999999999</v>
      </c>
      <c r="J479" s="107">
        <v>2.9739</v>
      </c>
      <c r="K479" s="107">
        <v>3.5045000000000002</v>
      </c>
      <c r="L479" s="107">
        <v>10.476000000000001</v>
      </c>
      <c r="M479" s="107">
        <v>6.7286000000000001</v>
      </c>
      <c r="N479" s="107">
        <v>3.5693999999999999</v>
      </c>
      <c r="O479" s="107">
        <v>17.949300000000001</v>
      </c>
      <c r="P479" s="107">
        <v>11.005599999999999</v>
      </c>
      <c r="Q479" s="107">
        <v>12.777799999999999</v>
      </c>
      <c r="R479" s="107">
        <v>20.611499999999999</v>
      </c>
      <c r="T479" s="106"/>
      <c r="U479" s="107"/>
      <c r="V479" s="107"/>
      <c r="W479" s="107"/>
      <c r="X479" s="107"/>
      <c r="Y479" s="107"/>
      <c r="Z479" s="107"/>
      <c r="AA479" s="107"/>
      <c r="AB479" s="107"/>
      <c r="AC479" s="107"/>
      <c r="AD479" s="107"/>
      <c r="AE479" s="107"/>
      <c r="AF479" s="107"/>
      <c r="AG479" s="107"/>
      <c r="AH479" s="107"/>
    </row>
    <row r="480" spans="1:34" x14ac:dyDescent="0.3">
      <c r="A480" t="s">
        <v>735</v>
      </c>
      <c r="B480" t="s">
        <v>1903</v>
      </c>
      <c r="C480">
        <v>149700</v>
      </c>
      <c r="D480" s="106">
        <v>44888</v>
      </c>
      <c r="E480" s="107">
        <v>93.2239</v>
      </c>
      <c r="F480" s="107">
        <v>0.15240000000000001</v>
      </c>
      <c r="G480" s="107">
        <v>0.16569999999999999</v>
      </c>
      <c r="H480" s="107">
        <v>-0.61550000000000005</v>
      </c>
      <c r="I480" s="107">
        <v>0.18759999999999999</v>
      </c>
      <c r="J480" s="107">
        <v>3.0453999999999999</v>
      </c>
      <c r="K480" s="107">
        <v>3.7056</v>
      </c>
      <c r="L480" s="107">
        <v>10.913</v>
      </c>
      <c r="M480" s="107">
        <v>7.4020000000000001</v>
      </c>
      <c r="N480" s="107">
        <v>4.3823999999999996</v>
      </c>
      <c r="O480" s="107">
        <v>18.642399999999999</v>
      </c>
      <c r="P480" s="107">
        <v>11.6982</v>
      </c>
      <c r="Q480" s="107">
        <v>13.567399999999999</v>
      </c>
      <c r="R480" s="107">
        <v>21.346599999999999</v>
      </c>
      <c r="T480" s="106"/>
      <c r="U480" s="107"/>
      <c r="V480" s="107"/>
      <c r="W480" s="107"/>
      <c r="X480" s="107"/>
      <c r="Y480" s="107"/>
      <c r="Z480" s="107"/>
      <c r="AA480" s="107"/>
      <c r="AB480" s="107"/>
      <c r="AC480" s="107"/>
      <c r="AD480" s="107"/>
      <c r="AE480" s="107"/>
      <c r="AF480" s="107"/>
      <c r="AG480" s="107"/>
      <c r="AH480" s="107"/>
    </row>
    <row r="481" spans="1:34" x14ac:dyDescent="0.3">
      <c r="A481" t="s">
        <v>735</v>
      </c>
      <c r="B481" t="s">
        <v>742</v>
      </c>
      <c r="C481">
        <v>103678</v>
      </c>
      <c r="D481" s="106">
        <v>44888</v>
      </c>
      <c r="E481" s="107">
        <v>86.020899999999997</v>
      </c>
      <c r="F481" s="107">
        <v>-4.4499999999999998E-2</v>
      </c>
      <c r="G481" s="107">
        <v>-0.14879999999999999</v>
      </c>
      <c r="H481" s="107">
        <v>-0.97199999999999998</v>
      </c>
      <c r="I481" s="107">
        <v>0.9768</v>
      </c>
      <c r="J481" s="107">
        <v>3.6133999999999999</v>
      </c>
      <c r="K481" s="107">
        <v>1.5129999999999999</v>
      </c>
      <c r="L481" s="107">
        <v>5.4713000000000003</v>
      </c>
      <c r="M481" s="107">
        <v>6.6669</v>
      </c>
      <c r="N481" s="107">
        <v>5.4287999999999998</v>
      </c>
      <c r="O481" s="107">
        <v>23.588100000000001</v>
      </c>
      <c r="P481" s="107">
        <v>12.885300000000001</v>
      </c>
      <c r="Q481" s="107">
        <v>13.9053</v>
      </c>
      <c r="R481" s="107">
        <v>29.4069</v>
      </c>
      <c r="T481" s="106"/>
      <c r="U481" s="107"/>
      <c r="V481" s="107"/>
      <c r="W481" s="107"/>
      <c r="X481" s="107"/>
      <c r="Y481" s="107"/>
      <c r="Z481" s="107"/>
      <c r="AA481" s="107"/>
      <c r="AB481" s="107"/>
      <c r="AC481" s="107"/>
      <c r="AD481" s="107"/>
      <c r="AE481" s="107"/>
      <c r="AF481" s="107"/>
      <c r="AG481" s="107"/>
      <c r="AH481" s="107"/>
    </row>
    <row r="482" spans="1:34" x14ac:dyDescent="0.3">
      <c r="A482" t="s">
        <v>735</v>
      </c>
      <c r="B482" t="s">
        <v>743</v>
      </c>
      <c r="C482">
        <v>118527</v>
      </c>
      <c r="D482" s="106">
        <v>44888</v>
      </c>
      <c r="E482" s="107">
        <v>92.069500000000005</v>
      </c>
      <c r="F482" s="107">
        <v>-4.2599999999999999E-2</v>
      </c>
      <c r="G482" s="107">
        <v>-0.13919999999999999</v>
      </c>
      <c r="H482" s="107">
        <v>-0.95850000000000002</v>
      </c>
      <c r="I482" s="107">
        <v>1.0042</v>
      </c>
      <c r="J482" s="107">
        <v>3.6791999999999998</v>
      </c>
      <c r="K482" s="107">
        <v>1.6957</v>
      </c>
      <c r="L482" s="107">
        <v>5.8472999999999997</v>
      </c>
      <c r="M482" s="107">
        <v>7.2230999999999996</v>
      </c>
      <c r="N482" s="107">
        <v>6.1535000000000002</v>
      </c>
      <c r="O482" s="107">
        <v>24.635999999999999</v>
      </c>
      <c r="P482" s="107">
        <v>13.7562</v>
      </c>
      <c r="Q482" s="107">
        <v>14.854200000000001</v>
      </c>
      <c r="R482" s="107">
        <v>30.333600000000001</v>
      </c>
      <c r="T482" s="106"/>
      <c r="U482" s="107"/>
      <c r="V482" s="107"/>
      <c r="W482" s="107"/>
      <c r="X482" s="107"/>
      <c r="Y482" s="107"/>
      <c r="Z482" s="107"/>
      <c r="AA482" s="107"/>
      <c r="AB482" s="107"/>
      <c r="AC482" s="107"/>
      <c r="AD482" s="107"/>
      <c r="AE482" s="107"/>
      <c r="AF482" s="107"/>
      <c r="AG482" s="107"/>
      <c r="AH482" s="107"/>
    </row>
    <row r="483" spans="1:34" x14ac:dyDescent="0.3">
      <c r="A483" t="s">
        <v>735</v>
      </c>
      <c r="B483" t="s">
        <v>744</v>
      </c>
      <c r="C483">
        <v>120749</v>
      </c>
      <c r="D483" s="106">
        <v>44888</v>
      </c>
      <c r="E483" s="107">
        <v>109.1041</v>
      </c>
      <c r="F483" s="107">
        <v>0.08</v>
      </c>
      <c r="G483" s="107">
        <v>-0.2485</v>
      </c>
      <c r="H483" s="107">
        <v>-1.2799</v>
      </c>
      <c r="I483" s="107">
        <v>-0.4793</v>
      </c>
      <c r="J483" s="107">
        <v>1.2761</v>
      </c>
      <c r="K483" s="107">
        <v>0.2228</v>
      </c>
      <c r="L483" s="107">
        <v>6.2624000000000004</v>
      </c>
      <c r="M483" s="107">
        <v>1.4842</v>
      </c>
      <c r="N483" s="107">
        <v>-4.0503</v>
      </c>
      <c r="O483" s="107">
        <v>17.313600000000001</v>
      </c>
      <c r="P483" s="107">
        <v>11.356</v>
      </c>
      <c r="Q483" s="107">
        <v>12.236599999999999</v>
      </c>
      <c r="R483" s="107">
        <v>20.357399999999998</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t="s">
        <v>735</v>
      </c>
      <c r="B484" t="s">
        <v>745</v>
      </c>
      <c r="C484">
        <v>103026</v>
      </c>
      <c r="D484" s="106">
        <v>44888</v>
      </c>
      <c r="E484" s="107">
        <v>102.7176</v>
      </c>
      <c r="F484" s="107">
        <v>7.8299999999999995E-2</v>
      </c>
      <c r="G484" s="107">
        <v>-0.25669999999999998</v>
      </c>
      <c r="H484" s="107">
        <v>-1.2916000000000001</v>
      </c>
      <c r="I484" s="107">
        <v>-0.50280000000000002</v>
      </c>
      <c r="J484" s="107">
        <v>1.2202</v>
      </c>
      <c r="K484" s="107">
        <v>6.8099999999999994E-2</v>
      </c>
      <c r="L484" s="107">
        <v>5.9333999999999998</v>
      </c>
      <c r="M484" s="107">
        <v>1.0193000000000001</v>
      </c>
      <c r="N484" s="107">
        <v>-4.6376999999999997</v>
      </c>
      <c r="O484" s="107">
        <v>16.632899999999999</v>
      </c>
      <c r="P484" s="107">
        <v>10.692299999999999</v>
      </c>
      <c r="Q484" s="107">
        <v>14.1769</v>
      </c>
      <c r="R484" s="107">
        <v>19.639700000000001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t="s">
        <v>27</v>
      </c>
      <c r="F485" s="104">
        <v>0.23498571428571427</v>
      </c>
      <c r="G485" s="104">
        <v>0.26058571428571436</v>
      </c>
      <c r="H485" s="104">
        <v>-0.48372857142857145</v>
      </c>
      <c r="I485" s="104">
        <v>0.29313571428571422</v>
      </c>
      <c r="J485" s="104">
        <v>3.025378571428571</v>
      </c>
      <c r="K485" s="104">
        <v>3.5225</v>
      </c>
      <c r="L485" s="104">
        <v>11.149878571428573</v>
      </c>
      <c r="M485" s="104">
        <v>8.0289857142857137</v>
      </c>
      <c r="N485" s="104">
        <v>4.9234999999999998</v>
      </c>
      <c r="O485" s="104">
        <v>20.283841666666667</v>
      </c>
      <c r="P485" s="104">
        <v>11.115539999999999</v>
      </c>
      <c r="Q485" s="104">
        <v>15.90507142857143</v>
      </c>
      <c r="R485" s="104">
        <v>24.967591666666667</v>
      </c>
      <c r="U485" s="104"/>
      <c r="V485" s="104"/>
      <c r="W485" s="104"/>
      <c r="X485" s="104"/>
      <c r="Y485" s="104"/>
      <c r="Z485" s="104"/>
      <c r="AA485" s="104"/>
      <c r="AB485" s="104"/>
      <c r="AC485" s="104"/>
      <c r="AD485" s="104"/>
      <c r="AE485" s="104"/>
      <c r="AF485" s="104"/>
      <c r="AG485" s="104"/>
      <c r="AH485" s="104"/>
    </row>
    <row r="486" spans="1:34" x14ac:dyDescent="0.3">
      <c r="A486" s="57" t="s">
        <v>407</v>
      </c>
      <c r="F486" s="104">
        <v>0.21265000000000001</v>
      </c>
      <c r="G486" s="104">
        <v>0.19555</v>
      </c>
      <c r="H486" s="104">
        <v>-0.55649999999999999</v>
      </c>
      <c r="I486" s="104">
        <v>0.17309999999999998</v>
      </c>
      <c r="J486" s="104">
        <v>3.0096499999999997</v>
      </c>
      <c r="K486" s="104">
        <v>3.6050500000000003</v>
      </c>
      <c r="L486" s="104">
        <v>12.09375</v>
      </c>
      <c r="M486" s="104">
        <v>7.3125499999999999</v>
      </c>
      <c r="N486" s="104">
        <v>5.79115</v>
      </c>
      <c r="O486" s="104">
        <v>19.286000000000001</v>
      </c>
      <c r="P486" s="104">
        <v>11.1808</v>
      </c>
      <c r="Q486" s="104">
        <v>14.307700000000001</v>
      </c>
      <c r="R486" s="104">
        <v>22.925550000000001</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05" t="s">
        <v>383</v>
      </c>
      <c r="B488" s="105"/>
      <c r="C488" s="105"/>
      <c r="D488" s="105"/>
      <c r="E488" s="105"/>
      <c r="F488" s="105"/>
      <c r="G488" s="105"/>
      <c r="H488" s="105"/>
      <c r="I488" s="105"/>
      <c r="J488" s="105"/>
      <c r="K488" s="105"/>
      <c r="L488" s="105"/>
      <c r="M488" s="105"/>
      <c r="N488" s="105"/>
      <c r="O488" s="105"/>
      <c r="P488" s="105"/>
      <c r="Q488" s="105"/>
      <c r="R488" s="105"/>
      <c r="T488" s="106"/>
      <c r="U488" s="107"/>
      <c r="V488" s="107"/>
      <c r="W488" s="107"/>
      <c r="X488" s="107"/>
      <c r="Y488" s="107"/>
      <c r="Z488" s="107"/>
      <c r="AA488" s="107"/>
      <c r="AB488" s="107"/>
      <c r="AC488" s="107"/>
      <c r="AD488" s="107"/>
      <c r="AE488" s="107"/>
      <c r="AF488" s="107"/>
      <c r="AG488" s="107"/>
      <c r="AH488" s="107"/>
    </row>
    <row r="489" spans="1:34" x14ac:dyDescent="0.3">
      <c r="A489" t="s">
        <v>358</v>
      </c>
      <c r="B489" t="s">
        <v>53</v>
      </c>
      <c r="C489">
        <v>119505</v>
      </c>
      <c r="D489" s="106">
        <v>44888</v>
      </c>
      <c r="E489" s="107">
        <v>39.985700000000001</v>
      </c>
      <c r="F489" s="107">
        <v>9.6784999999999997</v>
      </c>
      <c r="G489" s="107">
        <v>8.5724</v>
      </c>
      <c r="H489" s="107">
        <v>4.8425000000000002</v>
      </c>
      <c r="I489" s="107">
        <v>11.375</v>
      </c>
      <c r="J489" s="107">
        <v>10.694000000000001</v>
      </c>
      <c r="K489" s="107">
        <v>5.1917999999999997</v>
      </c>
      <c r="L489" s="107">
        <v>12.143000000000001</v>
      </c>
      <c r="M489" s="107">
        <v>7.4165000000000001</v>
      </c>
      <c r="N489" s="107">
        <v>6.2660999999999998</v>
      </c>
      <c r="O489" s="107">
        <v>5.6069000000000004</v>
      </c>
      <c r="P489" s="107">
        <v>5.3066000000000004</v>
      </c>
      <c r="Q489" s="107">
        <v>7.5621</v>
      </c>
      <c r="R489" s="107">
        <v>6.1482000000000001</v>
      </c>
      <c r="T489" s="106"/>
      <c r="U489" s="107"/>
      <c r="V489" s="107"/>
      <c r="W489" s="107"/>
      <c r="X489" s="107"/>
      <c r="Y489" s="107"/>
      <c r="Z489" s="107"/>
      <c r="AA489" s="107"/>
      <c r="AB489" s="107"/>
      <c r="AC489" s="107"/>
      <c r="AD489" s="107"/>
      <c r="AE489" s="107"/>
      <c r="AF489" s="107"/>
      <c r="AG489" s="107"/>
      <c r="AH489" s="107"/>
    </row>
    <row r="490" spans="1:34" x14ac:dyDescent="0.3">
      <c r="A490" t="s">
        <v>358</v>
      </c>
      <c r="B490" t="s">
        <v>82</v>
      </c>
      <c r="C490">
        <v>111848</v>
      </c>
      <c r="D490" s="106">
        <v>44888</v>
      </c>
      <c r="E490" s="107">
        <v>26.172899999999998</v>
      </c>
      <c r="F490" s="107">
        <v>9.0670000000000002</v>
      </c>
      <c r="G490" s="107">
        <v>7.9577</v>
      </c>
      <c r="H490" s="107">
        <v>4.2270000000000003</v>
      </c>
      <c r="I490" s="107">
        <v>10.772600000000001</v>
      </c>
      <c r="J490" s="107">
        <v>10.0899</v>
      </c>
      <c r="K490" s="107">
        <v>4.5894000000000004</v>
      </c>
      <c r="L490" s="107">
        <v>11.4977</v>
      </c>
      <c r="M490" s="107">
        <v>6.7727000000000004</v>
      </c>
      <c r="N490" s="107">
        <v>5.6201999999999996</v>
      </c>
      <c r="O490" s="107">
        <v>4.9939999999999998</v>
      </c>
      <c r="P490" s="107">
        <v>4.7092999999999998</v>
      </c>
      <c r="Q490" s="107">
        <v>7.3109999999999999</v>
      </c>
      <c r="R490" s="107">
        <v>5.5305</v>
      </c>
      <c r="T490" s="106"/>
      <c r="U490" s="107"/>
      <c r="V490" s="107"/>
      <c r="W490" s="107"/>
      <c r="X490" s="107"/>
      <c r="Y490" s="107"/>
      <c r="Z490" s="107"/>
      <c r="AA490" s="107"/>
      <c r="AB490" s="107"/>
      <c r="AC490" s="107"/>
      <c r="AD490" s="107"/>
      <c r="AE490" s="107"/>
      <c r="AF490" s="107"/>
      <c r="AG490" s="107"/>
      <c r="AH490" s="107"/>
    </row>
    <row r="491" spans="1:34" x14ac:dyDescent="0.3">
      <c r="A491" t="s">
        <v>358</v>
      </c>
      <c r="B491" t="s">
        <v>83</v>
      </c>
      <c r="C491">
        <v>102767</v>
      </c>
      <c r="D491" s="106">
        <v>44888</v>
      </c>
      <c r="E491" s="107">
        <v>37.844499999999996</v>
      </c>
      <c r="F491" s="107">
        <v>9.1647999999999996</v>
      </c>
      <c r="G491" s="107">
        <v>7.9752999999999998</v>
      </c>
      <c r="H491" s="107">
        <v>4.2332999999999998</v>
      </c>
      <c r="I491" s="107">
        <v>10.7776</v>
      </c>
      <c r="J491" s="107">
        <v>10.089600000000001</v>
      </c>
      <c r="K491" s="107">
        <v>4.5853999999999999</v>
      </c>
      <c r="L491" s="107">
        <v>11.495200000000001</v>
      </c>
      <c r="M491" s="107">
        <v>6.7748999999999997</v>
      </c>
      <c r="N491" s="107">
        <v>5.6230000000000002</v>
      </c>
      <c r="O491" s="107">
        <v>5.0015999999999998</v>
      </c>
      <c r="P491" s="107">
        <v>4.7138999999999998</v>
      </c>
      <c r="Q491" s="107">
        <v>7.6009000000000002</v>
      </c>
      <c r="R491" s="107">
        <v>5.5373999999999999</v>
      </c>
      <c r="T491" s="106"/>
      <c r="U491" s="107"/>
      <c r="V491" s="107"/>
      <c r="W491" s="107"/>
      <c r="X491" s="107"/>
      <c r="Y491" s="107"/>
      <c r="Z491" s="107"/>
      <c r="AA491" s="107"/>
      <c r="AB491" s="107"/>
      <c r="AC491" s="107"/>
      <c r="AD491" s="107"/>
      <c r="AE491" s="107"/>
      <c r="AF491" s="107"/>
      <c r="AG491" s="107"/>
      <c r="AH491" s="107"/>
    </row>
    <row r="492" spans="1:34" x14ac:dyDescent="0.3">
      <c r="A492" t="s">
        <v>358</v>
      </c>
      <c r="B492" t="s">
        <v>54</v>
      </c>
      <c r="C492">
        <v>147808</v>
      </c>
      <c r="D492" s="106"/>
      <c r="E492" s="107"/>
      <c r="F492" s="107"/>
      <c r="G492" s="107"/>
      <c r="H492" s="107"/>
      <c r="I492" s="107"/>
      <c r="J492" s="107"/>
      <c r="K492" s="107"/>
      <c r="L492" s="107"/>
      <c r="M492" s="107"/>
      <c r="N492" s="107"/>
      <c r="O492" s="107"/>
      <c r="P492" s="107"/>
      <c r="Q492" s="107"/>
      <c r="R492" s="107"/>
      <c r="T492" s="106"/>
      <c r="U492" s="107"/>
      <c r="V492" s="107"/>
      <c r="W492" s="107"/>
      <c r="X492" s="107"/>
      <c r="Y492" s="107"/>
      <c r="Z492" s="107"/>
      <c r="AA492" s="107"/>
      <c r="AB492" s="107"/>
      <c r="AC492" s="107"/>
      <c r="AD492" s="107"/>
      <c r="AE492" s="107"/>
      <c r="AF492" s="107"/>
      <c r="AG492" s="107"/>
      <c r="AH492" s="107"/>
    </row>
    <row r="493" spans="1:34" x14ac:dyDescent="0.3">
      <c r="A493" t="s">
        <v>358</v>
      </c>
      <c r="B493" t="s">
        <v>84</v>
      </c>
      <c r="C493">
        <v>147807</v>
      </c>
      <c r="D493" s="106"/>
      <c r="E493" s="107"/>
      <c r="F493" s="107"/>
      <c r="G493" s="107"/>
      <c r="H493" s="107"/>
      <c r="I493" s="107"/>
      <c r="J493" s="107"/>
      <c r="K493" s="107"/>
      <c r="L493" s="107"/>
      <c r="M493" s="107"/>
      <c r="N493" s="107"/>
      <c r="O493" s="107"/>
      <c r="P493" s="107"/>
      <c r="Q493" s="107"/>
      <c r="R493" s="107"/>
      <c r="T493" s="106"/>
      <c r="U493" s="107"/>
      <c r="V493" s="107"/>
      <c r="W493" s="107"/>
      <c r="X493" s="107"/>
      <c r="Y493" s="107"/>
      <c r="Z493" s="107"/>
      <c r="AA493" s="107"/>
      <c r="AB493" s="107"/>
      <c r="AC493" s="107"/>
      <c r="AD493" s="107"/>
      <c r="AE493" s="107"/>
      <c r="AF493" s="107"/>
      <c r="AG493" s="107"/>
      <c r="AH493" s="107"/>
    </row>
    <row r="494" spans="1:34" x14ac:dyDescent="0.3">
      <c r="A494" t="s">
        <v>358</v>
      </c>
      <c r="B494" t="s">
        <v>85</v>
      </c>
      <c r="C494">
        <v>147804</v>
      </c>
      <c r="D494" s="106"/>
      <c r="E494" s="107"/>
      <c r="F494" s="107"/>
      <c r="G494" s="107"/>
      <c r="H494" s="107"/>
      <c r="I494" s="107"/>
      <c r="J494" s="107"/>
      <c r="K494" s="107"/>
      <c r="L494" s="107"/>
      <c r="M494" s="107"/>
      <c r="N494" s="107"/>
      <c r="O494" s="107"/>
      <c r="P494" s="107"/>
      <c r="Q494" s="107"/>
      <c r="R494" s="107"/>
      <c r="T494" s="106"/>
      <c r="U494" s="107"/>
      <c r="V494" s="107"/>
      <c r="W494" s="107"/>
      <c r="X494" s="107"/>
      <c r="Y494" s="107"/>
      <c r="Z494" s="107"/>
      <c r="AA494" s="107"/>
      <c r="AB494" s="107"/>
      <c r="AC494" s="107"/>
      <c r="AD494" s="107"/>
      <c r="AE494" s="107"/>
      <c r="AF494" s="107"/>
      <c r="AG494" s="107"/>
      <c r="AH494" s="107"/>
    </row>
    <row r="495" spans="1:34" x14ac:dyDescent="0.3">
      <c r="A495" t="s">
        <v>358</v>
      </c>
      <c r="B495" t="s">
        <v>55</v>
      </c>
      <c r="C495">
        <v>120451</v>
      </c>
      <c r="D495" s="106">
        <v>44888</v>
      </c>
      <c r="E495" s="107">
        <v>26.464700000000001</v>
      </c>
      <c r="F495" s="107">
        <v>5.1036999999999999</v>
      </c>
      <c r="G495" s="107">
        <v>9.9436999999999998</v>
      </c>
      <c r="H495" s="107">
        <v>11.670400000000001</v>
      </c>
      <c r="I495" s="107">
        <v>21.183800000000002</v>
      </c>
      <c r="J495" s="107">
        <v>16.487400000000001</v>
      </c>
      <c r="K495" s="107">
        <v>5.1957000000000004</v>
      </c>
      <c r="L495" s="107">
        <v>8.0624000000000002</v>
      </c>
      <c r="M495" s="107">
        <v>2.3885999999999998</v>
      </c>
      <c r="N495" s="107">
        <v>2.1547000000000001</v>
      </c>
      <c r="O495" s="107">
        <v>6.5092999999999996</v>
      </c>
      <c r="P495" s="107">
        <v>7.4916</v>
      </c>
      <c r="Q495" s="107">
        <v>8.6386000000000003</v>
      </c>
      <c r="R495" s="107">
        <v>3.3401000000000001</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t="s">
        <v>358</v>
      </c>
      <c r="B496" t="s">
        <v>86</v>
      </c>
      <c r="C496">
        <v>115068</v>
      </c>
      <c r="D496" s="106">
        <v>44888</v>
      </c>
      <c r="E496" s="107">
        <v>24.300699999999999</v>
      </c>
      <c r="F496" s="107">
        <v>4.6567999999999996</v>
      </c>
      <c r="G496" s="107">
        <v>9.5351999999999997</v>
      </c>
      <c r="H496" s="107">
        <v>11.2464</v>
      </c>
      <c r="I496" s="107">
        <v>20.774000000000001</v>
      </c>
      <c r="J496" s="107">
        <v>16.069500000000001</v>
      </c>
      <c r="K496" s="107">
        <v>4.7801</v>
      </c>
      <c r="L496" s="107">
        <v>7.6355000000000004</v>
      </c>
      <c r="M496" s="107">
        <v>1.9826999999999999</v>
      </c>
      <c r="N496" s="107">
        <v>1.7488999999999999</v>
      </c>
      <c r="O496" s="107">
        <v>6.0715000000000003</v>
      </c>
      <c r="P496" s="107">
        <v>6.8727</v>
      </c>
      <c r="Q496" s="107">
        <v>7.9668000000000001</v>
      </c>
      <c r="R496" s="107">
        <v>2.9222000000000001</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t="s">
        <v>358</v>
      </c>
      <c r="B497" t="s">
        <v>1961</v>
      </c>
      <c r="C497">
        <v>150173</v>
      </c>
      <c r="D497" s="106">
        <v>44888</v>
      </c>
      <c r="E497" s="107">
        <v>37.7697</v>
      </c>
      <c r="F497" s="107">
        <v>8.6028000000000002</v>
      </c>
      <c r="G497" s="107">
        <v>2.7841999999999998</v>
      </c>
      <c r="H497" s="107">
        <v>-1.2974000000000001</v>
      </c>
      <c r="I497" s="107">
        <v>14.381399999999999</v>
      </c>
      <c r="J497" s="107">
        <v>11.0708</v>
      </c>
      <c r="K497" s="107">
        <v>5.9168000000000003</v>
      </c>
      <c r="L497" s="107">
        <v>6.8796999999999997</v>
      </c>
      <c r="M497" s="107">
        <v>3.1303999999999998</v>
      </c>
      <c r="N497" s="107">
        <v>2.8108</v>
      </c>
      <c r="O497" s="107">
        <v>4.4939</v>
      </c>
      <c r="P497" s="107">
        <v>5.0057</v>
      </c>
      <c r="Q497" s="107">
        <v>7.5843999999999996</v>
      </c>
      <c r="R497" s="107">
        <v>2.3115000000000001</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t="s">
        <v>358</v>
      </c>
      <c r="B498" t="s">
        <v>1962</v>
      </c>
      <c r="C498">
        <v>150180</v>
      </c>
      <c r="D498" s="106">
        <v>44888</v>
      </c>
      <c r="E498" s="107">
        <v>41.020699999999998</v>
      </c>
      <c r="F498" s="107">
        <v>9.6122999999999994</v>
      </c>
      <c r="G498" s="107">
        <v>3.7568999999999999</v>
      </c>
      <c r="H498" s="107">
        <v>-0.31780000000000003</v>
      </c>
      <c r="I498" s="107">
        <v>15.3627</v>
      </c>
      <c r="J498" s="107">
        <v>12.0587</v>
      </c>
      <c r="K498" s="107">
        <v>6.9618000000000002</v>
      </c>
      <c r="L498" s="107">
        <v>7.9305000000000003</v>
      </c>
      <c r="M498" s="107">
        <v>4.2095000000000002</v>
      </c>
      <c r="N498" s="107">
        <v>3.9312</v>
      </c>
      <c r="O498" s="107">
        <v>5.6115000000000004</v>
      </c>
      <c r="P498" s="107">
        <v>6.1102999999999996</v>
      </c>
      <c r="Q498" s="107">
        <v>7.9781000000000004</v>
      </c>
      <c r="R498" s="107">
        <v>3.5278999999999998</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t="s">
        <v>358</v>
      </c>
      <c r="B499" t="s">
        <v>2057</v>
      </c>
      <c r="C499">
        <v>150172</v>
      </c>
      <c r="D499" s="106">
        <v>44888</v>
      </c>
      <c r="E499" s="107">
        <v>26.6007</v>
      </c>
      <c r="F499" s="107">
        <v>8.6465999999999994</v>
      </c>
      <c r="G499" s="107">
        <v>2.7728000000000002</v>
      </c>
      <c r="H499" s="107">
        <v>-1.3129999999999999</v>
      </c>
      <c r="I499" s="107">
        <v>14.3786</v>
      </c>
      <c r="J499" s="107">
        <v>11.0702</v>
      </c>
      <c r="K499" s="107">
        <v>5.9678000000000004</v>
      </c>
      <c r="L499" s="107">
        <v>6.9530000000000003</v>
      </c>
      <c r="M499" s="107">
        <v>3.3837000000000002</v>
      </c>
      <c r="N499" s="107">
        <v>3.1755</v>
      </c>
      <c r="O499" s="107">
        <v>4.9908999999999999</v>
      </c>
      <c r="P499" s="107">
        <v>5.5655999999999999</v>
      </c>
      <c r="Q499" s="107">
        <v>7.3559000000000001</v>
      </c>
      <c r="R499" s="107">
        <v>2.8879000000000001</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t="s">
        <v>358</v>
      </c>
      <c r="B500" t="s">
        <v>87</v>
      </c>
      <c r="C500">
        <v>117631</v>
      </c>
      <c r="D500" s="106"/>
      <c r="E500" s="107"/>
      <c r="F500" s="107"/>
      <c r="G500" s="107"/>
      <c r="H500" s="107"/>
      <c r="I500" s="107"/>
      <c r="J500" s="107"/>
      <c r="K500" s="107"/>
      <c r="L500" s="107"/>
      <c r="M500" s="107"/>
      <c r="N500" s="107"/>
      <c r="O500" s="107"/>
      <c r="P500" s="107"/>
      <c r="Q500" s="107"/>
      <c r="R500" s="107"/>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t="s">
        <v>358</v>
      </c>
      <c r="B501" t="s">
        <v>56</v>
      </c>
      <c r="C501">
        <v>119337</v>
      </c>
      <c r="D501" s="106"/>
      <c r="E501" s="107"/>
      <c r="F501" s="107"/>
      <c r="G501" s="107"/>
      <c r="H501" s="107"/>
      <c r="I501" s="107"/>
      <c r="J501" s="107"/>
      <c r="K501" s="107"/>
      <c r="L501" s="107"/>
      <c r="M501" s="107"/>
      <c r="N501" s="107"/>
      <c r="O501" s="107"/>
      <c r="P501" s="107"/>
      <c r="Q501" s="107"/>
      <c r="R501" s="107"/>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t="s">
        <v>358</v>
      </c>
      <c r="B502" t="s">
        <v>58</v>
      </c>
      <c r="C502">
        <v>118284</v>
      </c>
      <c r="D502" s="106">
        <v>44888</v>
      </c>
      <c r="E502" s="107">
        <v>26.583600000000001</v>
      </c>
      <c r="F502" s="107">
        <v>14.559900000000001</v>
      </c>
      <c r="G502" s="107">
        <v>10.1746</v>
      </c>
      <c r="H502" s="107">
        <v>4.5152999999999999</v>
      </c>
      <c r="I502" s="107">
        <v>16.1739</v>
      </c>
      <c r="J502" s="107">
        <v>13.9413</v>
      </c>
      <c r="K502" s="107">
        <v>5.0526999999999997</v>
      </c>
      <c r="L502" s="107">
        <v>6.5372000000000003</v>
      </c>
      <c r="M502" s="107">
        <v>3.5272999999999999</v>
      </c>
      <c r="N502" s="107">
        <v>3.2372999999999998</v>
      </c>
      <c r="O502" s="107">
        <v>5.2377000000000002</v>
      </c>
      <c r="P502" s="107">
        <v>5.8526999999999996</v>
      </c>
      <c r="Q502" s="107">
        <v>7.8647</v>
      </c>
      <c r="R502" s="107">
        <v>2.8574000000000002</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t="s">
        <v>358</v>
      </c>
      <c r="B503" t="s">
        <v>89</v>
      </c>
      <c r="C503">
        <v>111962</v>
      </c>
      <c r="D503" s="106">
        <v>44888</v>
      </c>
      <c r="E503" s="107">
        <v>24.794799999999999</v>
      </c>
      <c r="F503" s="107">
        <v>13.4009</v>
      </c>
      <c r="G503" s="107">
        <v>9.0792999999999999</v>
      </c>
      <c r="H503" s="107">
        <v>3.3879999999999999</v>
      </c>
      <c r="I503" s="107">
        <v>15.048999999999999</v>
      </c>
      <c r="J503" s="107">
        <v>12.8202</v>
      </c>
      <c r="K503" s="107">
        <v>3.9348999999999998</v>
      </c>
      <c r="L503" s="107">
        <v>5.4077999999999999</v>
      </c>
      <c r="M503" s="107">
        <v>2.4232999999999998</v>
      </c>
      <c r="N503" s="107">
        <v>2.1206999999999998</v>
      </c>
      <c r="O503" s="107">
        <v>4.2087000000000003</v>
      </c>
      <c r="P503" s="107">
        <v>4.9085000000000001</v>
      </c>
      <c r="Q503" s="107">
        <v>6.9599000000000002</v>
      </c>
      <c r="R503" s="107">
        <v>1.7716000000000001</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t="s">
        <v>358</v>
      </c>
      <c r="B504" t="s">
        <v>59</v>
      </c>
      <c r="C504">
        <v>119239</v>
      </c>
      <c r="D504" s="106">
        <v>44888</v>
      </c>
      <c r="E504" s="107">
        <v>2854.3975</v>
      </c>
      <c r="F504" s="107">
        <v>9.6402999999999999</v>
      </c>
      <c r="G504" s="107">
        <v>6.9569999999999999</v>
      </c>
      <c r="H504" s="107">
        <v>4.9812000000000003</v>
      </c>
      <c r="I504" s="107">
        <v>7.6596000000000002</v>
      </c>
      <c r="J504" s="107">
        <v>7.1134000000000004</v>
      </c>
      <c r="K504" s="107">
        <v>3.2330000000000001</v>
      </c>
      <c r="L504" s="107">
        <v>3.6351</v>
      </c>
      <c r="M504" s="107">
        <v>1.9119999999999999</v>
      </c>
      <c r="N504" s="107">
        <v>1.748</v>
      </c>
      <c r="O504" s="107">
        <v>6.0263999999999998</v>
      </c>
      <c r="P504" s="107">
        <v>6.8311999999999999</v>
      </c>
      <c r="Q504" s="107">
        <v>7.9861000000000004</v>
      </c>
      <c r="R504" s="107">
        <v>2.6661999999999999</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t="s">
        <v>358</v>
      </c>
      <c r="B505" t="s">
        <v>90</v>
      </c>
      <c r="C505">
        <v>105669</v>
      </c>
      <c r="D505" s="106">
        <v>44888</v>
      </c>
      <c r="E505" s="107">
        <v>2724.6129999999998</v>
      </c>
      <c r="F505" s="107">
        <v>9.0006000000000004</v>
      </c>
      <c r="G505" s="107">
        <v>6.3162000000000003</v>
      </c>
      <c r="H505" s="107">
        <v>4.3406000000000002</v>
      </c>
      <c r="I505" s="107">
        <v>7.0178000000000003</v>
      </c>
      <c r="J505" s="107">
        <v>6.4694000000000003</v>
      </c>
      <c r="K505" s="107">
        <v>2.5878999999999999</v>
      </c>
      <c r="L505" s="107">
        <v>2.9794</v>
      </c>
      <c r="M505" s="107">
        <v>1.2655000000000001</v>
      </c>
      <c r="N505" s="107">
        <v>1.1013999999999999</v>
      </c>
      <c r="O505" s="107">
        <v>5.3493000000000004</v>
      </c>
      <c r="P505" s="107">
        <v>6.2123999999999997</v>
      </c>
      <c r="Q505" s="107">
        <v>6.6566000000000001</v>
      </c>
      <c r="R505" s="107">
        <v>2.0121000000000002</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t="s">
        <v>358</v>
      </c>
      <c r="B506" t="s">
        <v>92</v>
      </c>
      <c r="C506">
        <v>100499</v>
      </c>
      <c r="D506" s="106"/>
      <c r="E506" s="107"/>
      <c r="F506" s="107"/>
      <c r="G506" s="107"/>
      <c r="H506" s="107"/>
      <c r="I506" s="107"/>
      <c r="J506" s="107"/>
      <c r="K506" s="107"/>
      <c r="L506" s="107"/>
      <c r="M506" s="107"/>
      <c r="N506" s="107"/>
      <c r="O506" s="107"/>
      <c r="P506" s="107"/>
      <c r="Q506" s="107"/>
      <c r="R506" s="107"/>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t="s">
        <v>358</v>
      </c>
      <c r="B507" t="s">
        <v>61</v>
      </c>
      <c r="C507">
        <v>118495</v>
      </c>
      <c r="D507" s="106"/>
      <c r="E507" s="107"/>
      <c r="F507" s="107"/>
      <c r="G507" s="107"/>
      <c r="H507" s="107"/>
      <c r="I507" s="107"/>
      <c r="J507" s="107"/>
      <c r="K507" s="107"/>
      <c r="L507" s="107"/>
      <c r="M507" s="107"/>
      <c r="N507" s="107"/>
      <c r="O507" s="107"/>
      <c r="P507" s="107"/>
      <c r="Q507" s="107"/>
      <c r="R507" s="107"/>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t="s">
        <v>358</v>
      </c>
      <c r="B508" t="s">
        <v>365</v>
      </c>
      <c r="C508">
        <v>147981</v>
      </c>
      <c r="D508" s="106"/>
      <c r="E508" s="107"/>
      <c r="F508" s="107"/>
      <c r="G508" s="107"/>
      <c r="H508" s="107"/>
      <c r="I508" s="107"/>
      <c r="J508" s="107"/>
      <c r="K508" s="107"/>
      <c r="L508" s="107"/>
      <c r="M508" s="107"/>
      <c r="N508" s="107"/>
      <c r="O508" s="107"/>
      <c r="P508" s="107"/>
      <c r="Q508" s="107"/>
      <c r="R508" s="107"/>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t="s">
        <v>358</v>
      </c>
      <c r="B509" t="s">
        <v>361</v>
      </c>
      <c r="C509">
        <v>147982</v>
      </c>
      <c r="D509" s="106"/>
      <c r="E509" s="107"/>
      <c r="F509" s="107"/>
      <c r="G509" s="107"/>
      <c r="H509" s="107"/>
      <c r="I509" s="107"/>
      <c r="J509" s="107"/>
      <c r="K509" s="107"/>
      <c r="L509" s="107"/>
      <c r="M509" s="107"/>
      <c r="N509" s="107"/>
      <c r="O509" s="107"/>
      <c r="P509" s="107"/>
      <c r="Q509" s="107"/>
      <c r="R509" s="107"/>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t="s">
        <v>358</v>
      </c>
      <c r="B510" t="s">
        <v>366</v>
      </c>
      <c r="C510">
        <v>147987</v>
      </c>
      <c r="D510" s="106">
        <v>44888</v>
      </c>
      <c r="E510" s="107">
        <v>0.76339999999999997</v>
      </c>
      <c r="F510" s="107">
        <v>14.349399999999999</v>
      </c>
      <c r="G510" s="107">
        <v>15.332100000000001</v>
      </c>
      <c r="H510" s="107">
        <v>15.0702</v>
      </c>
      <c r="I510" s="107">
        <v>14.7684</v>
      </c>
      <c r="J510" s="107">
        <v>14.9785</v>
      </c>
      <c r="K510" s="107">
        <v>-12.824</v>
      </c>
      <c r="L510" s="107">
        <v>-1.1111</v>
      </c>
      <c r="M510" s="107"/>
      <c r="N510" s="107"/>
      <c r="O510" s="107"/>
      <c r="P510" s="107"/>
      <c r="Q510" s="107">
        <v>2.6755</v>
      </c>
      <c r="R510" s="107"/>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t="s">
        <v>358</v>
      </c>
      <c r="B511" t="s">
        <v>362</v>
      </c>
      <c r="C511">
        <v>147988</v>
      </c>
      <c r="D511" s="106">
        <v>44888</v>
      </c>
      <c r="E511" s="107">
        <v>0.80859999999999999</v>
      </c>
      <c r="F511" s="107">
        <v>13.547000000000001</v>
      </c>
      <c r="G511" s="107">
        <v>14.4734</v>
      </c>
      <c r="H511" s="107">
        <v>14.873900000000001</v>
      </c>
      <c r="I511" s="107">
        <v>14.916499999999999</v>
      </c>
      <c r="J511" s="107">
        <v>14.973000000000001</v>
      </c>
      <c r="K511" s="107">
        <v>-12.8195</v>
      </c>
      <c r="L511" s="107">
        <v>-1.1221000000000001</v>
      </c>
      <c r="M511" s="107"/>
      <c r="N511" s="107"/>
      <c r="O511" s="107"/>
      <c r="P511" s="107"/>
      <c r="Q511" s="107">
        <v>2.6817000000000002</v>
      </c>
      <c r="R511" s="107"/>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t="s">
        <v>358</v>
      </c>
      <c r="B512" t="s">
        <v>404</v>
      </c>
      <c r="C512">
        <v>148307</v>
      </c>
      <c r="D512" s="106"/>
      <c r="E512" s="107"/>
      <c r="F512" s="107"/>
      <c r="G512" s="107"/>
      <c r="H512" s="107"/>
      <c r="I512" s="107"/>
      <c r="J512" s="107"/>
      <c r="K512" s="107"/>
      <c r="L512" s="107"/>
      <c r="M512" s="107"/>
      <c r="N512" s="107"/>
      <c r="O512" s="107"/>
      <c r="P512" s="107"/>
      <c r="Q512" s="107"/>
      <c r="R512" s="107"/>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t="s">
        <v>358</v>
      </c>
      <c r="B513" t="s">
        <v>405</v>
      </c>
      <c r="C513">
        <v>148308</v>
      </c>
      <c r="D513" s="106"/>
      <c r="E513" s="107"/>
      <c r="F513" s="107"/>
      <c r="G513" s="107"/>
      <c r="H513" s="107"/>
      <c r="I513" s="107"/>
      <c r="J513" s="107"/>
      <c r="K513" s="107"/>
      <c r="L513" s="107"/>
      <c r="M513" s="107"/>
      <c r="N513" s="107"/>
      <c r="O513" s="107"/>
      <c r="P513" s="107"/>
      <c r="Q513" s="107"/>
      <c r="R513" s="107"/>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t="s">
        <v>358</v>
      </c>
      <c r="B514" t="s">
        <v>93</v>
      </c>
      <c r="C514">
        <v>101872</v>
      </c>
      <c r="D514" s="106">
        <v>44888</v>
      </c>
      <c r="E514" s="107">
        <v>74.118899999999996</v>
      </c>
      <c r="F514" s="107">
        <v>-6.5976999999999997</v>
      </c>
      <c r="G514" s="107">
        <v>1.6649</v>
      </c>
      <c r="H514" s="107">
        <v>7.0400000000000004E-2</v>
      </c>
      <c r="I514" s="107">
        <v>13.4603</v>
      </c>
      <c r="J514" s="107">
        <v>10.294700000000001</v>
      </c>
      <c r="K514" s="107">
        <v>4.8212999999999999</v>
      </c>
      <c r="L514" s="107">
        <v>5.1909999999999998</v>
      </c>
      <c r="M514" s="107">
        <v>2.0739999999999998</v>
      </c>
      <c r="N514" s="107">
        <v>1.0539000000000001</v>
      </c>
      <c r="O514" s="107">
        <v>5.9363000000000001</v>
      </c>
      <c r="P514" s="107">
        <v>4.7853000000000003</v>
      </c>
      <c r="Q514" s="107">
        <v>8.1424000000000003</v>
      </c>
      <c r="R514" s="107">
        <v>4.6466000000000003</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t="s">
        <v>358</v>
      </c>
      <c r="B515" t="s">
        <v>62</v>
      </c>
      <c r="C515">
        <v>119075</v>
      </c>
      <c r="D515" s="106">
        <v>44888</v>
      </c>
      <c r="E515" s="107">
        <v>80.011700000000005</v>
      </c>
      <c r="F515" s="107">
        <v>-5.3822000000000001</v>
      </c>
      <c r="G515" s="107">
        <v>2.9024999999999999</v>
      </c>
      <c r="H515" s="107">
        <v>1.3102</v>
      </c>
      <c r="I515" s="107">
        <v>14.6998</v>
      </c>
      <c r="J515" s="107">
        <v>11.553000000000001</v>
      </c>
      <c r="K515" s="107">
        <v>6.0807000000000002</v>
      </c>
      <c r="L515" s="107">
        <v>6.4714999999999998</v>
      </c>
      <c r="M515" s="107">
        <v>3.3277000000000001</v>
      </c>
      <c r="N515" s="107">
        <v>2.3022</v>
      </c>
      <c r="O515" s="107">
        <v>6.8608000000000002</v>
      </c>
      <c r="P515" s="107">
        <v>5.5861000000000001</v>
      </c>
      <c r="Q515" s="107">
        <v>7.6779999999999999</v>
      </c>
      <c r="R515" s="107">
        <v>5.6154000000000002</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t="s">
        <v>358</v>
      </c>
      <c r="B516" t="s">
        <v>94</v>
      </c>
      <c r="D516" s="106">
        <v>44888</v>
      </c>
      <c r="E516" s="107">
        <v>74.118899999999996</v>
      </c>
      <c r="F516" s="107">
        <v>-6.5976999999999997</v>
      </c>
      <c r="G516" s="107">
        <v>1.6649</v>
      </c>
      <c r="H516" s="107">
        <v>7.0400000000000004E-2</v>
      </c>
      <c r="I516" s="107">
        <v>13.4603</v>
      </c>
      <c r="J516" s="107">
        <v>10.294700000000001</v>
      </c>
      <c r="K516" s="107">
        <v>4.8212999999999999</v>
      </c>
      <c r="L516" s="107">
        <v>5.1909999999999998</v>
      </c>
      <c r="M516" s="107">
        <v>2.0739999999999998</v>
      </c>
      <c r="N516" s="107">
        <v>1.0539000000000001</v>
      </c>
      <c r="O516" s="107">
        <v>5.9363000000000001</v>
      </c>
      <c r="P516" s="107">
        <v>4.7853000000000003</v>
      </c>
      <c r="Q516" s="107">
        <v>8.1424000000000003</v>
      </c>
      <c r="R516" s="107">
        <v>4.6466000000000003</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t="s">
        <v>358</v>
      </c>
      <c r="B517" t="s">
        <v>95</v>
      </c>
      <c r="D517" s="106">
        <v>44888</v>
      </c>
      <c r="E517" s="107">
        <v>74.118899999999996</v>
      </c>
      <c r="F517" s="107">
        <v>-6.5976999999999997</v>
      </c>
      <c r="G517" s="107">
        <v>1.6649</v>
      </c>
      <c r="H517" s="107">
        <v>7.0400000000000004E-2</v>
      </c>
      <c r="I517" s="107">
        <v>13.4603</v>
      </c>
      <c r="J517" s="107">
        <v>10.294700000000001</v>
      </c>
      <c r="K517" s="107">
        <v>4.8212999999999999</v>
      </c>
      <c r="L517" s="107">
        <v>5.1909999999999998</v>
      </c>
      <c r="M517" s="107">
        <v>2.0739999999999998</v>
      </c>
      <c r="N517" s="107">
        <v>1.0539000000000001</v>
      </c>
      <c r="O517" s="107">
        <v>5.9363000000000001</v>
      </c>
      <c r="P517" s="107">
        <v>4.7853000000000003</v>
      </c>
      <c r="Q517" s="107">
        <v>8.1424000000000003</v>
      </c>
      <c r="R517" s="107">
        <v>4.6466000000000003</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t="s">
        <v>358</v>
      </c>
      <c r="B518" t="s">
        <v>96</v>
      </c>
      <c r="C518">
        <v>106737</v>
      </c>
      <c r="D518" s="106">
        <v>44888</v>
      </c>
      <c r="E518" s="107">
        <v>29.052700000000002</v>
      </c>
      <c r="F518" s="107">
        <v>3.3923999999999999</v>
      </c>
      <c r="G518" s="107">
        <v>4.8274999999999997</v>
      </c>
      <c r="H518" s="107">
        <v>3.7717000000000001</v>
      </c>
      <c r="I518" s="107">
        <v>14.964</v>
      </c>
      <c r="J518" s="107">
        <v>12.427300000000001</v>
      </c>
      <c r="K518" s="107">
        <v>2.9079999999999999</v>
      </c>
      <c r="L518" s="107">
        <v>4.9340999999999999</v>
      </c>
      <c r="M518" s="107">
        <v>0.84750000000000003</v>
      </c>
      <c r="N518" s="107">
        <v>0.60109999999999997</v>
      </c>
      <c r="O518" s="107">
        <v>3.6827000000000001</v>
      </c>
      <c r="P518" s="107">
        <v>4.9743000000000004</v>
      </c>
      <c r="Q518" s="107">
        <v>7.2958999999999996</v>
      </c>
      <c r="R518" s="107">
        <v>1.446</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t="s">
        <v>358</v>
      </c>
      <c r="B519" t="s">
        <v>63</v>
      </c>
      <c r="C519">
        <v>120048</v>
      </c>
      <c r="D519" s="106">
        <v>44888</v>
      </c>
      <c r="E519" s="107">
        <v>31.350899999999999</v>
      </c>
      <c r="F519" s="107">
        <v>4.0753000000000004</v>
      </c>
      <c r="G519" s="107">
        <v>5.5693000000000001</v>
      </c>
      <c r="H519" s="107">
        <v>4.5278</v>
      </c>
      <c r="I519" s="107">
        <v>15.7537</v>
      </c>
      <c r="J519" s="107">
        <v>13.2203</v>
      </c>
      <c r="K519" s="107">
        <v>3.7042000000000002</v>
      </c>
      <c r="L519" s="107">
        <v>5.7450000000000001</v>
      </c>
      <c r="M519" s="107">
        <v>1.6448</v>
      </c>
      <c r="N519" s="107">
        <v>1.3988</v>
      </c>
      <c r="O519" s="107">
        <v>4.5011000000000001</v>
      </c>
      <c r="P519" s="107">
        <v>5.7888000000000002</v>
      </c>
      <c r="Q519" s="107">
        <v>6.9813000000000001</v>
      </c>
      <c r="R519" s="107">
        <v>2.2490000000000001</v>
      </c>
      <c r="T519" s="106"/>
      <c r="U519" s="107"/>
      <c r="V519" s="107"/>
      <c r="W519" s="107"/>
      <c r="X519" s="107"/>
      <c r="Y519" s="107"/>
      <c r="Z519" s="107"/>
      <c r="AA519" s="107"/>
      <c r="AB519" s="107"/>
      <c r="AC519" s="107"/>
      <c r="AD519" s="107"/>
      <c r="AE519" s="107"/>
      <c r="AF519" s="107"/>
      <c r="AG519" s="107"/>
      <c r="AH519" s="107"/>
    </row>
    <row r="520" spans="1:34" x14ac:dyDescent="0.3">
      <c r="A520" t="s">
        <v>358</v>
      </c>
      <c r="B520" t="s">
        <v>406</v>
      </c>
      <c r="C520">
        <v>106736</v>
      </c>
      <c r="D520" s="106">
        <v>44888</v>
      </c>
      <c r="E520" s="107">
        <v>27.8385</v>
      </c>
      <c r="F520" s="107">
        <v>3.2780999999999998</v>
      </c>
      <c r="G520" s="107">
        <v>4.8018999999999998</v>
      </c>
      <c r="H520" s="107">
        <v>3.7488000000000001</v>
      </c>
      <c r="I520" s="107">
        <v>14.8721</v>
      </c>
      <c r="J520" s="107">
        <v>12.2401</v>
      </c>
      <c r="K520" s="107">
        <v>2.6802000000000001</v>
      </c>
      <c r="L520" s="107">
        <v>4.6894</v>
      </c>
      <c r="M520" s="107">
        <v>0.60399999999999998</v>
      </c>
      <c r="N520" s="107">
        <v>0.35580000000000001</v>
      </c>
      <c r="O520" s="107">
        <v>3.43</v>
      </c>
      <c r="P520" s="107">
        <v>4.7164000000000001</v>
      </c>
      <c r="Q520" s="107">
        <v>6.9939</v>
      </c>
      <c r="R520" s="107">
        <v>1.1969000000000001</v>
      </c>
      <c r="T520" s="106"/>
      <c r="U520" s="107"/>
      <c r="V520" s="107"/>
      <c r="W520" s="107"/>
      <c r="X520" s="107"/>
      <c r="Y520" s="107"/>
      <c r="Z520" s="107"/>
      <c r="AA520" s="107"/>
      <c r="AB520" s="107"/>
      <c r="AC520" s="107"/>
      <c r="AD520" s="107"/>
      <c r="AE520" s="107"/>
      <c r="AF520" s="107"/>
      <c r="AG520" s="107"/>
      <c r="AH520" s="107"/>
    </row>
    <row r="521" spans="1:34" x14ac:dyDescent="0.3">
      <c r="A521" t="s">
        <v>358</v>
      </c>
      <c r="B521" t="s">
        <v>97</v>
      </c>
      <c r="C521">
        <v>112096</v>
      </c>
      <c r="D521" s="106">
        <v>44888</v>
      </c>
      <c r="E521" s="107">
        <v>30.179300000000001</v>
      </c>
      <c r="F521" s="107">
        <v>0.72570000000000001</v>
      </c>
      <c r="G521" s="107">
        <v>3.1217000000000001</v>
      </c>
      <c r="H521" s="107">
        <v>3.5442999999999998</v>
      </c>
      <c r="I521" s="107">
        <v>11.8369</v>
      </c>
      <c r="J521" s="107">
        <v>10.705399999999999</v>
      </c>
      <c r="K521" s="107">
        <v>7.2241</v>
      </c>
      <c r="L521" s="107">
        <v>8.4776000000000007</v>
      </c>
      <c r="M521" s="107">
        <v>4.9363999999999999</v>
      </c>
      <c r="N521" s="107">
        <v>3.9331999999999998</v>
      </c>
      <c r="O521" s="107">
        <v>6.9901</v>
      </c>
      <c r="P521" s="107">
        <v>7.1882999999999999</v>
      </c>
      <c r="Q521" s="107">
        <v>8.9765999999999995</v>
      </c>
      <c r="R521" s="107">
        <v>4.4425999999999997</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t="s">
        <v>358</v>
      </c>
      <c r="B522" t="s">
        <v>64</v>
      </c>
      <c r="C522">
        <v>120603</v>
      </c>
      <c r="D522" s="106">
        <v>44888</v>
      </c>
      <c r="E522" s="107">
        <v>32.0002</v>
      </c>
      <c r="F522" s="107">
        <v>1.3688</v>
      </c>
      <c r="G522" s="107">
        <v>3.8801999999999999</v>
      </c>
      <c r="H522" s="107">
        <v>4.3052999999999999</v>
      </c>
      <c r="I522" s="107">
        <v>12.5992</v>
      </c>
      <c r="J522" s="107">
        <v>11.4686</v>
      </c>
      <c r="K522" s="107">
        <v>7.9973000000000001</v>
      </c>
      <c r="L522" s="107">
        <v>9.2662999999999993</v>
      </c>
      <c r="M522" s="107">
        <v>5.7210000000000001</v>
      </c>
      <c r="N522" s="107">
        <v>4.7240000000000002</v>
      </c>
      <c r="O522" s="107">
        <v>7.7805</v>
      </c>
      <c r="P522" s="107">
        <v>7.9699</v>
      </c>
      <c r="Q522" s="107">
        <v>9.9405999999999999</v>
      </c>
      <c r="R522" s="107">
        <v>5.2522000000000002</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t="s">
        <v>358</v>
      </c>
      <c r="B523" t="s">
        <v>98</v>
      </c>
      <c r="C523">
        <v>116583</v>
      </c>
      <c r="D523" s="106">
        <v>44888</v>
      </c>
      <c r="E523" s="107">
        <v>18.3446</v>
      </c>
      <c r="F523" s="107">
        <v>4.7759</v>
      </c>
      <c r="G523" s="107">
        <v>5.6948999999999996</v>
      </c>
      <c r="H523" s="107">
        <v>3.4984999999999999</v>
      </c>
      <c r="I523" s="107">
        <v>17.195499999999999</v>
      </c>
      <c r="J523" s="107">
        <v>14.000299999999999</v>
      </c>
      <c r="K523" s="107">
        <v>4.9819000000000004</v>
      </c>
      <c r="L523" s="107">
        <v>6.4432</v>
      </c>
      <c r="M523" s="107">
        <v>2.7408000000000001</v>
      </c>
      <c r="N523" s="107">
        <v>1.7645999999999999</v>
      </c>
      <c r="O523" s="107">
        <v>5.6904000000000003</v>
      </c>
      <c r="P523" s="107">
        <v>4.9912000000000001</v>
      </c>
      <c r="Q523" s="107">
        <v>5.8000999999999996</v>
      </c>
      <c r="R523" s="107">
        <v>3.7254999999999998</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t="s">
        <v>358</v>
      </c>
      <c r="B524" t="s">
        <v>65</v>
      </c>
      <c r="C524">
        <v>116811</v>
      </c>
      <c r="D524" s="106">
        <v>44888</v>
      </c>
      <c r="E524" s="107">
        <v>19.8565</v>
      </c>
      <c r="F524" s="107">
        <v>5.5153999999999996</v>
      </c>
      <c r="G524" s="107">
        <v>6.4762000000000004</v>
      </c>
      <c r="H524" s="107">
        <v>4.2313000000000001</v>
      </c>
      <c r="I524" s="107">
        <v>17.953199999999999</v>
      </c>
      <c r="J524" s="107">
        <v>14.7606</v>
      </c>
      <c r="K524" s="107">
        <v>5.7423999999999999</v>
      </c>
      <c r="L524" s="107">
        <v>7.2186000000000003</v>
      </c>
      <c r="M524" s="107">
        <v>3.5082</v>
      </c>
      <c r="N524" s="107">
        <v>2.5306999999999999</v>
      </c>
      <c r="O524" s="107">
        <v>6.4909999999999997</v>
      </c>
      <c r="P524" s="107">
        <v>5.9603000000000002</v>
      </c>
      <c r="Q524" s="107">
        <v>6.3049999999999997</v>
      </c>
      <c r="R524" s="107">
        <v>4.5003000000000002</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t="s">
        <v>358</v>
      </c>
      <c r="B525" t="s">
        <v>66</v>
      </c>
      <c r="C525">
        <v>118416</v>
      </c>
      <c r="D525" s="106">
        <v>44888</v>
      </c>
      <c r="E525" s="107">
        <v>30.448399999999999</v>
      </c>
      <c r="F525" s="107">
        <v>-2.7568999999999999</v>
      </c>
      <c r="G525" s="107">
        <v>5.1582999999999997</v>
      </c>
      <c r="H525" s="107">
        <v>0.80500000000000005</v>
      </c>
      <c r="I525" s="107">
        <v>19.4786</v>
      </c>
      <c r="J525" s="107">
        <v>14.4217</v>
      </c>
      <c r="K525" s="107">
        <v>3.0752999999999999</v>
      </c>
      <c r="L525" s="107">
        <v>5.6698000000000004</v>
      </c>
      <c r="M525" s="107">
        <v>0.91779999999999995</v>
      </c>
      <c r="N525" s="107">
        <v>1.4673</v>
      </c>
      <c r="O525" s="107">
        <v>6.0269000000000004</v>
      </c>
      <c r="P525" s="107">
        <v>7.1078000000000001</v>
      </c>
      <c r="Q525" s="107">
        <v>8.4390000000000001</v>
      </c>
      <c r="R525" s="107">
        <v>2.3811</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t="s">
        <v>358</v>
      </c>
      <c r="B526" t="s">
        <v>99</v>
      </c>
      <c r="C526">
        <v>111524</v>
      </c>
      <c r="D526" s="106">
        <v>44888</v>
      </c>
      <c r="E526" s="107">
        <v>28.016999999999999</v>
      </c>
      <c r="F526" s="107">
        <v>-3.6474000000000002</v>
      </c>
      <c r="G526" s="107">
        <v>4.2755999999999998</v>
      </c>
      <c r="H526" s="107">
        <v>-7.4399999999999994E-2</v>
      </c>
      <c r="I526" s="107">
        <v>18.603400000000001</v>
      </c>
      <c r="J526" s="107">
        <v>13.547000000000001</v>
      </c>
      <c r="K526" s="107">
        <v>2.21</v>
      </c>
      <c r="L526" s="107">
        <v>4.7872000000000003</v>
      </c>
      <c r="M526" s="107">
        <v>5.4399999999999997E-2</v>
      </c>
      <c r="N526" s="107">
        <v>0.5968</v>
      </c>
      <c r="O526" s="107">
        <v>5.1299000000000001</v>
      </c>
      <c r="P526" s="107">
        <v>6.2572999999999999</v>
      </c>
      <c r="Q526" s="107">
        <v>7.6440000000000001</v>
      </c>
      <c r="R526" s="107">
        <v>1.4847999999999999</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t="s">
        <v>358</v>
      </c>
      <c r="B527" t="s">
        <v>67</v>
      </c>
      <c r="C527">
        <v>122715</v>
      </c>
      <c r="D527" s="106">
        <v>44888</v>
      </c>
      <c r="E527" s="107">
        <v>19.137899999999998</v>
      </c>
      <c r="F527" s="107">
        <v>-7.2460000000000004</v>
      </c>
      <c r="G527" s="107">
        <v>5.8025000000000002</v>
      </c>
      <c r="H527" s="107">
        <v>5.2092000000000001</v>
      </c>
      <c r="I527" s="107">
        <v>9.8455999999999992</v>
      </c>
      <c r="J527" s="107">
        <v>8.3855000000000004</v>
      </c>
      <c r="K527" s="107">
        <v>3.1951999999999998</v>
      </c>
      <c r="L527" s="107">
        <v>5.1688000000000001</v>
      </c>
      <c r="M527" s="107">
        <v>2.6482000000000001</v>
      </c>
      <c r="N527" s="107">
        <v>3.4135</v>
      </c>
      <c r="O527" s="107">
        <v>6.15</v>
      </c>
      <c r="P527" s="107">
        <v>6.4711999999999996</v>
      </c>
      <c r="Q527" s="107">
        <v>7.1318999999999999</v>
      </c>
      <c r="R527" s="107">
        <v>4.8506999999999998</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t="s">
        <v>358</v>
      </c>
      <c r="B528" t="s">
        <v>100</v>
      </c>
      <c r="C528">
        <v>122612</v>
      </c>
      <c r="D528" s="106">
        <v>44888</v>
      </c>
      <c r="E528" s="107">
        <v>18.258299999999998</v>
      </c>
      <c r="F528" s="107">
        <v>-8.3942999999999994</v>
      </c>
      <c r="G528" s="107">
        <v>5.3615000000000004</v>
      </c>
      <c r="H528" s="107">
        <v>4.8022</v>
      </c>
      <c r="I528" s="107">
        <v>9.5304000000000002</v>
      </c>
      <c r="J528" s="107">
        <v>8.1098999999999997</v>
      </c>
      <c r="K528" s="107">
        <v>2.9331999999999998</v>
      </c>
      <c r="L528" s="107">
        <v>4.9076000000000004</v>
      </c>
      <c r="M528" s="107">
        <v>2.3896000000000002</v>
      </c>
      <c r="N528" s="107">
        <v>3.1530999999999998</v>
      </c>
      <c r="O528" s="107">
        <v>5.7324000000000002</v>
      </c>
      <c r="P528" s="107">
        <v>5.9443000000000001</v>
      </c>
      <c r="Q528" s="107">
        <v>6.5983000000000001</v>
      </c>
      <c r="R528" s="107">
        <v>4.5465</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t="s">
        <v>358</v>
      </c>
      <c r="B529" t="s">
        <v>68</v>
      </c>
      <c r="C529">
        <v>145589</v>
      </c>
      <c r="D529" s="106">
        <v>44888</v>
      </c>
      <c r="E529" s="107">
        <v>1274.2034000000001</v>
      </c>
      <c r="F529" s="107">
        <v>5.7873000000000001</v>
      </c>
      <c r="G529" s="107">
        <v>6.6455000000000002</v>
      </c>
      <c r="H529" s="107">
        <v>7.4987000000000004</v>
      </c>
      <c r="I529" s="107">
        <v>11.7682</v>
      </c>
      <c r="J529" s="107">
        <v>9.3770000000000007</v>
      </c>
      <c r="K529" s="107">
        <v>4.8996000000000004</v>
      </c>
      <c r="L529" s="107">
        <v>5.4884000000000004</v>
      </c>
      <c r="M529" s="107">
        <v>2.8195000000000001</v>
      </c>
      <c r="N529" s="107">
        <v>2.831</v>
      </c>
      <c r="O529" s="107">
        <v>4.9109999999999996</v>
      </c>
      <c r="P529" s="107"/>
      <c r="Q529" s="107">
        <v>6.2896999999999998</v>
      </c>
      <c r="R529" s="107">
        <v>3.4678</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t="s">
        <v>358</v>
      </c>
      <c r="B530" t="s">
        <v>101</v>
      </c>
      <c r="C530">
        <v>145590</v>
      </c>
      <c r="D530" s="106">
        <v>44888</v>
      </c>
      <c r="E530" s="107">
        <v>1248.4554000000001</v>
      </c>
      <c r="F530" s="107">
        <v>5.3715000000000002</v>
      </c>
      <c r="G530" s="107">
        <v>6.2290999999999999</v>
      </c>
      <c r="H530" s="107">
        <v>7.0818000000000003</v>
      </c>
      <c r="I530" s="107">
        <v>11.3504</v>
      </c>
      <c r="J530" s="107">
        <v>8.9575999999999993</v>
      </c>
      <c r="K530" s="107">
        <v>4.4500999999999999</v>
      </c>
      <c r="L530" s="107">
        <v>4.9946999999999999</v>
      </c>
      <c r="M530" s="107">
        <v>2.3165</v>
      </c>
      <c r="N530" s="107">
        <v>2.3222999999999998</v>
      </c>
      <c r="O530" s="107">
        <v>4.3723999999999998</v>
      </c>
      <c r="P530" s="107"/>
      <c r="Q530" s="107">
        <v>5.7449000000000003</v>
      </c>
      <c r="R530" s="107">
        <v>2.9411</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t="s">
        <v>358</v>
      </c>
      <c r="B531" t="s">
        <v>1989</v>
      </c>
      <c r="C531">
        <v>120435</v>
      </c>
      <c r="D531" s="106">
        <v>44888</v>
      </c>
      <c r="E531" s="107">
        <v>36.287799999999997</v>
      </c>
      <c r="F531" s="107">
        <v>5.0298999999999996</v>
      </c>
      <c r="G531" s="107">
        <v>6.5842000000000001</v>
      </c>
      <c r="H531" s="107">
        <v>2.8323</v>
      </c>
      <c r="I531" s="107">
        <v>15.6408</v>
      </c>
      <c r="J531" s="107">
        <v>11.1357</v>
      </c>
      <c r="K531" s="107">
        <v>5.5857000000000001</v>
      </c>
      <c r="L531" s="107">
        <v>5.5487000000000002</v>
      </c>
      <c r="M531" s="107">
        <v>4.2713000000000001</v>
      </c>
      <c r="N531" s="107">
        <v>3.9809999999999999</v>
      </c>
      <c r="O531" s="107">
        <v>5.3627000000000002</v>
      </c>
      <c r="P531" s="107">
        <v>6.1951999999999998</v>
      </c>
      <c r="Q531" s="107">
        <v>7.5594999999999999</v>
      </c>
      <c r="R531" s="107">
        <v>3.8184</v>
      </c>
      <c r="T531" s="106"/>
      <c r="U531" s="107"/>
      <c r="V531" s="107"/>
      <c r="W531" s="107"/>
      <c r="X531" s="107"/>
      <c r="Y531" s="107"/>
      <c r="Z531" s="107"/>
      <c r="AA531" s="107"/>
      <c r="AB531" s="107"/>
      <c r="AC531" s="107"/>
      <c r="AD531" s="107"/>
      <c r="AE531" s="107"/>
      <c r="AF531" s="107"/>
      <c r="AG531" s="107"/>
      <c r="AH531" s="107"/>
    </row>
    <row r="532" spans="1:34" x14ac:dyDescent="0.3">
      <c r="A532" t="s">
        <v>358</v>
      </c>
      <c r="B532" t="s">
        <v>1990</v>
      </c>
      <c r="C532">
        <v>101806</v>
      </c>
      <c r="D532" s="106">
        <v>44888</v>
      </c>
      <c r="E532" s="107">
        <v>34.369399999999999</v>
      </c>
      <c r="F532" s="107">
        <v>4.6734</v>
      </c>
      <c r="G532" s="107">
        <v>6.2073</v>
      </c>
      <c r="H532" s="107">
        <v>2.4741</v>
      </c>
      <c r="I532" s="107">
        <v>15.283099999999999</v>
      </c>
      <c r="J532" s="107">
        <v>10.7819</v>
      </c>
      <c r="K532" s="107">
        <v>5.2337999999999996</v>
      </c>
      <c r="L532" s="107">
        <v>5.1784999999999997</v>
      </c>
      <c r="M532" s="107">
        <v>3.8862999999999999</v>
      </c>
      <c r="N532" s="107">
        <v>3.5556999999999999</v>
      </c>
      <c r="O532" s="107">
        <v>4.7257999999999996</v>
      </c>
      <c r="P532" s="107">
        <v>5.5983999999999998</v>
      </c>
      <c r="Q532" s="107">
        <v>6.5610999999999997</v>
      </c>
      <c r="R532" s="107">
        <v>3.2282999999999999</v>
      </c>
      <c r="T532" s="106"/>
      <c r="U532" s="107"/>
      <c r="V532" s="107"/>
      <c r="W532" s="107"/>
      <c r="X532" s="107"/>
      <c r="Y532" s="107"/>
      <c r="Z532" s="107"/>
      <c r="AA532" s="107"/>
      <c r="AB532" s="107"/>
      <c r="AC532" s="107"/>
      <c r="AD532" s="107"/>
      <c r="AE532" s="107"/>
      <c r="AF532" s="107"/>
      <c r="AG532" s="107"/>
      <c r="AH532" s="107"/>
    </row>
    <row r="533" spans="1:34" x14ac:dyDescent="0.3">
      <c r="A533" t="s">
        <v>358</v>
      </c>
      <c r="B533" t="s">
        <v>70</v>
      </c>
      <c r="C533">
        <v>119755</v>
      </c>
      <c r="D533" s="106">
        <v>44888</v>
      </c>
      <c r="E533" s="107">
        <v>32.875500000000002</v>
      </c>
      <c r="F533" s="107">
        <v>-15.315</v>
      </c>
      <c r="G533" s="107">
        <v>11.988099999999999</v>
      </c>
      <c r="H533" s="107">
        <v>4.6989999999999998</v>
      </c>
      <c r="I533" s="107">
        <v>22.202100000000002</v>
      </c>
      <c r="J533" s="107">
        <v>16.832000000000001</v>
      </c>
      <c r="K533" s="107">
        <v>5.8597999999999999</v>
      </c>
      <c r="L533" s="107">
        <v>6.8116000000000003</v>
      </c>
      <c r="M533" s="107">
        <v>3.2534999999999998</v>
      </c>
      <c r="N533" s="107">
        <v>2.8938000000000001</v>
      </c>
      <c r="O533" s="107">
        <v>6.5044000000000004</v>
      </c>
      <c r="P533" s="107">
        <v>7.6836000000000002</v>
      </c>
      <c r="Q533" s="107">
        <v>8.8552</v>
      </c>
      <c r="R533" s="107">
        <v>3.8338000000000001</v>
      </c>
      <c r="T533" s="106"/>
      <c r="U533" s="107"/>
      <c r="V533" s="107"/>
      <c r="W533" s="107"/>
      <c r="X533" s="107"/>
      <c r="Y533" s="107"/>
      <c r="Z533" s="107"/>
      <c r="AA533" s="107"/>
      <c r="AB533" s="107"/>
      <c r="AC533" s="107"/>
      <c r="AD533" s="107"/>
      <c r="AE533" s="107"/>
      <c r="AF533" s="107"/>
      <c r="AG533" s="107"/>
      <c r="AH533" s="107"/>
    </row>
    <row r="534" spans="1:34" x14ac:dyDescent="0.3">
      <c r="A534" t="s">
        <v>358</v>
      </c>
      <c r="B534" t="s">
        <v>103</v>
      </c>
      <c r="C534">
        <v>108511</v>
      </c>
      <c r="D534" s="106">
        <v>44888</v>
      </c>
      <c r="E534" s="107">
        <v>30.7959</v>
      </c>
      <c r="F534" s="107">
        <v>-16.2303</v>
      </c>
      <c r="G534" s="107">
        <v>11.039199999999999</v>
      </c>
      <c r="H534" s="107">
        <v>3.7616000000000001</v>
      </c>
      <c r="I534" s="107">
        <v>21.2605</v>
      </c>
      <c r="J534" s="107">
        <v>15.8879</v>
      </c>
      <c r="K534" s="107">
        <v>4.9143999999999997</v>
      </c>
      <c r="L534" s="107">
        <v>5.8413000000000004</v>
      </c>
      <c r="M534" s="107">
        <v>2.2787999999999999</v>
      </c>
      <c r="N534" s="107">
        <v>1.9461999999999999</v>
      </c>
      <c r="O534" s="107">
        <v>5.6859999999999999</v>
      </c>
      <c r="P534" s="107">
        <v>6.9253</v>
      </c>
      <c r="Q534" s="107">
        <v>8.0649999999999995</v>
      </c>
      <c r="R534" s="107">
        <v>2.9775999999999998</v>
      </c>
      <c r="T534" s="106"/>
      <c r="U534" s="107"/>
      <c r="V534" s="107"/>
      <c r="W534" s="107"/>
      <c r="X534" s="107"/>
      <c r="Y534" s="107"/>
      <c r="Z534" s="107"/>
      <c r="AA534" s="107"/>
      <c r="AB534" s="107"/>
      <c r="AC534" s="107"/>
      <c r="AD534" s="107"/>
      <c r="AE534" s="107"/>
      <c r="AF534" s="107"/>
      <c r="AG534" s="107"/>
      <c r="AH534" s="107"/>
    </row>
    <row r="535" spans="1:34" x14ac:dyDescent="0.3">
      <c r="A535" t="s">
        <v>358</v>
      </c>
      <c r="B535" t="s">
        <v>71</v>
      </c>
      <c r="C535">
        <v>119428</v>
      </c>
      <c r="D535" s="106">
        <v>44888</v>
      </c>
      <c r="E535" s="107">
        <v>26.069299999999998</v>
      </c>
      <c r="F535" s="107">
        <v>5.8814000000000002</v>
      </c>
      <c r="G535" s="107">
        <v>7.2317</v>
      </c>
      <c r="H535" s="107">
        <v>2.101</v>
      </c>
      <c r="I535" s="107">
        <v>8.1862999999999992</v>
      </c>
      <c r="J535" s="107">
        <v>7.2771999999999997</v>
      </c>
      <c r="K535" s="107">
        <v>4.3044000000000002</v>
      </c>
      <c r="L535" s="107">
        <v>5.6295000000000002</v>
      </c>
      <c r="M535" s="107">
        <v>3.9615</v>
      </c>
      <c r="N535" s="107">
        <v>2.8610000000000002</v>
      </c>
      <c r="O535" s="107">
        <v>5.3552999999999997</v>
      </c>
      <c r="P535" s="107">
        <v>6.5271999999999997</v>
      </c>
      <c r="Q535" s="107">
        <v>8.0921000000000003</v>
      </c>
      <c r="R535" s="107">
        <v>2.706</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t="s">
        <v>358</v>
      </c>
      <c r="B536" t="s">
        <v>104</v>
      </c>
      <c r="C536">
        <v>118053</v>
      </c>
      <c r="D536" s="106">
        <v>44888</v>
      </c>
      <c r="E536" s="107">
        <v>24.407599999999999</v>
      </c>
      <c r="F536" s="107">
        <v>5.2347999999999999</v>
      </c>
      <c r="G536" s="107">
        <v>6.5259</v>
      </c>
      <c r="H536" s="107">
        <v>1.389</v>
      </c>
      <c r="I536" s="107">
        <v>7.4771999999999998</v>
      </c>
      <c r="J536" s="107">
        <v>6.5551000000000004</v>
      </c>
      <c r="K536" s="107">
        <v>3.5788000000000002</v>
      </c>
      <c r="L536" s="107">
        <v>4.8909000000000002</v>
      </c>
      <c r="M536" s="107">
        <v>3.2227999999999999</v>
      </c>
      <c r="N536" s="107">
        <v>2.1234000000000002</v>
      </c>
      <c r="O536" s="107">
        <v>4.6224999999999996</v>
      </c>
      <c r="P536" s="107">
        <v>5.7435</v>
      </c>
      <c r="Q536" s="107">
        <v>5.6468999999999996</v>
      </c>
      <c r="R536" s="107">
        <v>1.9711000000000001</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t="s">
        <v>358</v>
      </c>
      <c r="B537" t="s">
        <v>1857</v>
      </c>
      <c r="C537">
        <v>144403</v>
      </c>
      <c r="D537" s="106">
        <v>44888</v>
      </c>
      <c r="E537" s="107">
        <v>12.472099999999999</v>
      </c>
      <c r="F537" s="107">
        <v>6.4394999999999998</v>
      </c>
      <c r="G537" s="107">
        <v>6.1509</v>
      </c>
      <c r="H537" s="107">
        <v>2.5097</v>
      </c>
      <c r="I537" s="107">
        <v>18.3141</v>
      </c>
      <c r="J537" s="107">
        <v>15.029199999999999</v>
      </c>
      <c r="K537" s="107">
        <v>4.5983999999999998</v>
      </c>
      <c r="L537" s="107">
        <v>6.2016999999999998</v>
      </c>
      <c r="M537" s="107">
        <v>2.2010999999999998</v>
      </c>
      <c r="N537" s="107">
        <v>1.4725999999999999</v>
      </c>
      <c r="O537" s="107">
        <v>4.0787000000000004</v>
      </c>
      <c r="P537" s="107"/>
      <c r="Q537" s="107">
        <v>5.3186</v>
      </c>
      <c r="R537" s="107">
        <v>2.6970999999999998</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t="s">
        <v>358</v>
      </c>
      <c r="B538" t="s">
        <v>1858</v>
      </c>
      <c r="C538">
        <v>144401</v>
      </c>
      <c r="D538" s="106">
        <v>44888</v>
      </c>
      <c r="E538" s="107">
        <v>11.9008</v>
      </c>
      <c r="F538" s="107">
        <v>5.2146999999999997</v>
      </c>
      <c r="G538" s="107">
        <v>5.0334000000000003</v>
      </c>
      <c r="H538" s="107">
        <v>1.4024000000000001</v>
      </c>
      <c r="I538" s="107">
        <v>17.2226</v>
      </c>
      <c r="J538" s="107">
        <v>13.9093</v>
      </c>
      <c r="K538" s="107">
        <v>3.4841000000000002</v>
      </c>
      <c r="L538" s="107">
        <v>5.0632999999999999</v>
      </c>
      <c r="M538" s="107">
        <v>1.1113</v>
      </c>
      <c r="N538" s="107">
        <v>0.37959999999999999</v>
      </c>
      <c r="O538" s="107">
        <v>2.9367000000000001</v>
      </c>
      <c r="P538" s="107"/>
      <c r="Q538" s="107">
        <v>4.1665999999999999</v>
      </c>
      <c r="R538" s="107">
        <v>1.5916999999999999</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t="s">
        <v>358</v>
      </c>
      <c r="B539" t="s">
        <v>72</v>
      </c>
      <c r="C539">
        <v>140769</v>
      </c>
      <c r="D539" s="106">
        <v>44888</v>
      </c>
      <c r="E539" s="107">
        <v>14.529299999999999</v>
      </c>
      <c r="F539" s="107">
        <v>7.5381</v>
      </c>
      <c r="G539" s="107">
        <v>10.263999999999999</v>
      </c>
      <c r="H539" s="107">
        <v>9.6717999999999993</v>
      </c>
      <c r="I539" s="107">
        <v>18.359500000000001</v>
      </c>
      <c r="J539" s="107">
        <v>13.9292</v>
      </c>
      <c r="K539" s="107">
        <v>3.3068</v>
      </c>
      <c r="L539" s="107">
        <v>6.6840000000000002</v>
      </c>
      <c r="M539" s="107">
        <v>1.3243</v>
      </c>
      <c r="N539" s="107">
        <v>1.9706999999999999</v>
      </c>
      <c r="O539" s="107">
        <v>5.4638</v>
      </c>
      <c r="P539" s="107">
        <v>6.8293999999999997</v>
      </c>
      <c r="Q539" s="107">
        <v>6.8090999999999999</v>
      </c>
      <c r="R539" s="107">
        <v>2.6812999999999998</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t="s">
        <v>358</v>
      </c>
      <c r="B540" t="s">
        <v>105</v>
      </c>
      <c r="C540">
        <v>140771</v>
      </c>
      <c r="D540" s="106">
        <v>44888</v>
      </c>
      <c r="E540" s="107">
        <v>13.6069</v>
      </c>
      <c r="F540" s="107">
        <v>6.7073999999999998</v>
      </c>
      <c r="G540" s="107">
        <v>9.3468999999999998</v>
      </c>
      <c r="H540" s="107">
        <v>8.7134</v>
      </c>
      <c r="I540" s="107">
        <v>17.398099999999999</v>
      </c>
      <c r="J540" s="107">
        <v>12.969200000000001</v>
      </c>
      <c r="K540" s="107">
        <v>2.3433999999999999</v>
      </c>
      <c r="L540" s="107">
        <v>5.7005999999999997</v>
      </c>
      <c r="M540" s="107">
        <v>0.3695</v>
      </c>
      <c r="N540" s="107">
        <v>1.0073000000000001</v>
      </c>
      <c r="O540" s="107">
        <v>4.4741</v>
      </c>
      <c r="P540" s="107">
        <v>5.633</v>
      </c>
      <c r="Q540" s="107">
        <v>5.5808999999999997</v>
      </c>
      <c r="R540" s="107">
        <v>1.7077</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t="s">
        <v>358</v>
      </c>
      <c r="B541" t="s">
        <v>106</v>
      </c>
      <c r="C541">
        <v>102849</v>
      </c>
      <c r="D541" s="106">
        <v>44888</v>
      </c>
      <c r="E541" s="107">
        <v>30.217300000000002</v>
      </c>
      <c r="F541" s="107">
        <v>-0.60389999999999999</v>
      </c>
      <c r="G541" s="107">
        <v>3.7948</v>
      </c>
      <c r="H541" s="107">
        <v>-0.15529999999999999</v>
      </c>
      <c r="I541" s="107">
        <v>12.962999999999999</v>
      </c>
      <c r="J541" s="107">
        <v>9.8751999999999995</v>
      </c>
      <c r="K541" s="107">
        <v>2.6261000000000001</v>
      </c>
      <c r="L541" s="107">
        <v>5.8875999999999999</v>
      </c>
      <c r="M541" s="107">
        <v>1.1297999999999999</v>
      </c>
      <c r="N541" s="107">
        <v>1.2022999999999999</v>
      </c>
      <c r="O541" s="107">
        <v>4.9455</v>
      </c>
      <c r="P541" s="107">
        <v>5.4042000000000003</v>
      </c>
      <c r="Q541" s="107">
        <v>6.3242000000000003</v>
      </c>
      <c r="R541" s="107">
        <v>2.3018000000000001</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t="s">
        <v>358</v>
      </c>
      <c r="B542" t="s">
        <v>73</v>
      </c>
      <c r="C542">
        <v>118747</v>
      </c>
      <c r="D542" s="106">
        <v>44888</v>
      </c>
      <c r="E542" s="107">
        <v>32.085599999999999</v>
      </c>
      <c r="F542" s="107">
        <v>-0.22750000000000001</v>
      </c>
      <c r="G542" s="107">
        <v>4.2343000000000002</v>
      </c>
      <c r="H542" s="107">
        <v>0.27629999999999999</v>
      </c>
      <c r="I542" s="107">
        <v>13.394399999999999</v>
      </c>
      <c r="J542" s="107">
        <v>10.2988</v>
      </c>
      <c r="K542" s="107">
        <v>3.0451999999999999</v>
      </c>
      <c r="L542" s="107">
        <v>6.3148999999999997</v>
      </c>
      <c r="M542" s="107">
        <v>1.5487</v>
      </c>
      <c r="N542" s="107">
        <v>1.6218999999999999</v>
      </c>
      <c r="O542" s="107">
        <v>5.4268000000000001</v>
      </c>
      <c r="P542" s="107">
        <v>5.9880000000000004</v>
      </c>
      <c r="Q542" s="107">
        <v>7.7035999999999998</v>
      </c>
      <c r="R542" s="107">
        <v>2.7282000000000002</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t="s">
        <v>358</v>
      </c>
      <c r="B543" t="s">
        <v>107</v>
      </c>
      <c r="C543">
        <v>116485</v>
      </c>
      <c r="D543" s="106">
        <v>44888</v>
      </c>
      <c r="E543" s="107">
        <v>2181.5587999999998</v>
      </c>
      <c r="F543" s="107">
        <v>11.891400000000001</v>
      </c>
      <c r="G543" s="107">
        <v>7.5820999999999996</v>
      </c>
      <c r="H543" s="107">
        <v>1.1883999999999999</v>
      </c>
      <c r="I543" s="107">
        <v>7.5342000000000002</v>
      </c>
      <c r="J543" s="107">
        <v>6.1021000000000001</v>
      </c>
      <c r="K543" s="107">
        <v>3.9908000000000001</v>
      </c>
      <c r="L543" s="107">
        <v>4.1673999999999998</v>
      </c>
      <c r="M543" s="107">
        <v>2.7967</v>
      </c>
      <c r="N543" s="107">
        <v>2.0091000000000001</v>
      </c>
      <c r="O543" s="107">
        <v>4.5815000000000001</v>
      </c>
      <c r="P543" s="107">
        <v>5.9191000000000003</v>
      </c>
      <c r="Q543" s="107">
        <v>7.4390000000000001</v>
      </c>
      <c r="R543" s="107">
        <v>2.3567</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t="s">
        <v>358</v>
      </c>
      <c r="B544" t="s">
        <v>74</v>
      </c>
      <c r="C544">
        <v>120084</v>
      </c>
      <c r="D544" s="106">
        <v>44888</v>
      </c>
      <c r="E544" s="107">
        <v>2397.3764000000001</v>
      </c>
      <c r="F544" s="107">
        <v>13.1515</v>
      </c>
      <c r="G544" s="107">
        <v>8.8423999999999996</v>
      </c>
      <c r="H544" s="107">
        <v>2.4476</v>
      </c>
      <c r="I544" s="107">
        <v>8.7969000000000008</v>
      </c>
      <c r="J544" s="107">
        <v>7.3684000000000003</v>
      </c>
      <c r="K544" s="107">
        <v>5.2568999999999999</v>
      </c>
      <c r="L544" s="107">
        <v>5.4378000000000002</v>
      </c>
      <c r="M544" s="107">
        <v>4.0618999999999996</v>
      </c>
      <c r="N544" s="107">
        <v>3.2713000000000001</v>
      </c>
      <c r="O544" s="107">
        <v>5.7478999999999996</v>
      </c>
      <c r="P544" s="107">
        <v>6.9808000000000003</v>
      </c>
      <c r="Q544" s="107">
        <v>8.2444000000000006</v>
      </c>
      <c r="R544" s="107">
        <v>3.5958999999999999</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t="s">
        <v>358</v>
      </c>
      <c r="B545" t="s">
        <v>108</v>
      </c>
      <c r="C545">
        <v>100963</v>
      </c>
      <c r="D545" s="106"/>
      <c r="E545" s="107"/>
      <c r="F545" s="107"/>
      <c r="G545" s="107"/>
      <c r="H545" s="107"/>
      <c r="I545" s="107"/>
      <c r="J545" s="107"/>
      <c r="K545" s="107"/>
      <c r="L545" s="107"/>
      <c r="M545" s="107"/>
      <c r="N545" s="107"/>
      <c r="O545" s="107"/>
      <c r="P545" s="107"/>
      <c r="Q545" s="107"/>
      <c r="R545" s="107"/>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t="s">
        <v>358</v>
      </c>
      <c r="B546" t="s">
        <v>75</v>
      </c>
      <c r="C546">
        <v>119461</v>
      </c>
      <c r="D546" s="106"/>
      <c r="E546" s="107"/>
      <c r="F546" s="107"/>
      <c r="G546" s="107"/>
      <c r="H546" s="107"/>
      <c r="I546" s="107"/>
      <c r="J546" s="107"/>
      <c r="K546" s="107"/>
      <c r="L546" s="107"/>
      <c r="M546" s="107"/>
      <c r="N546" s="107"/>
      <c r="O546" s="107"/>
      <c r="P546" s="107"/>
      <c r="Q546" s="107"/>
      <c r="R546" s="107"/>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t="s">
        <v>358</v>
      </c>
      <c r="B547" t="s">
        <v>109</v>
      </c>
      <c r="C547">
        <v>100172</v>
      </c>
      <c r="D547" s="106"/>
      <c r="E547" s="107"/>
      <c r="F547" s="107"/>
      <c r="G547" s="107"/>
      <c r="H547" s="107"/>
      <c r="I547" s="107"/>
      <c r="J547" s="107"/>
      <c r="K547" s="107"/>
      <c r="L547" s="107"/>
      <c r="M547" s="107"/>
      <c r="N547" s="107"/>
      <c r="O547" s="107"/>
      <c r="P547" s="107"/>
      <c r="Q547" s="107"/>
      <c r="R547" s="107"/>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t="s">
        <v>358</v>
      </c>
      <c r="B548" t="s">
        <v>76</v>
      </c>
      <c r="C548">
        <v>120830</v>
      </c>
      <c r="D548" s="106"/>
      <c r="E548" s="107"/>
      <c r="F548" s="107"/>
      <c r="G548" s="107"/>
      <c r="H548" s="107"/>
      <c r="I548" s="107"/>
      <c r="J548" s="107"/>
      <c r="K548" s="107"/>
      <c r="L548" s="107"/>
      <c r="M548" s="107"/>
      <c r="N548" s="107"/>
      <c r="O548" s="107"/>
      <c r="P548" s="107"/>
      <c r="Q548" s="107"/>
      <c r="R548" s="107"/>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t="s">
        <v>358</v>
      </c>
      <c r="B549" t="s">
        <v>77</v>
      </c>
      <c r="C549">
        <v>134494</v>
      </c>
      <c r="D549" s="106">
        <v>44888</v>
      </c>
      <c r="E549" s="107">
        <v>17.5594</v>
      </c>
      <c r="F549" s="107">
        <v>6.4450000000000003</v>
      </c>
      <c r="G549" s="107">
        <v>6.9077000000000002</v>
      </c>
      <c r="H549" s="107">
        <v>1.8120000000000001</v>
      </c>
      <c r="I549" s="107">
        <v>23.384899999999998</v>
      </c>
      <c r="J549" s="107">
        <v>19.805900000000001</v>
      </c>
      <c r="K549" s="107">
        <v>7.8876999999999997</v>
      </c>
      <c r="L549" s="107">
        <v>7.3491999999999997</v>
      </c>
      <c r="M549" s="107">
        <v>4.7481</v>
      </c>
      <c r="N549" s="107">
        <v>4.0026999999999999</v>
      </c>
      <c r="O549" s="107">
        <v>5.9657999999999998</v>
      </c>
      <c r="P549" s="107">
        <v>6.2986000000000004</v>
      </c>
      <c r="Q549" s="107">
        <v>7.7736000000000001</v>
      </c>
      <c r="R549" s="107">
        <v>3.9441999999999999</v>
      </c>
      <c r="T549" s="106"/>
      <c r="U549" s="107"/>
      <c r="V549" s="107"/>
      <c r="W549" s="107"/>
      <c r="X549" s="107"/>
      <c r="Y549" s="107"/>
      <c r="Z549" s="107"/>
      <c r="AA549" s="107"/>
      <c r="AB549" s="107"/>
      <c r="AC549" s="107"/>
      <c r="AD549" s="107"/>
      <c r="AE549" s="107"/>
      <c r="AF549" s="107"/>
      <c r="AG549" s="107"/>
      <c r="AH549" s="107"/>
    </row>
    <row r="550" spans="1:34" x14ac:dyDescent="0.3">
      <c r="A550" t="s">
        <v>358</v>
      </c>
      <c r="B550" t="s">
        <v>110</v>
      </c>
      <c r="C550">
        <v>141061</v>
      </c>
      <c r="D550" s="106">
        <v>44888</v>
      </c>
      <c r="E550" s="107">
        <v>17.446899999999999</v>
      </c>
      <c r="F550" s="107">
        <v>6.2773000000000003</v>
      </c>
      <c r="G550" s="107">
        <v>6.7846000000000002</v>
      </c>
      <c r="H550" s="107">
        <v>1.6741999999999999</v>
      </c>
      <c r="I550" s="107">
        <v>23.248000000000001</v>
      </c>
      <c r="J550" s="107">
        <v>19.6798</v>
      </c>
      <c r="K550" s="107">
        <v>7.7622</v>
      </c>
      <c r="L550" s="107">
        <v>7.2236000000000002</v>
      </c>
      <c r="M550" s="107">
        <v>4.6228999999999996</v>
      </c>
      <c r="N550" s="107">
        <v>3.8778000000000001</v>
      </c>
      <c r="O550" s="107">
        <v>5.8357000000000001</v>
      </c>
      <c r="P550" s="107">
        <v>6.1741999999999999</v>
      </c>
      <c r="Q550" s="107">
        <v>7.6547000000000001</v>
      </c>
      <c r="R550" s="107">
        <v>3.8201000000000001</v>
      </c>
      <c r="T550" s="106"/>
      <c r="U550" s="107"/>
      <c r="V550" s="107"/>
      <c r="W550" s="107"/>
      <c r="X550" s="107"/>
      <c r="Y550" s="107"/>
      <c r="Z550" s="107"/>
      <c r="AA550" s="107"/>
      <c r="AB550" s="107"/>
      <c r="AC550" s="107"/>
      <c r="AD550" s="107"/>
      <c r="AE550" s="107"/>
      <c r="AF550" s="107"/>
      <c r="AG550" s="107"/>
      <c r="AH550" s="107"/>
    </row>
    <row r="551" spans="1:34" x14ac:dyDescent="0.3">
      <c r="A551" t="s">
        <v>358</v>
      </c>
      <c r="B551" t="s">
        <v>78</v>
      </c>
      <c r="C551">
        <v>119671</v>
      </c>
      <c r="D551" s="106">
        <v>44888</v>
      </c>
      <c r="E551" s="107">
        <v>31.371200000000002</v>
      </c>
      <c r="F551" s="107">
        <v>23.517600000000002</v>
      </c>
      <c r="G551" s="107">
        <v>17.026499999999999</v>
      </c>
      <c r="H551" s="107">
        <v>1.8955</v>
      </c>
      <c r="I551" s="107">
        <v>16.147200000000002</v>
      </c>
      <c r="J551" s="107">
        <v>13.3308</v>
      </c>
      <c r="K551" s="107">
        <v>10.5259</v>
      </c>
      <c r="L551" s="107">
        <v>8.1478000000000002</v>
      </c>
      <c r="M551" s="107">
        <v>5.5087000000000002</v>
      </c>
      <c r="N551" s="107">
        <v>4.5228999999999999</v>
      </c>
      <c r="O551" s="107">
        <v>6.2728000000000002</v>
      </c>
      <c r="P551" s="107">
        <v>7.2934999999999999</v>
      </c>
      <c r="Q551" s="107">
        <v>8.2103000000000002</v>
      </c>
      <c r="R551" s="107">
        <v>3.7305999999999999</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t="s">
        <v>358</v>
      </c>
      <c r="B552" t="s">
        <v>111</v>
      </c>
      <c r="C552">
        <v>102205</v>
      </c>
      <c r="D552" s="106">
        <v>44888</v>
      </c>
      <c r="E552" s="107">
        <v>29.281099999999999</v>
      </c>
      <c r="F552" s="107">
        <v>22.7011</v>
      </c>
      <c r="G552" s="107">
        <v>16.241</v>
      </c>
      <c r="H552" s="107">
        <v>1.1043000000000001</v>
      </c>
      <c r="I552" s="107">
        <v>15.3691</v>
      </c>
      <c r="J552" s="107">
        <v>12.5495</v>
      </c>
      <c r="K552" s="107">
        <v>9.7353000000000005</v>
      </c>
      <c r="L552" s="107">
        <v>7.351</v>
      </c>
      <c r="M552" s="107">
        <v>4.7114000000000003</v>
      </c>
      <c r="N552" s="107">
        <v>3.7225999999999999</v>
      </c>
      <c r="O552" s="107">
        <v>5.4949000000000003</v>
      </c>
      <c r="P552" s="107">
        <v>6.4961000000000002</v>
      </c>
      <c r="Q552" s="107">
        <v>5.8574000000000002</v>
      </c>
      <c r="R552" s="107">
        <v>2.9358</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t="s">
        <v>358</v>
      </c>
      <c r="B553" t="s">
        <v>79</v>
      </c>
      <c r="C553">
        <v>119097</v>
      </c>
      <c r="D553" s="106"/>
      <c r="E553" s="107"/>
      <c r="F553" s="107"/>
      <c r="G553" s="107"/>
      <c r="H553" s="107"/>
      <c r="I553" s="107"/>
      <c r="J553" s="107"/>
      <c r="K553" s="107"/>
      <c r="L553" s="107"/>
      <c r="M553" s="107"/>
      <c r="N553" s="107"/>
      <c r="O553" s="107"/>
      <c r="P553" s="107"/>
      <c r="Q553" s="107"/>
      <c r="R553" s="107"/>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t="s">
        <v>358</v>
      </c>
      <c r="B554" t="s">
        <v>112</v>
      </c>
      <c r="C554">
        <v>101909</v>
      </c>
      <c r="D554" s="106"/>
      <c r="E554" s="107"/>
      <c r="F554" s="107"/>
      <c r="G554" s="107"/>
      <c r="H554" s="107"/>
      <c r="I554" s="107"/>
      <c r="J554" s="107"/>
      <c r="K554" s="107"/>
      <c r="L554" s="107"/>
      <c r="M554" s="107"/>
      <c r="N554" s="107"/>
      <c r="O554" s="107"/>
      <c r="P554" s="107"/>
      <c r="Q554" s="107"/>
      <c r="R554" s="107"/>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t="s">
        <v>358</v>
      </c>
      <c r="B555" t="s">
        <v>113</v>
      </c>
      <c r="C555">
        <v>116555</v>
      </c>
      <c r="D555" s="106">
        <v>44888</v>
      </c>
      <c r="E555" s="107">
        <v>19.3292</v>
      </c>
      <c r="F555" s="107">
        <v>9.0663</v>
      </c>
      <c r="G555" s="107">
        <v>6.9935</v>
      </c>
      <c r="H555" s="107">
        <v>4.8331999999999997</v>
      </c>
      <c r="I555" s="107">
        <v>17.284199999999998</v>
      </c>
      <c r="J555" s="107">
        <v>14.4695</v>
      </c>
      <c r="K555" s="107">
        <v>3.5661999999999998</v>
      </c>
      <c r="L555" s="107">
        <v>4.4436</v>
      </c>
      <c r="M555" s="107">
        <v>1.0421</v>
      </c>
      <c r="N555" s="107">
        <v>-0.25340000000000001</v>
      </c>
      <c r="O555" s="107">
        <v>4.2035999999999998</v>
      </c>
      <c r="P555" s="107">
        <v>5.1782000000000004</v>
      </c>
      <c r="Q555" s="107">
        <v>6.3021000000000003</v>
      </c>
      <c r="R555" s="107">
        <v>1.1786000000000001</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t="s">
        <v>358</v>
      </c>
      <c r="B556" t="s">
        <v>80</v>
      </c>
      <c r="C556">
        <v>119311</v>
      </c>
      <c r="D556" s="106">
        <v>44888</v>
      </c>
      <c r="E556" s="107">
        <v>20.284600000000001</v>
      </c>
      <c r="F556" s="107">
        <v>9.3592999999999993</v>
      </c>
      <c r="G556" s="107">
        <v>7.2407000000000004</v>
      </c>
      <c r="H556" s="107">
        <v>5.0946999999999996</v>
      </c>
      <c r="I556" s="107">
        <v>17.558700000000002</v>
      </c>
      <c r="J556" s="107">
        <v>14.730499999999999</v>
      </c>
      <c r="K556" s="107">
        <v>3.8250000000000002</v>
      </c>
      <c r="L556" s="107">
        <v>4.7186000000000003</v>
      </c>
      <c r="M556" s="107">
        <v>1.2950999999999999</v>
      </c>
      <c r="N556" s="107">
        <v>-5.0000000000000001E-4</v>
      </c>
      <c r="O556" s="107">
        <v>4.4683999999999999</v>
      </c>
      <c r="P556" s="107">
        <v>5.4550000000000001</v>
      </c>
      <c r="Q556" s="107">
        <v>6.5461</v>
      </c>
      <c r="R556" s="107">
        <v>1.4204000000000001</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t="s">
        <v>358</v>
      </c>
      <c r="B557" t="s">
        <v>363</v>
      </c>
      <c r="C557">
        <v>148118</v>
      </c>
      <c r="D557" s="106"/>
      <c r="E557" s="107"/>
      <c r="F557" s="107"/>
      <c r="G557" s="107"/>
      <c r="H557" s="107"/>
      <c r="I557" s="107"/>
      <c r="J557" s="107"/>
      <c r="K557" s="107"/>
      <c r="L557" s="107"/>
      <c r="M557" s="107"/>
      <c r="N557" s="107"/>
      <c r="O557" s="107"/>
      <c r="P557" s="107"/>
      <c r="Q557" s="107"/>
      <c r="R557" s="107"/>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t="s">
        <v>358</v>
      </c>
      <c r="B558" t="s">
        <v>367</v>
      </c>
      <c r="C558">
        <v>148117</v>
      </c>
      <c r="D558" s="106"/>
      <c r="E558" s="107"/>
      <c r="F558" s="107"/>
      <c r="G558" s="107"/>
      <c r="H558" s="107"/>
      <c r="I558" s="107"/>
      <c r="J558" s="107"/>
      <c r="K558" s="107"/>
      <c r="L558" s="107"/>
      <c r="M558" s="107"/>
      <c r="N558" s="107"/>
      <c r="O558" s="107"/>
      <c r="P558" s="107"/>
      <c r="Q558" s="107"/>
      <c r="R558" s="107"/>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t="s">
        <v>358</v>
      </c>
      <c r="B559" t="s">
        <v>81</v>
      </c>
      <c r="C559">
        <v>120762</v>
      </c>
      <c r="D559" s="106">
        <v>44888</v>
      </c>
      <c r="E559" s="107">
        <v>27.2073</v>
      </c>
      <c r="F559" s="107">
        <v>7.1116000000000001</v>
      </c>
      <c r="G559" s="107">
        <v>5.9344999999999999</v>
      </c>
      <c r="H559" s="107">
        <v>5.4870000000000001</v>
      </c>
      <c r="I559" s="107">
        <v>5.9836</v>
      </c>
      <c r="J559" s="107">
        <v>6.1646999999999998</v>
      </c>
      <c r="K559" s="107">
        <v>4.9592999999999998</v>
      </c>
      <c r="L559" s="107">
        <v>4.6862000000000004</v>
      </c>
      <c r="M559" s="107">
        <v>13.7539</v>
      </c>
      <c r="N559" s="107">
        <v>9.9618000000000002</v>
      </c>
      <c r="O559" s="107">
        <v>9.3811</v>
      </c>
      <c r="P559" s="107">
        <v>5.7912999999999997</v>
      </c>
      <c r="Q559" s="107">
        <v>8.1493000000000002</v>
      </c>
      <c r="R559" s="107">
        <v>10.9213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t="s">
        <v>358</v>
      </c>
      <c r="B560" t="s">
        <v>114</v>
      </c>
      <c r="C560">
        <v>113077</v>
      </c>
      <c r="D560" s="106">
        <v>44888</v>
      </c>
      <c r="E560" s="107">
        <v>25.5822</v>
      </c>
      <c r="F560" s="107">
        <v>6.5643000000000002</v>
      </c>
      <c r="G560" s="107">
        <v>5.2828999999999997</v>
      </c>
      <c r="H560" s="107">
        <v>4.8350999999999997</v>
      </c>
      <c r="I560" s="107">
        <v>5.3205</v>
      </c>
      <c r="J560" s="107">
        <v>5.4920999999999998</v>
      </c>
      <c r="K560" s="107">
        <v>4.2809999999999997</v>
      </c>
      <c r="L560" s="107">
        <v>4.0101000000000004</v>
      </c>
      <c r="M560" s="107">
        <v>13.026999999999999</v>
      </c>
      <c r="N560" s="107">
        <v>9.2827000000000002</v>
      </c>
      <c r="O560" s="107">
        <v>8.7461000000000002</v>
      </c>
      <c r="P560" s="107">
        <v>5.1256000000000004</v>
      </c>
      <c r="Q560" s="107">
        <v>7.8513999999999999</v>
      </c>
      <c r="R560" s="107">
        <v>10.2789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t="s">
        <v>27</v>
      </c>
      <c r="F561" s="104">
        <v>4.8401698113207532</v>
      </c>
      <c r="G561" s="104">
        <v>6.9548830188679247</v>
      </c>
      <c r="H561" s="104">
        <v>3.8675377358490568</v>
      </c>
      <c r="I561" s="104">
        <v>14.410411320754722</v>
      </c>
      <c r="J561" s="104">
        <v>11.814307547169809</v>
      </c>
      <c r="K561" s="104">
        <v>4.1428509433962279</v>
      </c>
      <c r="L561" s="104">
        <v>5.9631396226415099</v>
      </c>
      <c r="M561" s="104">
        <v>3.3335725490196069</v>
      </c>
      <c r="N561" s="104">
        <v>2.735419607843137</v>
      </c>
      <c r="O561" s="104">
        <v>5.489017647058823</v>
      </c>
      <c r="P561" s="104">
        <v>5.9602659574468086</v>
      </c>
      <c r="Q561" s="104">
        <v>7.1279207547169818</v>
      </c>
      <c r="R561" s="104">
        <v>3.5289843137254895</v>
      </c>
    </row>
    <row r="562" spans="1:34" x14ac:dyDescent="0.3">
      <c r="A562" s="57" t="s">
        <v>407</v>
      </c>
      <c r="F562" s="104">
        <v>5.7873000000000001</v>
      </c>
      <c r="G562" s="104">
        <v>6.4762000000000004</v>
      </c>
      <c r="H562" s="104">
        <v>3.7488000000000001</v>
      </c>
      <c r="I562" s="104">
        <v>14.8721</v>
      </c>
      <c r="J562" s="104">
        <v>11.553000000000001</v>
      </c>
      <c r="K562" s="104">
        <v>4.5983999999999998</v>
      </c>
      <c r="L562" s="104">
        <v>5.6698000000000004</v>
      </c>
      <c r="M562" s="104">
        <v>2.7408000000000001</v>
      </c>
      <c r="N562" s="104">
        <v>2.3022</v>
      </c>
      <c r="O562" s="104">
        <v>5.4638</v>
      </c>
      <c r="P562" s="104">
        <v>5.9191000000000003</v>
      </c>
      <c r="Q562" s="104">
        <v>7.5594999999999999</v>
      </c>
      <c r="R562" s="104">
        <v>2.9775999999999998</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05" t="s">
        <v>384</v>
      </c>
      <c r="B564" s="105"/>
      <c r="C564" s="105"/>
      <c r="D564" s="105"/>
      <c r="E564" s="105"/>
      <c r="F564" s="105"/>
      <c r="G564" s="105"/>
      <c r="H564" s="105"/>
      <c r="I564" s="105"/>
      <c r="J564" s="105"/>
      <c r="K564" s="105"/>
      <c r="L564" s="105"/>
      <c r="M564" s="105"/>
      <c r="N564" s="105"/>
      <c r="O564" s="105"/>
      <c r="P564" s="105"/>
      <c r="Q564" s="105"/>
      <c r="R564" s="105"/>
      <c r="T564" s="106"/>
      <c r="U564" s="107"/>
      <c r="V564" s="107"/>
      <c r="W564" s="107"/>
      <c r="X564" s="107"/>
      <c r="Y564" s="107"/>
      <c r="Z564" s="107"/>
      <c r="AA564" s="107"/>
      <c r="AB564" s="107"/>
      <c r="AC564" s="107"/>
      <c r="AD564" s="107"/>
      <c r="AE564" s="107"/>
      <c r="AF564" s="107"/>
      <c r="AG564" s="107"/>
      <c r="AH564" s="107"/>
    </row>
    <row r="565" spans="1:34" x14ac:dyDescent="0.3">
      <c r="A565" t="s">
        <v>368</v>
      </c>
      <c r="B565" t="s">
        <v>266</v>
      </c>
      <c r="C565">
        <v>104331</v>
      </c>
      <c r="D565" s="106">
        <v>44888</v>
      </c>
      <c r="E565" s="107">
        <v>50.13</v>
      </c>
      <c r="F565" s="107">
        <v>9.98E-2</v>
      </c>
      <c r="G565" s="107">
        <v>-0.41720000000000002</v>
      </c>
      <c r="H565" s="107">
        <v>-0.96799999999999997</v>
      </c>
      <c r="I565" s="107">
        <v>0.13980000000000001</v>
      </c>
      <c r="J565" s="107">
        <v>2.4733999999999998</v>
      </c>
      <c r="K565" s="107">
        <v>0.58189999999999997</v>
      </c>
      <c r="L565" s="107">
        <v>9.7897999999999996</v>
      </c>
      <c r="M565" s="107">
        <v>4.0689000000000002</v>
      </c>
      <c r="N565" s="107">
        <v>-2.8488000000000002</v>
      </c>
      <c r="O565" s="107">
        <v>8.4536999999999995</v>
      </c>
      <c r="P565" s="107">
        <v>5.4124999999999996</v>
      </c>
      <c r="Q565" s="107">
        <v>10.4963</v>
      </c>
      <c r="R565" s="107">
        <v>9.4725000000000001</v>
      </c>
      <c r="T565" s="106"/>
      <c r="U565" s="107"/>
      <c r="V565" s="107"/>
      <c r="W565" s="107"/>
      <c r="X565" s="107"/>
      <c r="Y565" s="107"/>
      <c r="Z565" s="107"/>
      <c r="AA565" s="107"/>
      <c r="AB565" s="107"/>
      <c r="AC565" s="107"/>
      <c r="AD565" s="107"/>
      <c r="AE565" s="107"/>
      <c r="AF565" s="107"/>
      <c r="AG565" s="107"/>
      <c r="AH565" s="107"/>
    </row>
    <row r="566" spans="1:34" x14ac:dyDescent="0.3">
      <c r="A566" t="s">
        <v>368</v>
      </c>
      <c r="B566" t="s">
        <v>163</v>
      </c>
      <c r="C566">
        <v>119661</v>
      </c>
      <c r="D566" s="106">
        <v>44888</v>
      </c>
      <c r="E566" s="107">
        <v>54.59</v>
      </c>
      <c r="F566" s="107">
        <v>0.11</v>
      </c>
      <c r="G566" s="107">
        <v>-0.40139999999999998</v>
      </c>
      <c r="H566" s="107">
        <v>-0.96150000000000002</v>
      </c>
      <c r="I566" s="107">
        <v>0.14680000000000001</v>
      </c>
      <c r="J566" s="107">
        <v>2.5164</v>
      </c>
      <c r="K566" s="107">
        <v>0.73809999999999998</v>
      </c>
      <c r="L566" s="107">
        <v>10.104900000000001</v>
      </c>
      <c r="M566" s="107">
        <v>4.4785000000000004</v>
      </c>
      <c r="N566" s="107">
        <v>-2.3435000000000001</v>
      </c>
      <c r="O566" s="107">
        <v>9.1151999999999997</v>
      </c>
      <c r="P566" s="107">
        <v>6.1860999999999997</v>
      </c>
      <c r="Q566" s="107">
        <v>13.578099999999999</v>
      </c>
      <c r="R566" s="107">
        <v>10.116899999999999</v>
      </c>
      <c r="T566" s="106"/>
      <c r="U566" s="107"/>
      <c r="V566" s="107"/>
      <c r="W566" s="107"/>
      <c r="X566" s="107"/>
      <c r="Y566" s="107"/>
      <c r="Z566" s="107"/>
      <c r="AA566" s="107"/>
      <c r="AB566" s="107"/>
      <c r="AC566" s="107"/>
      <c r="AD566" s="107"/>
      <c r="AE566" s="107"/>
      <c r="AF566" s="107"/>
      <c r="AG566" s="107"/>
      <c r="AH566" s="107"/>
    </row>
    <row r="567" spans="1:34" x14ac:dyDescent="0.3">
      <c r="A567" t="s">
        <v>368</v>
      </c>
      <c r="B567" t="s">
        <v>403</v>
      </c>
      <c r="D567" s="106">
        <v>44888</v>
      </c>
      <c r="E567" s="107">
        <v>41.26</v>
      </c>
      <c r="F567" s="107">
        <v>9.7000000000000003E-2</v>
      </c>
      <c r="G567" s="107">
        <v>-0.38629999999999998</v>
      </c>
      <c r="H567" s="107">
        <v>-0.96020000000000005</v>
      </c>
      <c r="I567" s="107">
        <v>0</v>
      </c>
      <c r="J567" s="107">
        <v>1.9773000000000001</v>
      </c>
      <c r="K567" s="107">
        <v>0.43819999999999998</v>
      </c>
      <c r="L567" s="107">
        <v>9.9093999999999998</v>
      </c>
      <c r="M567" s="107">
        <v>4.5350999999999999</v>
      </c>
      <c r="N567" s="107">
        <v>-2.6657000000000002</v>
      </c>
      <c r="O567" s="107">
        <v>9.0516000000000005</v>
      </c>
      <c r="P567" s="107">
        <v>6.0598999999999998</v>
      </c>
      <c r="Q567" s="107">
        <v>10.2012</v>
      </c>
      <c r="R567" s="107">
        <v>9.8537999999999997</v>
      </c>
      <c r="T567" s="106"/>
      <c r="U567" s="107"/>
      <c r="V567" s="107"/>
      <c r="W567" s="107"/>
      <c r="X567" s="107"/>
      <c r="Y567" s="107"/>
      <c r="Z567" s="107"/>
      <c r="AA567" s="107"/>
      <c r="AB567" s="107"/>
      <c r="AC567" s="107"/>
      <c r="AD567" s="107"/>
      <c r="AE567" s="107"/>
      <c r="AF567" s="107"/>
      <c r="AG567" s="107"/>
      <c r="AH567" s="107"/>
    </row>
    <row r="568" spans="1:34" x14ac:dyDescent="0.3">
      <c r="A568" t="s">
        <v>368</v>
      </c>
      <c r="B568" t="s">
        <v>267</v>
      </c>
      <c r="C568">
        <v>107745</v>
      </c>
      <c r="D568" s="106">
        <v>44888</v>
      </c>
      <c r="E568" s="107">
        <v>41.26</v>
      </c>
      <c r="F568" s="107">
        <v>9.7000000000000003E-2</v>
      </c>
      <c r="G568" s="107">
        <v>-0.38629999999999998</v>
      </c>
      <c r="H568" s="107">
        <v>-0.96020000000000005</v>
      </c>
      <c r="I568" s="107">
        <v>0</v>
      </c>
      <c r="J568" s="107">
        <v>1.9773000000000001</v>
      </c>
      <c r="K568" s="107">
        <v>0.43819999999999998</v>
      </c>
      <c r="L568" s="107">
        <v>9.9093999999999998</v>
      </c>
      <c r="M568" s="107">
        <v>4.5350999999999999</v>
      </c>
      <c r="N568" s="107">
        <v>-2.6657000000000002</v>
      </c>
      <c r="O568" s="107">
        <v>9.0516000000000005</v>
      </c>
      <c r="P568" s="107">
        <v>6.0598999999999998</v>
      </c>
      <c r="Q568" s="107">
        <v>10.2012</v>
      </c>
      <c r="R568" s="107">
        <v>9.8537999999999997</v>
      </c>
      <c r="T568" s="106"/>
      <c r="U568" s="107"/>
      <c r="V568" s="107"/>
      <c r="W568" s="107"/>
      <c r="X568" s="107"/>
      <c r="Y568" s="107"/>
      <c r="Z568" s="107"/>
      <c r="AA568" s="107"/>
      <c r="AB568" s="107"/>
      <c r="AC568" s="107"/>
      <c r="AD568" s="107"/>
      <c r="AE568" s="107"/>
      <c r="AF568" s="107"/>
      <c r="AG568" s="107"/>
      <c r="AH568" s="107"/>
    </row>
    <row r="569" spans="1:34" x14ac:dyDescent="0.3">
      <c r="A569" t="s">
        <v>368</v>
      </c>
      <c r="B569" t="s">
        <v>164</v>
      </c>
      <c r="C569">
        <v>119544</v>
      </c>
      <c r="D569" s="106">
        <v>44888</v>
      </c>
      <c r="E569" s="107">
        <v>45.14</v>
      </c>
      <c r="F569" s="107">
        <v>0.1109</v>
      </c>
      <c r="G569" s="107">
        <v>-0.37519999999999998</v>
      </c>
      <c r="H569" s="107">
        <v>-0.92190000000000005</v>
      </c>
      <c r="I569" s="107">
        <v>4.4299999999999999E-2</v>
      </c>
      <c r="J569" s="107">
        <v>2.0573999999999999</v>
      </c>
      <c r="K569" s="107">
        <v>0.64659999999999995</v>
      </c>
      <c r="L569" s="107">
        <v>10.3667</v>
      </c>
      <c r="M569" s="107">
        <v>5.1969000000000003</v>
      </c>
      <c r="N569" s="107">
        <v>-1.8695999999999999</v>
      </c>
      <c r="O569" s="107">
        <v>10.0288</v>
      </c>
      <c r="P569" s="107">
        <v>7.0853999999999999</v>
      </c>
      <c r="Q569" s="107">
        <v>14.350199999999999</v>
      </c>
      <c r="R569" s="107">
        <v>10.7835</v>
      </c>
      <c r="T569" s="106"/>
      <c r="U569" s="107"/>
      <c r="V569" s="107"/>
      <c r="W569" s="107"/>
      <c r="X569" s="107"/>
      <c r="Y569" s="107"/>
      <c r="Z569" s="107"/>
      <c r="AA569" s="107"/>
      <c r="AB569" s="107"/>
      <c r="AC569" s="107"/>
      <c r="AD569" s="107"/>
      <c r="AE569" s="107"/>
      <c r="AF569" s="107"/>
      <c r="AG569" s="107"/>
      <c r="AH569" s="107"/>
    </row>
    <row r="570" spans="1:34" x14ac:dyDescent="0.3">
      <c r="A570" t="s">
        <v>368</v>
      </c>
      <c r="B570" t="s">
        <v>165</v>
      </c>
      <c r="C570">
        <v>120503</v>
      </c>
      <c r="D570" s="106">
        <v>44888</v>
      </c>
      <c r="E570" s="107">
        <v>73.080799999999996</v>
      </c>
      <c r="F570" s="107">
        <v>0.33160000000000001</v>
      </c>
      <c r="G570" s="107">
        <v>6.5299999999999997E-2</v>
      </c>
      <c r="H570" s="107">
        <v>-1.2153</v>
      </c>
      <c r="I570" s="107">
        <v>-1.3348</v>
      </c>
      <c r="J570" s="107">
        <v>-0.1047</v>
      </c>
      <c r="K570" s="107">
        <v>-2.2010000000000001</v>
      </c>
      <c r="L570" s="107">
        <v>9.6465999999999994</v>
      </c>
      <c r="M570" s="107">
        <v>-2.3361000000000001</v>
      </c>
      <c r="N570" s="107">
        <v>-11.3673</v>
      </c>
      <c r="O570" s="107">
        <v>12.129099999999999</v>
      </c>
      <c r="P570" s="107">
        <v>11.524900000000001</v>
      </c>
      <c r="Q570" s="107">
        <v>17.415400000000002</v>
      </c>
      <c r="R570" s="107">
        <v>10.5273</v>
      </c>
      <c r="T570" s="106"/>
      <c r="U570" s="107"/>
      <c r="V570" s="107"/>
      <c r="W570" s="107"/>
      <c r="X570" s="107"/>
      <c r="Y570" s="107"/>
      <c r="Z570" s="107"/>
      <c r="AA570" s="107"/>
      <c r="AB570" s="107"/>
      <c r="AC570" s="107"/>
      <c r="AD570" s="107"/>
      <c r="AE570" s="107"/>
      <c r="AF570" s="107"/>
      <c r="AG570" s="107"/>
      <c r="AH570" s="107"/>
    </row>
    <row r="571" spans="1:34" x14ac:dyDescent="0.3">
      <c r="A571" t="s">
        <v>368</v>
      </c>
      <c r="B571" t="s">
        <v>268</v>
      </c>
      <c r="C571">
        <v>112323</v>
      </c>
      <c r="D571" s="106">
        <v>44888</v>
      </c>
      <c r="E571" s="107">
        <v>66.009699999999995</v>
      </c>
      <c r="F571" s="107">
        <v>0.32940000000000003</v>
      </c>
      <c r="G571" s="107">
        <v>5.4399999999999997E-2</v>
      </c>
      <c r="H571" s="107">
        <v>-1.2302999999999999</v>
      </c>
      <c r="I571" s="107">
        <v>-1.365</v>
      </c>
      <c r="J571" s="107">
        <v>-0.17710000000000001</v>
      </c>
      <c r="K571" s="107">
        <v>-2.4020000000000001</v>
      </c>
      <c r="L571" s="107">
        <v>9.1995000000000005</v>
      </c>
      <c r="M571" s="107">
        <v>-2.9439000000000002</v>
      </c>
      <c r="N571" s="107">
        <v>-12.1091</v>
      </c>
      <c r="O571" s="107">
        <v>11.203200000000001</v>
      </c>
      <c r="P571" s="107">
        <v>10.539400000000001</v>
      </c>
      <c r="Q571" s="107">
        <v>15.741300000000001</v>
      </c>
      <c r="R571" s="107">
        <v>9.5946999999999996</v>
      </c>
      <c r="T571" s="106"/>
      <c r="U571" s="107"/>
      <c r="V571" s="107"/>
      <c r="W571" s="107"/>
      <c r="X571" s="107"/>
      <c r="Y571" s="107"/>
      <c r="Z571" s="107"/>
      <c r="AA571" s="107"/>
      <c r="AB571" s="107"/>
      <c r="AC571" s="107"/>
      <c r="AD571" s="107"/>
      <c r="AE571" s="107"/>
      <c r="AF571" s="107"/>
      <c r="AG571" s="107"/>
      <c r="AH571" s="107"/>
    </row>
    <row r="572" spans="1:34" x14ac:dyDescent="0.3">
      <c r="A572" t="s">
        <v>368</v>
      </c>
      <c r="B572" t="s">
        <v>2015</v>
      </c>
      <c r="C572">
        <v>141950</v>
      </c>
      <c r="D572" s="106">
        <v>44888</v>
      </c>
      <c r="E572" s="107">
        <v>17.48</v>
      </c>
      <c r="F572" s="107">
        <v>0.22939999999999999</v>
      </c>
      <c r="G572" s="107">
        <v>0.34439999999999998</v>
      </c>
      <c r="H572" s="107">
        <v>-0.39889999999999998</v>
      </c>
      <c r="I572" s="107">
        <v>-2.4554</v>
      </c>
      <c r="J572" s="107">
        <v>0.22939999999999999</v>
      </c>
      <c r="K572" s="107">
        <v>1.3920999999999999</v>
      </c>
      <c r="L572" s="107">
        <v>14.6982</v>
      </c>
      <c r="M572" s="107">
        <v>4.2958999999999996</v>
      </c>
      <c r="N572" s="107">
        <v>-1.2428999999999999</v>
      </c>
      <c r="O572" s="107">
        <v>24.948</v>
      </c>
      <c r="P572" s="107"/>
      <c r="Q572" s="107">
        <v>12.444100000000001</v>
      </c>
      <c r="R572" s="107">
        <v>23.1812</v>
      </c>
      <c r="T572" s="106"/>
      <c r="U572" s="107"/>
      <c r="V572" s="107"/>
      <c r="W572" s="107"/>
      <c r="X572" s="107"/>
      <c r="Y572" s="107"/>
      <c r="Z572" s="107"/>
      <c r="AA572" s="107"/>
      <c r="AB572" s="107"/>
      <c r="AC572" s="107"/>
      <c r="AD572" s="107"/>
      <c r="AE572" s="107"/>
      <c r="AF572" s="107"/>
      <c r="AG572" s="107"/>
      <c r="AH572" s="107"/>
    </row>
    <row r="573" spans="1:34" x14ac:dyDescent="0.3">
      <c r="A573" t="s">
        <v>368</v>
      </c>
      <c r="B573" t="s">
        <v>2016</v>
      </c>
      <c r="C573">
        <v>141952</v>
      </c>
      <c r="D573" s="106">
        <v>44888</v>
      </c>
      <c r="E573" s="107">
        <v>16.89</v>
      </c>
      <c r="F573" s="107">
        <v>0.2374</v>
      </c>
      <c r="G573" s="107">
        <v>0.2969</v>
      </c>
      <c r="H573" s="107">
        <v>-0.41270000000000001</v>
      </c>
      <c r="I573" s="107">
        <v>-2.4826999999999999</v>
      </c>
      <c r="J573" s="107">
        <v>0.1779</v>
      </c>
      <c r="K573" s="107">
        <v>1.2589999999999999</v>
      </c>
      <c r="L573" s="107">
        <v>14.353400000000001</v>
      </c>
      <c r="M573" s="107">
        <v>3.8107000000000002</v>
      </c>
      <c r="N573" s="107">
        <v>-1.8593999999999999</v>
      </c>
      <c r="O573" s="107">
        <v>24.131599999999999</v>
      </c>
      <c r="P573" s="107"/>
      <c r="Q573" s="107">
        <v>11.636100000000001</v>
      </c>
      <c r="R573" s="107">
        <v>22.420100000000001</v>
      </c>
      <c r="T573" s="106"/>
      <c r="U573" s="107"/>
      <c r="V573" s="107"/>
      <c r="W573" s="107"/>
      <c r="X573" s="107"/>
      <c r="Y573" s="107"/>
      <c r="Z573" s="107"/>
      <c r="AA573" s="107"/>
      <c r="AB573" s="107"/>
      <c r="AC573" s="107"/>
      <c r="AD573" s="107"/>
      <c r="AE573" s="107"/>
      <c r="AF573" s="107"/>
      <c r="AG573" s="107"/>
      <c r="AH573" s="107"/>
    </row>
    <row r="574" spans="1:34" x14ac:dyDescent="0.3">
      <c r="A574" t="s">
        <v>368</v>
      </c>
      <c r="B574" t="s">
        <v>2017</v>
      </c>
      <c r="C574">
        <v>144315</v>
      </c>
      <c r="D574" s="106">
        <v>44888</v>
      </c>
      <c r="E574" s="107">
        <v>20.81</v>
      </c>
      <c r="F574" s="107">
        <v>0.24079999999999999</v>
      </c>
      <c r="G574" s="107">
        <v>0.28920000000000001</v>
      </c>
      <c r="H574" s="107">
        <v>-0.66830000000000001</v>
      </c>
      <c r="I574" s="107">
        <v>-2.8931</v>
      </c>
      <c r="J574" s="107">
        <v>-0.28749999999999998</v>
      </c>
      <c r="K574" s="107">
        <v>1.5122</v>
      </c>
      <c r="L574" s="107">
        <v>14.277900000000001</v>
      </c>
      <c r="M574" s="107">
        <v>3.1219000000000001</v>
      </c>
      <c r="N574" s="107">
        <v>-1.8858999999999999</v>
      </c>
      <c r="O574" s="107">
        <v>22.348500000000001</v>
      </c>
      <c r="P574" s="107"/>
      <c r="Q574" s="107">
        <v>19.578499999999998</v>
      </c>
      <c r="R574" s="107">
        <v>21.7454</v>
      </c>
      <c r="T574" s="106"/>
      <c r="U574" s="107"/>
      <c r="V574" s="107"/>
      <c r="W574" s="107"/>
      <c r="X574" s="107"/>
      <c r="Y574" s="107"/>
      <c r="Z574" s="107"/>
      <c r="AA574" s="107"/>
      <c r="AB574" s="107"/>
      <c r="AC574" s="107"/>
      <c r="AD574" s="107"/>
      <c r="AE574" s="107"/>
      <c r="AF574" s="107"/>
      <c r="AG574" s="107"/>
      <c r="AH574" s="107"/>
    </row>
    <row r="575" spans="1:34" x14ac:dyDescent="0.3">
      <c r="A575" t="s">
        <v>368</v>
      </c>
      <c r="B575" t="s">
        <v>2018</v>
      </c>
      <c r="C575">
        <v>144314</v>
      </c>
      <c r="D575" s="106">
        <v>44888</v>
      </c>
      <c r="E575" s="107">
        <v>19.989999999999998</v>
      </c>
      <c r="F575" s="107">
        <v>0.25080000000000002</v>
      </c>
      <c r="G575" s="107">
        <v>0.30109999999999998</v>
      </c>
      <c r="H575" s="107">
        <v>-0.64610000000000001</v>
      </c>
      <c r="I575" s="107">
        <v>-2.9140000000000001</v>
      </c>
      <c r="J575" s="107">
        <v>-0.34899999999999998</v>
      </c>
      <c r="K575" s="107">
        <v>1.2665</v>
      </c>
      <c r="L575" s="107">
        <v>13.7735</v>
      </c>
      <c r="M575" s="107">
        <v>2.5127999999999999</v>
      </c>
      <c r="N575" s="107">
        <v>-2.6303000000000001</v>
      </c>
      <c r="O575" s="107">
        <v>21.2225</v>
      </c>
      <c r="P575" s="107"/>
      <c r="Q575" s="107">
        <v>18.4114</v>
      </c>
      <c r="R575" s="107">
        <v>20.7501</v>
      </c>
      <c r="T575" s="106"/>
      <c r="U575" s="107"/>
      <c r="V575" s="107"/>
      <c r="W575" s="107"/>
      <c r="X575" s="107"/>
      <c r="Y575" s="107"/>
      <c r="Z575" s="107"/>
      <c r="AA575" s="107"/>
      <c r="AB575" s="107"/>
      <c r="AC575" s="107"/>
      <c r="AD575" s="107"/>
      <c r="AE575" s="107"/>
      <c r="AF575" s="107"/>
      <c r="AG575" s="107"/>
      <c r="AH575" s="107"/>
    </row>
    <row r="576" spans="1:34" x14ac:dyDescent="0.3">
      <c r="A576" t="s">
        <v>368</v>
      </c>
      <c r="B576" t="s">
        <v>2019</v>
      </c>
      <c r="C576">
        <v>119351</v>
      </c>
      <c r="D576" s="106">
        <v>44888</v>
      </c>
      <c r="E576" s="107">
        <v>115.58</v>
      </c>
      <c r="F576" s="107">
        <v>0.54810000000000003</v>
      </c>
      <c r="G576" s="107">
        <v>0.81120000000000003</v>
      </c>
      <c r="H576" s="107">
        <v>0.37340000000000001</v>
      </c>
      <c r="I576" s="107">
        <v>-0.84930000000000005</v>
      </c>
      <c r="J576" s="107">
        <v>2.3285</v>
      </c>
      <c r="K576" s="107">
        <v>6.0951000000000004</v>
      </c>
      <c r="L576" s="107">
        <v>17.149799999999999</v>
      </c>
      <c r="M576" s="107">
        <v>8.9144000000000005</v>
      </c>
      <c r="N576" s="107">
        <v>2.2288999999999999</v>
      </c>
      <c r="O576" s="107">
        <v>25.0244</v>
      </c>
      <c r="P576" s="107">
        <v>14.8452</v>
      </c>
      <c r="Q576" s="107">
        <v>17.520800000000001</v>
      </c>
      <c r="R576" s="107">
        <v>24.172799999999999</v>
      </c>
      <c r="T576" s="106"/>
      <c r="U576" s="107"/>
      <c r="V576" s="107"/>
      <c r="W576" s="107"/>
      <c r="X576" s="107"/>
      <c r="Y576" s="107"/>
      <c r="Z576" s="107"/>
      <c r="AA576" s="107"/>
      <c r="AB576" s="107"/>
      <c r="AC576" s="107"/>
      <c r="AD576" s="107"/>
      <c r="AE576" s="107"/>
      <c r="AF576" s="107"/>
      <c r="AG576" s="107"/>
      <c r="AH576" s="107"/>
    </row>
    <row r="577" spans="1:34" x14ac:dyDescent="0.3">
      <c r="A577" t="s">
        <v>368</v>
      </c>
      <c r="B577" t="s">
        <v>2020</v>
      </c>
      <c r="C577">
        <v>111710</v>
      </c>
      <c r="D577" s="106">
        <v>44888</v>
      </c>
      <c r="E577" s="107">
        <v>102.21</v>
      </c>
      <c r="F577" s="107">
        <v>0.55089999999999995</v>
      </c>
      <c r="G577" s="107">
        <v>0.79879999999999995</v>
      </c>
      <c r="H577" s="107">
        <v>0.35349999999999998</v>
      </c>
      <c r="I577" s="107">
        <v>-0.8921</v>
      </c>
      <c r="J577" s="107">
        <v>2.2303999999999999</v>
      </c>
      <c r="K577" s="107">
        <v>5.7746000000000004</v>
      </c>
      <c r="L577" s="107">
        <v>16.452100000000002</v>
      </c>
      <c r="M577" s="107">
        <v>7.9645000000000001</v>
      </c>
      <c r="N577" s="107">
        <v>1.0679000000000001</v>
      </c>
      <c r="O577" s="107">
        <v>23.6816</v>
      </c>
      <c r="P577" s="107">
        <v>13.556699999999999</v>
      </c>
      <c r="Q577" s="107">
        <v>18.417000000000002</v>
      </c>
      <c r="R577" s="107">
        <v>22.835599999999999</v>
      </c>
      <c r="T577" s="106"/>
      <c r="U577" s="107"/>
      <c r="V577" s="107"/>
      <c r="W577" s="107"/>
      <c r="X577" s="107"/>
      <c r="Y577" s="107"/>
      <c r="Z577" s="107"/>
      <c r="AA577" s="107"/>
      <c r="AB577" s="107"/>
      <c r="AC577" s="107"/>
      <c r="AD577" s="107"/>
      <c r="AE577" s="107"/>
      <c r="AF577" s="107"/>
      <c r="AG577" s="107"/>
      <c r="AH577" s="107"/>
    </row>
    <row r="578" spans="1:34" x14ac:dyDescent="0.3">
      <c r="A578" t="s">
        <v>368</v>
      </c>
      <c r="B578" t="s">
        <v>2021</v>
      </c>
      <c r="C578">
        <v>111709</v>
      </c>
      <c r="D578" s="106">
        <v>44888</v>
      </c>
      <c r="E578" s="107">
        <v>109.79</v>
      </c>
      <c r="F578" s="107">
        <v>0.54949999999999999</v>
      </c>
      <c r="G578" s="107">
        <v>0.80800000000000005</v>
      </c>
      <c r="H578" s="107">
        <v>0.35649999999999998</v>
      </c>
      <c r="I578" s="107">
        <v>-0.87580000000000002</v>
      </c>
      <c r="J578" s="107">
        <v>2.2538999999999998</v>
      </c>
      <c r="K578" s="107">
        <v>5.8522999999999996</v>
      </c>
      <c r="L578" s="107">
        <v>16.624199999999998</v>
      </c>
      <c r="M578" s="107">
        <v>8.1888000000000005</v>
      </c>
      <c r="N578" s="107">
        <v>1.3476999999999999</v>
      </c>
      <c r="O578" s="107">
        <v>24.22</v>
      </c>
      <c r="P578" s="107">
        <v>14.205399999999999</v>
      </c>
      <c r="Q578" s="107">
        <v>19.034700000000001</v>
      </c>
      <c r="R578" s="107">
        <v>23.245899999999999</v>
      </c>
      <c r="T578" s="106"/>
      <c r="U578" s="107"/>
      <c r="V578" s="107"/>
      <c r="W578" s="107"/>
      <c r="X578" s="107"/>
      <c r="Y578" s="107"/>
      <c r="Z578" s="107"/>
      <c r="AA578" s="107"/>
      <c r="AB578" s="107"/>
      <c r="AC578" s="107"/>
      <c r="AD578" s="107"/>
      <c r="AE578" s="107"/>
      <c r="AF578" s="107"/>
      <c r="AG578" s="107"/>
      <c r="AH578" s="107"/>
    </row>
    <row r="579" spans="1:34" x14ac:dyDescent="0.3">
      <c r="A579" t="s">
        <v>368</v>
      </c>
      <c r="B579" t="s">
        <v>1963</v>
      </c>
      <c r="C579">
        <v>150159</v>
      </c>
      <c r="D579" s="106">
        <v>44888</v>
      </c>
      <c r="E579" s="107">
        <v>64.508099999999999</v>
      </c>
      <c r="F579" s="107">
        <v>0.1133</v>
      </c>
      <c r="G579" s="107">
        <v>8.4400000000000003E-2</v>
      </c>
      <c r="H579" s="107">
        <v>-0.31590000000000001</v>
      </c>
      <c r="I579" s="107">
        <v>0.13969999999999999</v>
      </c>
      <c r="J579" s="107">
        <v>2.2145000000000001</v>
      </c>
      <c r="K579" s="107">
        <v>2.2940999999999998</v>
      </c>
      <c r="L579" s="107">
        <v>11.5364</v>
      </c>
      <c r="M579" s="107">
        <v>2.2721</v>
      </c>
      <c r="N579" s="107">
        <v>-1.5188999999999999</v>
      </c>
      <c r="O579" s="107">
        <v>14.980700000000001</v>
      </c>
      <c r="P579" s="107">
        <v>10.348699999999999</v>
      </c>
      <c r="Q579" s="107">
        <v>14.4046</v>
      </c>
      <c r="R579" s="107">
        <v>15.802099999999999</v>
      </c>
      <c r="T579" s="106"/>
      <c r="U579" s="107"/>
      <c r="V579" s="107"/>
      <c r="W579" s="107"/>
      <c r="X579" s="107"/>
      <c r="Y579" s="107"/>
      <c r="Z579" s="107"/>
      <c r="AA579" s="107"/>
      <c r="AB579" s="107"/>
      <c r="AC579" s="107"/>
      <c r="AD579" s="107"/>
      <c r="AE579" s="107"/>
      <c r="AF579" s="107"/>
      <c r="AG579" s="107"/>
      <c r="AH579" s="107"/>
    </row>
    <row r="580" spans="1:34" x14ac:dyDescent="0.3">
      <c r="A580" t="s">
        <v>368</v>
      </c>
      <c r="B580" t="s">
        <v>1991</v>
      </c>
      <c r="C580">
        <v>150156</v>
      </c>
      <c r="D580" s="106">
        <v>44888</v>
      </c>
      <c r="E580" s="107">
        <v>59.083300000000001</v>
      </c>
      <c r="F580" s="107">
        <v>0.1101</v>
      </c>
      <c r="G580" s="107">
        <v>6.8400000000000002E-2</v>
      </c>
      <c r="H580" s="107">
        <v>-0.33800000000000002</v>
      </c>
      <c r="I580" s="107">
        <v>9.5000000000000001E-2</v>
      </c>
      <c r="J580" s="107">
        <v>2.1067999999999998</v>
      </c>
      <c r="K580" s="107">
        <v>1.9801</v>
      </c>
      <c r="L580" s="107">
        <v>10.841699999999999</v>
      </c>
      <c r="M580" s="107">
        <v>1.3488</v>
      </c>
      <c r="N580" s="107">
        <v>-2.7275</v>
      </c>
      <c r="O580" s="107">
        <v>13.542899999999999</v>
      </c>
      <c r="P580" s="107">
        <v>9.0182000000000002</v>
      </c>
      <c r="Q580" s="107">
        <v>11.087999999999999</v>
      </c>
      <c r="R580" s="107">
        <v>14.329499999999999</v>
      </c>
      <c r="T580" s="106"/>
      <c r="U580" s="107"/>
      <c r="V580" s="107"/>
      <c r="W580" s="107"/>
      <c r="X580" s="107"/>
      <c r="Y580" s="107"/>
      <c r="Z580" s="107"/>
      <c r="AA580" s="107"/>
      <c r="AB580" s="107"/>
      <c r="AC580" s="107"/>
      <c r="AD580" s="107"/>
      <c r="AE580" s="107"/>
      <c r="AF580" s="107"/>
      <c r="AG580" s="107"/>
      <c r="AH580" s="107"/>
    </row>
    <row r="581" spans="1:34" x14ac:dyDescent="0.3">
      <c r="A581" t="s">
        <v>368</v>
      </c>
      <c r="B581" t="s">
        <v>269</v>
      </c>
      <c r="C581">
        <v>134044</v>
      </c>
      <c r="D581" s="106"/>
      <c r="E581" s="107"/>
      <c r="F581" s="107"/>
      <c r="G581" s="107"/>
      <c r="H581" s="107"/>
      <c r="I581" s="107"/>
      <c r="J581" s="107"/>
      <c r="K581" s="107"/>
      <c r="L581" s="107"/>
      <c r="M581" s="107"/>
      <c r="N581" s="107"/>
      <c r="O581" s="107"/>
      <c r="P581" s="107"/>
      <c r="Q581" s="107"/>
      <c r="R581" s="107"/>
      <c r="T581" s="106"/>
      <c r="U581" s="107"/>
      <c r="V581" s="107"/>
      <c r="W581" s="107"/>
      <c r="X581" s="107"/>
      <c r="Y581" s="107"/>
      <c r="Z581" s="107"/>
      <c r="AA581" s="107"/>
      <c r="AB581" s="107"/>
      <c r="AC581" s="107"/>
      <c r="AD581" s="107"/>
      <c r="AE581" s="107"/>
      <c r="AF581" s="107"/>
      <c r="AG581" s="107"/>
      <c r="AH581" s="107"/>
    </row>
    <row r="582" spans="1:34" x14ac:dyDescent="0.3">
      <c r="A582" t="s">
        <v>368</v>
      </c>
      <c r="B582" t="s">
        <v>166</v>
      </c>
      <c r="C582">
        <v>134045</v>
      </c>
      <c r="D582" s="106"/>
      <c r="E582" s="107"/>
      <c r="F582" s="107"/>
      <c r="G582" s="107"/>
      <c r="H582" s="107"/>
      <c r="I582" s="107"/>
      <c r="J582" s="107"/>
      <c r="K582" s="107"/>
      <c r="L582" s="107"/>
      <c r="M582" s="107"/>
      <c r="N582" s="107"/>
      <c r="O582" s="107"/>
      <c r="P582" s="107"/>
      <c r="Q582" s="107"/>
      <c r="R582" s="107"/>
      <c r="T582" s="106"/>
      <c r="U582" s="107"/>
      <c r="V582" s="107"/>
      <c r="W582" s="107"/>
      <c r="X582" s="107"/>
      <c r="Y582" s="107"/>
      <c r="Z582" s="107"/>
      <c r="AA582" s="107"/>
      <c r="AB582" s="107"/>
      <c r="AC582" s="107"/>
      <c r="AD582" s="107"/>
      <c r="AE582" s="107"/>
      <c r="AF582" s="107"/>
      <c r="AG582" s="107"/>
      <c r="AH582" s="107"/>
    </row>
    <row r="583" spans="1:34" x14ac:dyDescent="0.3">
      <c r="A583" t="s">
        <v>368</v>
      </c>
      <c r="B583" t="s">
        <v>171</v>
      </c>
      <c r="C583">
        <v>118285</v>
      </c>
      <c r="D583" s="106">
        <v>44888</v>
      </c>
      <c r="E583" s="107">
        <v>128.85</v>
      </c>
      <c r="F583" s="107">
        <v>0.1477</v>
      </c>
      <c r="G583" s="107">
        <v>8.5400000000000004E-2</v>
      </c>
      <c r="H583" s="107">
        <v>-0.29399999999999998</v>
      </c>
      <c r="I583" s="107">
        <v>-0.1318</v>
      </c>
      <c r="J583" s="107">
        <v>2.3513000000000002</v>
      </c>
      <c r="K583" s="107">
        <v>3.0718000000000001</v>
      </c>
      <c r="L583" s="107">
        <v>14.716900000000001</v>
      </c>
      <c r="M583" s="107">
        <v>6.2154999999999996</v>
      </c>
      <c r="N583" s="107">
        <v>2.7839999999999998</v>
      </c>
      <c r="O583" s="107">
        <v>22.491499999999998</v>
      </c>
      <c r="P583" s="107">
        <v>16.678100000000001</v>
      </c>
      <c r="Q583" s="107">
        <v>15.9138</v>
      </c>
      <c r="R583" s="107">
        <v>23.660599999999999</v>
      </c>
      <c r="T583" s="106"/>
      <c r="U583" s="107"/>
      <c r="V583" s="107"/>
      <c r="W583" s="107"/>
      <c r="X583" s="107"/>
      <c r="Y583" s="107"/>
      <c r="Z583" s="107"/>
      <c r="AA583" s="107"/>
      <c r="AB583" s="107"/>
      <c r="AC583" s="107"/>
      <c r="AD583" s="107"/>
      <c r="AE583" s="107"/>
      <c r="AF583" s="107"/>
      <c r="AG583" s="107"/>
      <c r="AH583" s="107"/>
    </row>
    <row r="584" spans="1:34" x14ac:dyDescent="0.3">
      <c r="A584" t="s">
        <v>368</v>
      </c>
      <c r="B584" t="s">
        <v>274</v>
      </c>
      <c r="C584">
        <v>111722</v>
      </c>
      <c r="D584" s="106">
        <v>44888</v>
      </c>
      <c r="E584" s="107">
        <v>118.95</v>
      </c>
      <c r="F584" s="107">
        <v>0.1431</v>
      </c>
      <c r="G584" s="107">
        <v>5.8900000000000001E-2</v>
      </c>
      <c r="H584" s="107">
        <v>-0.32679999999999998</v>
      </c>
      <c r="I584" s="107">
        <v>-0.193</v>
      </c>
      <c r="J584" s="107">
        <v>2.2170999999999998</v>
      </c>
      <c r="K584" s="107">
        <v>2.7113</v>
      </c>
      <c r="L584" s="107">
        <v>13.9259</v>
      </c>
      <c r="M584" s="107">
        <v>5.1166</v>
      </c>
      <c r="N584" s="107">
        <v>1.3807</v>
      </c>
      <c r="O584" s="107">
        <v>21.026499999999999</v>
      </c>
      <c r="P584" s="107">
        <v>15.4312</v>
      </c>
      <c r="Q584" s="107">
        <v>19.276299999999999</v>
      </c>
      <c r="R584" s="107">
        <v>22.0672</v>
      </c>
      <c r="T584" s="106"/>
      <c r="U584" s="107"/>
      <c r="V584" s="107"/>
      <c r="W584" s="107"/>
      <c r="X584" s="107"/>
      <c r="Y584" s="107"/>
      <c r="Z584" s="107"/>
      <c r="AA584" s="107"/>
      <c r="AB584" s="107"/>
      <c r="AC584" s="107"/>
      <c r="AD584" s="107"/>
      <c r="AE584" s="107"/>
      <c r="AF584" s="107"/>
      <c r="AG584" s="107"/>
      <c r="AH584" s="107"/>
    </row>
    <row r="585" spans="1:34" x14ac:dyDescent="0.3">
      <c r="A585" t="s">
        <v>368</v>
      </c>
      <c r="B585" t="s">
        <v>172</v>
      </c>
      <c r="C585">
        <v>119242</v>
      </c>
      <c r="D585" s="106">
        <v>44888</v>
      </c>
      <c r="E585" s="107">
        <v>90.838999999999999</v>
      </c>
      <c r="F585" s="107">
        <v>0.31580000000000003</v>
      </c>
      <c r="G585" s="107">
        <v>0.1268</v>
      </c>
      <c r="H585" s="107">
        <v>-0.65620000000000001</v>
      </c>
      <c r="I585" s="107">
        <v>0.26600000000000001</v>
      </c>
      <c r="J585" s="107">
        <v>2.7974000000000001</v>
      </c>
      <c r="K585" s="107">
        <v>3.8635000000000002</v>
      </c>
      <c r="L585" s="107">
        <v>12.767799999999999</v>
      </c>
      <c r="M585" s="107">
        <v>7.1859000000000002</v>
      </c>
      <c r="N585" s="107">
        <v>4.3022999999999998</v>
      </c>
      <c r="O585" s="107">
        <v>19.297699999999999</v>
      </c>
      <c r="P585" s="107">
        <v>13.3414</v>
      </c>
      <c r="Q585" s="107">
        <v>17.163</v>
      </c>
      <c r="R585" s="107">
        <v>25.031099999999999</v>
      </c>
      <c r="T585" s="106"/>
      <c r="U585" s="107"/>
      <c r="V585" s="107"/>
      <c r="W585" s="107"/>
      <c r="X585" s="107"/>
      <c r="Y585" s="107"/>
      <c r="Z585" s="107"/>
      <c r="AA585" s="107"/>
      <c r="AB585" s="107"/>
      <c r="AC585" s="107"/>
      <c r="AD585" s="107"/>
      <c r="AE585" s="107"/>
      <c r="AF585" s="107"/>
      <c r="AG585" s="107"/>
      <c r="AH585" s="107"/>
    </row>
    <row r="586" spans="1:34" x14ac:dyDescent="0.3">
      <c r="A586" t="s">
        <v>368</v>
      </c>
      <c r="B586" t="s">
        <v>275</v>
      </c>
      <c r="C586">
        <v>104772</v>
      </c>
      <c r="D586" s="106">
        <v>44888</v>
      </c>
      <c r="E586" s="107">
        <v>83.825999999999993</v>
      </c>
      <c r="F586" s="107">
        <v>0.3135</v>
      </c>
      <c r="G586" s="107">
        <v>0.1135</v>
      </c>
      <c r="H586" s="107">
        <v>-0.6754</v>
      </c>
      <c r="I586" s="107">
        <v>0.22720000000000001</v>
      </c>
      <c r="J586" s="107">
        <v>2.7078000000000002</v>
      </c>
      <c r="K586" s="107">
        <v>3.6141999999999999</v>
      </c>
      <c r="L586" s="107">
        <v>12.227399999999999</v>
      </c>
      <c r="M586" s="107">
        <v>6.4065000000000003</v>
      </c>
      <c r="N586" s="107">
        <v>3.2951000000000001</v>
      </c>
      <c r="O586" s="107">
        <v>18.163599999999999</v>
      </c>
      <c r="P586" s="107">
        <v>12.2461</v>
      </c>
      <c r="Q586" s="107">
        <v>14.3483</v>
      </c>
      <c r="R586" s="107">
        <v>23.833600000000001</v>
      </c>
      <c r="T586" s="106"/>
      <c r="U586" s="107"/>
      <c r="V586" s="107"/>
      <c r="W586" s="107"/>
      <c r="X586" s="107"/>
      <c r="Y586" s="107"/>
      <c r="Z586" s="107"/>
      <c r="AA586" s="107"/>
      <c r="AB586" s="107"/>
      <c r="AC586" s="107"/>
      <c r="AD586" s="107"/>
      <c r="AE586" s="107"/>
      <c r="AF586" s="107"/>
      <c r="AG586" s="107"/>
      <c r="AH586" s="107"/>
    </row>
    <row r="587" spans="1:34" x14ac:dyDescent="0.3">
      <c r="A587" t="s">
        <v>368</v>
      </c>
      <c r="B587" t="s">
        <v>173</v>
      </c>
      <c r="C587">
        <v>118620</v>
      </c>
      <c r="D587" s="106">
        <v>44888</v>
      </c>
      <c r="E587" s="107">
        <v>82.32</v>
      </c>
      <c r="F587" s="107">
        <v>0.31680000000000003</v>
      </c>
      <c r="G587" s="107">
        <v>1.21E-2</v>
      </c>
      <c r="H587" s="107">
        <v>-0.56769999999999998</v>
      </c>
      <c r="I587" s="107">
        <v>-0.38719999999999999</v>
      </c>
      <c r="J587" s="107">
        <v>2.6305999999999998</v>
      </c>
      <c r="K587" s="107">
        <v>4.0182000000000002</v>
      </c>
      <c r="L587" s="107">
        <v>13.8904</v>
      </c>
      <c r="M587" s="107">
        <v>6.9786000000000001</v>
      </c>
      <c r="N587" s="107">
        <v>4.4272</v>
      </c>
      <c r="O587" s="107">
        <v>17.277200000000001</v>
      </c>
      <c r="P587" s="107">
        <v>10.8818</v>
      </c>
      <c r="Q587" s="107">
        <v>14.4512</v>
      </c>
      <c r="R587" s="107">
        <v>21.569600000000001</v>
      </c>
      <c r="T587" s="106"/>
      <c r="U587" s="107"/>
      <c r="V587" s="107"/>
      <c r="W587" s="107"/>
      <c r="X587" s="107"/>
      <c r="Y587" s="107"/>
      <c r="Z587" s="107"/>
      <c r="AA587" s="107"/>
      <c r="AB587" s="107"/>
      <c r="AC587" s="107"/>
      <c r="AD587" s="107"/>
      <c r="AE587" s="107"/>
      <c r="AF587" s="107"/>
      <c r="AG587" s="107"/>
      <c r="AH587" s="107"/>
    </row>
    <row r="588" spans="1:34" x14ac:dyDescent="0.3">
      <c r="A588" t="s">
        <v>368</v>
      </c>
      <c r="B588" t="s">
        <v>276</v>
      </c>
      <c r="C588">
        <v>111638</v>
      </c>
      <c r="D588" s="106">
        <v>44888</v>
      </c>
      <c r="E588" s="107">
        <v>72.709999999999994</v>
      </c>
      <c r="F588" s="107">
        <v>0.28970000000000001</v>
      </c>
      <c r="G588" s="107">
        <v>-2.75E-2</v>
      </c>
      <c r="H588" s="107">
        <v>-0.61509999999999998</v>
      </c>
      <c r="I588" s="107">
        <v>-0.46539999999999998</v>
      </c>
      <c r="J588" s="107">
        <v>2.4662000000000002</v>
      </c>
      <c r="K588" s="107">
        <v>3.5607000000000002</v>
      </c>
      <c r="L588" s="107">
        <v>12.8687</v>
      </c>
      <c r="M588" s="107">
        <v>5.5911</v>
      </c>
      <c r="N588" s="107">
        <v>2.6253000000000002</v>
      </c>
      <c r="O588" s="107">
        <v>15.2829</v>
      </c>
      <c r="P588" s="107">
        <v>9.0625</v>
      </c>
      <c r="Q588" s="107">
        <v>15.333299999999999</v>
      </c>
      <c r="R588" s="107">
        <v>19.5076</v>
      </c>
      <c r="T588" s="106"/>
      <c r="U588" s="107"/>
      <c r="V588" s="107"/>
      <c r="W588" s="107"/>
      <c r="X588" s="107"/>
      <c r="Y588" s="107"/>
      <c r="Z588" s="107"/>
      <c r="AA588" s="107"/>
      <c r="AB588" s="107"/>
      <c r="AC588" s="107"/>
      <c r="AD588" s="107"/>
      <c r="AE588" s="107"/>
      <c r="AF588" s="107"/>
      <c r="AG588" s="107"/>
      <c r="AH588" s="107"/>
    </row>
    <row r="589" spans="1:34" x14ac:dyDescent="0.3">
      <c r="A589" t="s">
        <v>368</v>
      </c>
      <c r="B589" t="s">
        <v>278</v>
      </c>
      <c r="C589">
        <v>100526</v>
      </c>
      <c r="D589" s="106">
        <v>44888</v>
      </c>
      <c r="E589" s="107">
        <v>917.73990000000003</v>
      </c>
      <c r="F589" s="107">
        <v>5.3999999999999999E-2</v>
      </c>
      <c r="G589" s="107">
        <v>-1.2500000000000001E-2</v>
      </c>
      <c r="H589" s="107">
        <v>-0.56669999999999998</v>
      </c>
      <c r="I589" s="107">
        <v>0.63060000000000005</v>
      </c>
      <c r="J589" s="107">
        <v>3.1248999999999998</v>
      </c>
      <c r="K589" s="107">
        <v>5.6684999999999999</v>
      </c>
      <c r="L589" s="107">
        <v>15.6487</v>
      </c>
      <c r="M589" s="107">
        <v>8.7423000000000002</v>
      </c>
      <c r="N589" s="107">
        <v>4.3166000000000002</v>
      </c>
      <c r="O589" s="107">
        <v>17.3933</v>
      </c>
      <c r="P589" s="107">
        <v>10.693300000000001</v>
      </c>
      <c r="Q589" s="107">
        <v>21.0685</v>
      </c>
      <c r="R589" s="107">
        <v>24.7044</v>
      </c>
      <c r="T589" s="106"/>
      <c r="U589" s="107"/>
      <c r="V589" s="107"/>
      <c r="W589" s="107"/>
      <c r="X589" s="107"/>
      <c r="Y589" s="107"/>
      <c r="Z589" s="107"/>
      <c r="AA589" s="107"/>
      <c r="AB589" s="107"/>
      <c r="AC589" s="107"/>
      <c r="AD589" s="107"/>
      <c r="AE589" s="107"/>
      <c r="AF589" s="107"/>
      <c r="AG589" s="107"/>
      <c r="AH589" s="107"/>
    </row>
    <row r="590" spans="1:34" x14ac:dyDescent="0.3">
      <c r="A590" t="s">
        <v>368</v>
      </c>
      <c r="B590" t="s">
        <v>175</v>
      </c>
      <c r="C590">
        <v>118540</v>
      </c>
      <c r="D590" s="106">
        <v>44888</v>
      </c>
      <c r="E590" s="107">
        <v>1001.2741</v>
      </c>
      <c r="F590" s="107">
        <v>5.6300000000000003E-2</v>
      </c>
      <c r="G590" s="107">
        <v>-1.1999999999999999E-3</v>
      </c>
      <c r="H590" s="107">
        <v>-0.55089999999999995</v>
      </c>
      <c r="I590" s="107">
        <v>0.6623</v>
      </c>
      <c r="J590" s="107">
        <v>3.2012</v>
      </c>
      <c r="K590" s="107">
        <v>5.8868</v>
      </c>
      <c r="L590" s="107">
        <v>16.127600000000001</v>
      </c>
      <c r="M590" s="107">
        <v>9.4110999999999994</v>
      </c>
      <c r="N590" s="107">
        <v>5.1698000000000004</v>
      </c>
      <c r="O590" s="107">
        <v>18.421299999999999</v>
      </c>
      <c r="P590" s="107">
        <v>11.7042</v>
      </c>
      <c r="Q590" s="107">
        <v>15.395899999999999</v>
      </c>
      <c r="R590" s="107">
        <v>25.7471</v>
      </c>
      <c r="T590" s="106"/>
      <c r="U590" s="107"/>
      <c r="V590" s="107"/>
      <c r="W590" s="107"/>
      <c r="X590" s="107"/>
      <c r="Y590" s="107"/>
      <c r="Z590" s="107"/>
      <c r="AA590" s="107"/>
      <c r="AB590" s="107"/>
      <c r="AC590" s="107"/>
      <c r="AD590" s="107"/>
      <c r="AE590" s="107"/>
      <c r="AF590" s="107"/>
      <c r="AG590" s="107"/>
      <c r="AH590" s="107"/>
    </row>
    <row r="591" spans="1:34" x14ac:dyDescent="0.3">
      <c r="A591" t="s">
        <v>368</v>
      </c>
      <c r="B591" t="s">
        <v>279</v>
      </c>
      <c r="C591">
        <v>100998</v>
      </c>
      <c r="D591" s="106"/>
      <c r="E591" s="107"/>
      <c r="F591" s="107"/>
      <c r="G591" s="107"/>
      <c r="H591" s="107"/>
      <c r="I591" s="107"/>
      <c r="J591" s="107"/>
      <c r="K591" s="107"/>
      <c r="L591" s="107"/>
      <c r="M591" s="107"/>
      <c r="N591" s="107"/>
      <c r="O591" s="107"/>
      <c r="P591" s="107"/>
      <c r="Q591" s="107"/>
      <c r="R591" s="107"/>
      <c r="T591" s="106"/>
      <c r="U591" s="107"/>
      <c r="V591" s="107"/>
      <c r="W591" s="107"/>
      <c r="X591" s="107"/>
      <c r="Y591" s="107"/>
      <c r="Z591" s="107"/>
      <c r="AA591" s="107"/>
      <c r="AB591" s="107"/>
      <c r="AC591" s="107"/>
      <c r="AD591" s="107"/>
      <c r="AE591" s="107"/>
      <c r="AF591" s="107"/>
      <c r="AG591" s="107"/>
      <c r="AH591" s="107"/>
    </row>
    <row r="592" spans="1:34" x14ac:dyDescent="0.3">
      <c r="A592" t="s">
        <v>368</v>
      </c>
      <c r="B592" t="s">
        <v>176</v>
      </c>
      <c r="C592">
        <v>118929</v>
      </c>
      <c r="D592" s="106"/>
      <c r="E592" s="107"/>
      <c r="F592" s="107"/>
      <c r="G592" s="107"/>
      <c r="H592" s="107"/>
      <c r="I592" s="107"/>
      <c r="J592" s="107"/>
      <c r="K592" s="107"/>
      <c r="L592" s="107"/>
      <c r="M592" s="107"/>
      <c r="N592" s="107"/>
      <c r="O592" s="107"/>
      <c r="P592" s="107"/>
      <c r="Q592" s="107"/>
      <c r="R592" s="107"/>
      <c r="T592" s="106"/>
      <c r="U592" s="107"/>
      <c r="V592" s="107"/>
      <c r="W592" s="107"/>
      <c r="X592" s="107"/>
      <c r="Y592" s="107"/>
      <c r="Z592" s="107"/>
      <c r="AA592" s="107"/>
      <c r="AB592" s="107"/>
      <c r="AC592" s="107"/>
      <c r="AD592" s="107"/>
      <c r="AE592" s="107"/>
      <c r="AF592" s="107"/>
      <c r="AG592" s="107"/>
      <c r="AH592" s="107"/>
    </row>
    <row r="593" spans="1:34" x14ac:dyDescent="0.3">
      <c r="A593" t="s">
        <v>368</v>
      </c>
      <c r="B593" t="s">
        <v>280</v>
      </c>
      <c r="C593">
        <v>101979</v>
      </c>
      <c r="D593" s="106">
        <v>44888</v>
      </c>
      <c r="E593" s="107">
        <v>2698.02168781099</v>
      </c>
      <c r="F593" s="107">
        <v>0.20080000000000001</v>
      </c>
      <c r="G593" s="107">
        <v>0.5877</v>
      </c>
      <c r="H593" s="107">
        <v>-0.20660000000000001</v>
      </c>
      <c r="I593" s="107">
        <v>1.1374</v>
      </c>
      <c r="J593" s="107">
        <v>4.0883000000000003</v>
      </c>
      <c r="K593" s="107">
        <v>6.0087999999999999</v>
      </c>
      <c r="L593" s="107">
        <v>17.168299999999999</v>
      </c>
      <c r="M593" s="107">
        <v>16.425999999999998</v>
      </c>
      <c r="N593" s="107">
        <v>11.0999</v>
      </c>
      <c r="O593" s="107">
        <v>17.145600000000002</v>
      </c>
      <c r="P593" s="107">
        <v>8.6135999999999999</v>
      </c>
      <c r="Q593" s="107">
        <v>23.358000000000001</v>
      </c>
      <c r="R593" s="107">
        <v>28.213200000000001</v>
      </c>
      <c r="T593" s="106"/>
      <c r="U593" s="107"/>
      <c r="V593" s="107"/>
      <c r="W593" s="107"/>
      <c r="X593" s="107"/>
      <c r="Y593" s="107"/>
      <c r="Z593" s="107"/>
      <c r="AA593" s="107"/>
      <c r="AB593" s="107"/>
      <c r="AC593" s="107"/>
      <c r="AD593" s="107"/>
      <c r="AE593" s="107"/>
      <c r="AF593" s="107"/>
      <c r="AG593" s="107"/>
      <c r="AH593" s="107"/>
    </row>
    <row r="594" spans="1:34" x14ac:dyDescent="0.3">
      <c r="A594" t="s">
        <v>368</v>
      </c>
      <c r="B594" t="s">
        <v>177</v>
      </c>
      <c r="C594">
        <v>119060</v>
      </c>
      <c r="D594" s="106">
        <v>44888</v>
      </c>
      <c r="E594" s="107">
        <v>878.54700000000003</v>
      </c>
      <c r="F594" s="107">
        <v>0.20219999999999999</v>
      </c>
      <c r="G594" s="107">
        <v>0.59550000000000003</v>
      </c>
      <c r="H594" s="107">
        <v>-0.19550000000000001</v>
      </c>
      <c r="I594" s="107">
        <v>1.1604000000000001</v>
      </c>
      <c r="J594" s="107">
        <v>4.1478999999999999</v>
      </c>
      <c r="K594" s="107">
        <v>6.1746999999999996</v>
      </c>
      <c r="L594" s="107">
        <v>17.5366</v>
      </c>
      <c r="M594" s="107">
        <v>16.960699999999999</v>
      </c>
      <c r="N594" s="107">
        <v>11.7828</v>
      </c>
      <c r="O594" s="107">
        <v>17.837399999999999</v>
      </c>
      <c r="P594" s="107">
        <v>9.2970000000000006</v>
      </c>
      <c r="Q594" s="107">
        <v>13.8139</v>
      </c>
      <c r="R594" s="107">
        <v>28.970800000000001</v>
      </c>
      <c r="T594" s="106"/>
      <c r="U594" s="107"/>
      <c r="V594" s="107"/>
      <c r="W594" s="107"/>
      <c r="X594" s="107"/>
      <c r="Y594" s="107"/>
      <c r="Z594" s="107"/>
      <c r="AA594" s="107"/>
      <c r="AB594" s="107"/>
      <c r="AC594" s="107"/>
      <c r="AD594" s="107"/>
      <c r="AE594" s="107"/>
      <c r="AF594" s="107"/>
      <c r="AG594" s="107"/>
      <c r="AH594" s="107"/>
    </row>
    <row r="595" spans="1:34" x14ac:dyDescent="0.3">
      <c r="A595" t="s">
        <v>368</v>
      </c>
      <c r="B595" t="s">
        <v>281</v>
      </c>
      <c r="C595">
        <v>104707</v>
      </c>
      <c r="D595" s="106">
        <v>44888</v>
      </c>
      <c r="E595" s="107">
        <v>57.407899999999998</v>
      </c>
      <c r="F595" s="107">
        <v>0.34939999999999999</v>
      </c>
      <c r="G595" s="107">
        <v>-0.30109999999999998</v>
      </c>
      <c r="H595" s="107">
        <v>-0.82920000000000005</v>
      </c>
      <c r="I595" s="107">
        <v>-0.27010000000000001</v>
      </c>
      <c r="J595" s="107">
        <v>2.3056999999999999</v>
      </c>
      <c r="K595" s="107">
        <v>2.6873999999999998</v>
      </c>
      <c r="L595" s="107">
        <v>12.495699999999999</v>
      </c>
      <c r="M595" s="107">
        <v>4.4813000000000001</v>
      </c>
      <c r="N595" s="107">
        <v>1.4557</v>
      </c>
      <c r="O595" s="107">
        <v>15.3551</v>
      </c>
      <c r="P595" s="107">
        <v>8.5808999999999997</v>
      </c>
      <c r="Q595" s="107">
        <v>11.623200000000001</v>
      </c>
      <c r="R595" s="107">
        <v>20.189299999999999</v>
      </c>
      <c r="T595" s="106"/>
      <c r="U595" s="107"/>
      <c r="V595" s="107"/>
      <c r="W595" s="107"/>
      <c r="X595" s="107"/>
      <c r="Y595" s="107"/>
      <c r="Z595" s="107"/>
      <c r="AA595" s="107"/>
      <c r="AB595" s="107"/>
      <c r="AC595" s="107"/>
      <c r="AD595" s="107"/>
      <c r="AE595" s="107"/>
      <c r="AF595" s="107"/>
      <c r="AG595" s="107"/>
      <c r="AH595" s="107"/>
    </row>
    <row r="596" spans="1:34" x14ac:dyDescent="0.3">
      <c r="A596" t="s">
        <v>368</v>
      </c>
      <c r="B596" t="s">
        <v>178</v>
      </c>
      <c r="C596">
        <v>120079</v>
      </c>
      <c r="D596" s="106">
        <v>44888</v>
      </c>
      <c r="E596" s="107">
        <v>62.859499999999997</v>
      </c>
      <c r="F596" s="107">
        <v>0.3528</v>
      </c>
      <c r="G596" s="107">
        <v>-0.28470000000000001</v>
      </c>
      <c r="H596" s="107">
        <v>-0.80669999999999997</v>
      </c>
      <c r="I596" s="107">
        <v>-0.2235</v>
      </c>
      <c r="J596" s="107">
        <v>2.4205999999999999</v>
      </c>
      <c r="K596" s="107">
        <v>3.0095000000000001</v>
      </c>
      <c r="L596" s="107">
        <v>13.202999999999999</v>
      </c>
      <c r="M596" s="107">
        <v>5.4617000000000004</v>
      </c>
      <c r="N596" s="107">
        <v>2.7349000000000001</v>
      </c>
      <c r="O596" s="107">
        <v>16.818899999999999</v>
      </c>
      <c r="P596" s="107">
        <v>9.7843</v>
      </c>
      <c r="Q596" s="107">
        <v>14.150600000000001</v>
      </c>
      <c r="R596" s="107">
        <v>21.708600000000001</v>
      </c>
      <c r="T596" s="106"/>
      <c r="U596" s="107"/>
      <c r="V596" s="107"/>
      <c r="W596" s="107"/>
      <c r="X596" s="107"/>
      <c r="Y596" s="107"/>
      <c r="Z596" s="107"/>
      <c r="AA596" s="107"/>
      <c r="AB596" s="107"/>
      <c r="AC596" s="107"/>
      <c r="AD596" s="107"/>
      <c r="AE596" s="107"/>
      <c r="AF596" s="107"/>
      <c r="AG596" s="107"/>
      <c r="AH596" s="107"/>
    </row>
    <row r="597" spans="1:34" x14ac:dyDescent="0.3">
      <c r="A597" t="s">
        <v>368</v>
      </c>
      <c r="B597" t="s">
        <v>282</v>
      </c>
      <c r="C597">
        <v>100354</v>
      </c>
      <c r="D597" s="106">
        <v>44888</v>
      </c>
      <c r="E597" s="107">
        <v>611.95000000000005</v>
      </c>
      <c r="F597" s="107">
        <v>0.27689999999999998</v>
      </c>
      <c r="G597" s="107">
        <v>4.41E-2</v>
      </c>
      <c r="H597" s="107">
        <v>-0.75739999999999996</v>
      </c>
      <c r="I597" s="107">
        <v>-0.24610000000000001</v>
      </c>
      <c r="J597" s="107">
        <v>2.1158999999999999</v>
      </c>
      <c r="K597" s="107">
        <v>3.4416000000000002</v>
      </c>
      <c r="L597" s="107">
        <v>12.2906</v>
      </c>
      <c r="M597" s="107">
        <v>6.0957999999999997</v>
      </c>
      <c r="N597" s="107">
        <v>1.3565</v>
      </c>
      <c r="O597" s="107">
        <v>17.018899999999999</v>
      </c>
      <c r="P597" s="107">
        <v>11.9336</v>
      </c>
      <c r="Q597" s="107">
        <v>19.330300000000001</v>
      </c>
      <c r="R597" s="107">
        <v>22.615300000000001</v>
      </c>
      <c r="T597" s="106"/>
      <c r="U597" s="107"/>
      <c r="V597" s="107"/>
      <c r="W597" s="107"/>
      <c r="X597" s="107"/>
      <c r="Y597" s="107"/>
      <c r="Z597" s="107"/>
      <c r="AA597" s="107"/>
      <c r="AB597" s="107"/>
      <c r="AC597" s="107"/>
      <c r="AD597" s="107"/>
      <c r="AE597" s="107"/>
      <c r="AF597" s="107"/>
      <c r="AG597" s="107"/>
      <c r="AH597" s="107"/>
    </row>
    <row r="598" spans="1:34" x14ac:dyDescent="0.3">
      <c r="A598" t="s">
        <v>368</v>
      </c>
      <c r="B598" t="s">
        <v>179</v>
      </c>
      <c r="C598">
        <v>120592</v>
      </c>
      <c r="D598" s="106">
        <v>44888</v>
      </c>
      <c r="E598" s="107">
        <v>668.12</v>
      </c>
      <c r="F598" s="107">
        <v>0.2777</v>
      </c>
      <c r="G598" s="107">
        <v>5.3900000000000003E-2</v>
      </c>
      <c r="H598" s="107">
        <v>-0.74429999999999996</v>
      </c>
      <c r="I598" s="107">
        <v>-0.218</v>
      </c>
      <c r="J598" s="107">
        <v>2.1840000000000002</v>
      </c>
      <c r="K598" s="107">
        <v>3.6358999999999999</v>
      </c>
      <c r="L598" s="107">
        <v>12.715299999999999</v>
      </c>
      <c r="M598" s="107">
        <v>6.6824000000000003</v>
      </c>
      <c r="N598" s="107">
        <v>2.0825</v>
      </c>
      <c r="O598" s="107">
        <v>17.823699999999999</v>
      </c>
      <c r="P598" s="107">
        <v>12.811999999999999</v>
      </c>
      <c r="Q598" s="107">
        <v>15.603300000000001</v>
      </c>
      <c r="R598" s="107">
        <v>23.472799999999999</v>
      </c>
      <c r="T598" s="106"/>
      <c r="U598" s="107"/>
      <c r="V598" s="107"/>
      <c r="W598" s="107"/>
      <c r="X598" s="107"/>
      <c r="Y598" s="107"/>
      <c r="Z598" s="107"/>
      <c r="AA598" s="107"/>
      <c r="AB598" s="107"/>
      <c r="AC598" s="107"/>
      <c r="AD598" s="107"/>
      <c r="AE598" s="107"/>
      <c r="AF598" s="107"/>
      <c r="AG598" s="107"/>
      <c r="AH598" s="107"/>
    </row>
    <row r="599" spans="1:34" x14ac:dyDescent="0.3">
      <c r="A599" t="s">
        <v>368</v>
      </c>
      <c r="B599" t="s">
        <v>283</v>
      </c>
      <c r="C599">
        <v>142136</v>
      </c>
      <c r="D599" s="106">
        <v>44888</v>
      </c>
      <c r="E599" s="107">
        <v>17.75</v>
      </c>
      <c r="F599" s="107">
        <v>0.22589999999999999</v>
      </c>
      <c r="G599" s="107">
        <v>-0.33689999999999998</v>
      </c>
      <c r="H599" s="107">
        <v>-1.3341000000000001</v>
      </c>
      <c r="I599" s="107">
        <v>-1.2242999999999999</v>
      </c>
      <c r="J599" s="107">
        <v>1.8359000000000001</v>
      </c>
      <c r="K599" s="107">
        <v>3.5589</v>
      </c>
      <c r="L599" s="107">
        <v>17.394200000000001</v>
      </c>
      <c r="M599" s="107">
        <v>13.0573</v>
      </c>
      <c r="N599" s="107">
        <v>9.4328000000000003</v>
      </c>
      <c r="O599" s="107">
        <v>16.695900000000002</v>
      </c>
      <c r="P599" s="107"/>
      <c r="Q599" s="107">
        <v>13.0619</v>
      </c>
      <c r="R599" s="107">
        <v>23.593599999999999</v>
      </c>
      <c r="T599" s="106"/>
      <c r="U599" s="107"/>
      <c r="V599" s="107"/>
      <c r="W599" s="107"/>
      <c r="X599" s="107"/>
      <c r="Y599" s="107"/>
      <c r="Z599" s="107"/>
      <c r="AA599" s="107"/>
      <c r="AB599" s="107"/>
      <c r="AC599" s="107"/>
      <c r="AD599" s="107"/>
      <c r="AE599" s="107"/>
      <c r="AF599" s="107"/>
      <c r="AG599" s="107"/>
      <c r="AH599" s="107"/>
    </row>
    <row r="600" spans="1:34" x14ac:dyDescent="0.3">
      <c r="A600" t="s">
        <v>368</v>
      </c>
      <c r="B600" t="s">
        <v>180</v>
      </c>
      <c r="C600">
        <v>142134</v>
      </c>
      <c r="D600" s="106">
        <v>44888</v>
      </c>
      <c r="E600" s="107">
        <v>18.34</v>
      </c>
      <c r="F600" s="107">
        <v>0.27339999999999998</v>
      </c>
      <c r="G600" s="107">
        <v>-0.3261</v>
      </c>
      <c r="H600" s="107">
        <v>-1.3448</v>
      </c>
      <c r="I600" s="107">
        <v>-1.1853</v>
      </c>
      <c r="J600" s="107">
        <v>1.8889</v>
      </c>
      <c r="K600" s="107">
        <v>3.6743999999999999</v>
      </c>
      <c r="L600" s="107">
        <v>17.639500000000002</v>
      </c>
      <c r="M600" s="107">
        <v>13.4199</v>
      </c>
      <c r="N600" s="107">
        <v>9.8862000000000005</v>
      </c>
      <c r="O600" s="107">
        <v>17.2087</v>
      </c>
      <c r="P600" s="107"/>
      <c r="Q600" s="107">
        <v>13.855600000000001</v>
      </c>
      <c r="R600" s="107">
        <v>24.144100000000002</v>
      </c>
      <c r="T600" s="106"/>
      <c r="U600" s="107"/>
      <c r="V600" s="107"/>
      <c r="W600" s="107"/>
      <c r="X600" s="107"/>
      <c r="Y600" s="107"/>
      <c r="Z600" s="107"/>
      <c r="AA600" s="107"/>
      <c r="AB600" s="107"/>
      <c r="AC600" s="107"/>
      <c r="AD600" s="107"/>
      <c r="AE600" s="107"/>
      <c r="AF600" s="107"/>
      <c r="AG600" s="107"/>
      <c r="AH600" s="107"/>
    </row>
    <row r="601" spans="1:34" x14ac:dyDescent="0.3">
      <c r="A601" t="s">
        <v>368</v>
      </c>
      <c r="B601" t="s">
        <v>181</v>
      </c>
      <c r="C601">
        <v>123637</v>
      </c>
      <c r="D601" s="106">
        <v>44888</v>
      </c>
      <c r="E601" s="107">
        <v>44.44</v>
      </c>
      <c r="F601" s="107">
        <v>0.24809999999999999</v>
      </c>
      <c r="G601" s="107">
        <v>2.2499999999999999E-2</v>
      </c>
      <c r="H601" s="107">
        <v>-0.58169999999999999</v>
      </c>
      <c r="I601" s="107">
        <v>-0.1348</v>
      </c>
      <c r="J601" s="107">
        <v>2.4670999999999998</v>
      </c>
      <c r="K601" s="107">
        <v>3.109</v>
      </c>
      <c r="L601" s="107">
        <v>14.861700000000001</v>
      </c>
      <c r="M601" s="107">
        <v>7.4728000000000003</v>
      </c>
      <c r="N601" s="107">
        <v>4.3681999999999999</v>
      </c>
      <c r="O601" s="107">
        <v>14.490399999999999</v>
      </c>
      <c r="P601" s="107">
        <v>10.141299999999999</v>
      </c>
      <c r="Q601" s="107">
        <v>17.5838</v>
      </c>
      <c r="R601" s="107">
        <v>19.615200000000002</v>
      </c>
      <c r="T601" s="106"/>
      <c r="U601" s="107"/>
      <c r="V601" s="107"/>
      <c r="W601" s="107"/>
      <c r="X601" s="107"/>
      <c r="Y601" s="107"/>
      <c r="Z601" s="107"/>
      <c r="AA601" s="107"/>
      <c r="AB601" s="107"/>
      <c r="AC601" s="107"/>
      <c r="AD601" s="107"/>
      <c r="AE601" s="107"/>
      <c r="AF601" s="107"/>
      <c r="AG601" s="107"/>
      <c r="AH601" s="107"/>
    </row>
    <row r="602" spans="1:34" x14ac:dyDescent="0.3">
      <c r="A602" t="s">
        <v>368</v>
      </c>
      <c r="B602" t="s">
        <v>284</v>
      </c>
      <c r="C602">
        <v>123638</v>
      </c>
      <c r="D602" s="106">
        <v>44888</v>
      </c>
      <c r="E602" s="107">
        <v>39.86</v>
      </c>
      <c r="F602" s="107">
        <v>0.2515</v>
      </c>
      <c r="G602" s="107">
        <v>2.5100000000000001E-2</v>
      </c>
      <c r="H602" s="107">
        <v>-0.59850000000000003</v>
      </c>
      <c r="I602" s="107">
        <v>-0.17530000000000001</v>
      </c>
      <c r="J602" s="107">
        <v>2.3363</v>
      </c>
      <c r="K602" s="107">
        <v>2.7848999999999999</v>
      </c>
      <c r="L602" s="107">
        <v>14.146599999999999</v>
      </c>
      <c r="M602" s="107">
        <v>6.5206</v>
      </c>
      <c r="N602" s="107">
        <v>3.1307</v>
      </c>
      <c r="O602" s="107">
        <v>13.1317</v>
      </c>
      <c r="P602" s="107">
        <v>8.6501999999999999</v>
      </c>
      <c r="Q602" s="107">
        <v>16.203099999999999</v>
      </c>
      <c r="R602" s="107">
        <v>18.200099999999999</v>
      </c>
      <c r="T602" s="106"/>
      <c r="U602" s="107"/>
      <c r="V602" s="107"/>
      <c r="W602" s="107"/>
      <c r="X602" s="107"/>
      <c r="Y602" s="107"/>
      <c r="Z602" s="107"/>
      <c r="AA602" s="107"/>
      <c r="AB602" s="107"/>
      <c r="AC602" s="107"/>
      <c r="AD602" s="107"/>
      <c r="AE602" s="107"/>
      <c r="AF602" s="107"/>
      <c r="AG602" s="107"/>
      <c r="AH602" s="107"/>
    </row>
    <row r="603" spans="1:34" x14ac:dyDescent="0.3">
      <c r="A603" t="s">
        <v>368</v>
      </c>
      <c r="B603" t="s">
        <v>182</v>
      </c>
      <c r="C603">
        <v>118473</v>
      </c>
      <c r="D603" s="106">
        <v>44888</v>
      </c>
      <c r="E603" s="107">
        <v>113.82899999999999</v>
      </c>
      <c r="F603" s="107">
        <v>0.3518</v>
      </c>
      <c r="G603" s="107">
        <v>0.76219999999999999</v>
      </c>
      <c r="H603" s="107">
        <v>-7.5499999999999998E-2</v>
      </c>
      <c r="I603" s="107">
        <v>-0.18240000000000001</v>
      </c>
      <c r="J603" s="107">
        <v>2.9167000000000001</v>
      </c>
      <c r="K603" s="107">
        <v>4.8642000000000003</v>
      </c>
      <c r="L603" s="107">
        <v>13.6358</v>
      </c>
      <c r="M603" s="107">
        <v>9.4510000000000005</v>
      </c>
      <c r="N603" s="107">
        <v>7.1231</v>
      </c>
      <c r="O603" s="107">
        <v>24.771599999999999</v>
      </c>
      <c r="P603" s="107">
        <v>13.7555</v>
      </c>
      <c r="Q603" s="107">
        <v>17.895499999999998</v>
      </c>
      <c r="R603" s="107">
        <v>31.948399999999999</v>
      </c>
      <c r="T603" s="106"/>
      <c r="U603" s="107"/>
      <c r="V603" s="107"/>
      <c r="W603" s="107"/>
      <c r="X603" s="107"/>
      <c r="Y603" s="107"/>
      <c r="Z603" s="107"/>
      <c r="AA603" s="107"/>
      <c r="AB603" s="107"/>
      <c r="AC603" s="107"/>
      <c r="AD603" s="107"/>
      <c r="AE603" s="107"/>
      <c r="AF603" s="107"/>
      <c r="AG603" s="107"/>
      <c r="AH603" s="107"/>
    </row>
    <row r="604" spans="1:34" x14ac:dyDescent="0.3">
      <c r="A604" t="s">
        <v>368</v>
      </c>
      <c r="B604" t="s">
        <v>285</v>
      </c>
      <c r="C604">
        <v>111569</v>
      </c>
      <c r="D604" s="106">
        <v>44888</v>
      </c>
      <c r="E604" s="107">
        <v>102.11199999999999</v>
      </c>
      <c r="F604" s="107">
        <v>0.34789999999999999</v>
      </c>
      <c r="G604" s="107">
        <v>0.74490000000000001</v>
      </c>
      <c r="H604" s="107">
        <v>-9.8799999999999999E-2</v>
      </c>
      <c r="I604" s="107">
        <v>-0.2286</v>
      </c>
      <c r="J604" s="107">
        <v>2.8048999999999999</v>
      </c>
      <c r="K604" s="107">
        <v>4.5490000000000004</v>
      </c>
      <c r="L604" s="107">
        <v>12.9558</v>
      </c>
      <c r="M604" s="107">
        <v>8.4797999999999991</v>
      </c>
      <c r="N604" s="107">
        <v>5.8375000000000004</v>
      </c>
      <c r="O604" s="107">
        <v>23.384</v>
      </c>
      <c r="P604" s="107">
        <v>12.426399999999999</v>
      </c>
      <c r="Q604" s="107">
        <v>18.168700000000001</v>
      </c>
      <c r="R604" s="107">
        <v>30.433900000000001</v>
      </c>
      <c r="T604" s="106"/>
      <c r="U604" s="107"/>
      <c r="V604" s="107"/>
      <c r="W604" s="107"/>
      <c r="X604" s="107"/>
      <c r="Y604" s="107"/>
      <c r="Z604" s="107"/>
      <c r="AA604" s="107"/>
      <c r="AB604" s="107"/>
      <c r="AC604" s="107"/>
      <c r="AD604" s="107"/>
      <c r="AE604" s="107"/>
      <c r="AF604" s="107"/>
      <c r="AG604" s="107"/>
      <c r="AH604" s="107"/>
    </row>
    <row r="605" spans="1:34" x14ac:dyDescent="0.3">
      <c r="A605" t="s">
        <v>368</v>
      </c>
      <c r="B605" t="s">
        <v>183</v>
      </c>
      <c r="C605">
        <v>141808</v>
      </c>
      <c r="D605" s="106">
        <v>44888</v>
      </c>
      <c r="E605" s="107">
        <v>15.01</v>
      </c>
      <c r="F605" s="107">
        <v>0.26719999999999999</v>
      </c>
      <c r="G605" s="107">
        <v>-0.19950000000000001</v>
      </c>
      <c r="H605" s="107">
        <v>-0.5302</v>
      </c>
      <c r="I605" s="107">
        <v>0.13339999999999999</v>
      </c>
      <c r="J605" s="107">
        <v>3.0907</v>
      </c>
      <c r="K605" s="107">
        <v>3.9474</v>
      </c>
      <c r="L605" s="107">
        <v>12.182399999999999</v>
      </c>
      <c r="M605" s="107">
        <v>8.3755000000000006</v>
      </c>
      <c r="N605" s="107">
        <v>4.1638000000000002</v>
      </c>
      <c r="O605" s="107">
        <v>14.241</v>
      </c>
      <c r="P605" s="107"/>
      <c r="Q605" s="107">
        <v>8.6289999999999996</v>
      </c>
      <c r="R605" s="107">
        <v>18.2743</v>
      </c>
      <c r="T605" s="106"/>
      <c r="U605" s="107"/>
      <c r="V605" s="107"/>
      <c r="W605" s="107"/>
      <c r="X605" s="107"/>
      <c r="Y605" s="107"/>
      <c r="Z605" s="107"/>
      <c r="AA605" s="107"/>
      <c r="AB605" s="107"/>
      <c r="AC605" s="107"/>
      <c r="AD605" s="107"/>
      <c r="AE605" s="107"/>
      <c r="AF605" s="107"/>
      <c r="AG605" s="107"/>
      <c r="AH605" s="107"/>
    </row>
    <row r="606" spans="1:34" x14ac:dyDescent="0.3">
      <c r="A606" t="s">
        <v>368</v>
      </c>
      <c r="B606" t="s">
        <v>286</v>
      </c>
      <c r="C606">
        <v>141862</v>
      </c>
      <c r="D606" s="106">
        <v>44888</v>
      </c>
      <c r="E606" s="107">
        <v>13.81</v>
      </c>
      <c r="F606" s="107">
        <v>0.3634</v>
      </c>
      <c r="G606" s="107">
        <v>-0.21679999999999999</v>
      </c>
      <c r="H606" s="107">
        <v>-0.50429999999999997</v>
      </c>
      <c r="I606" s="107">
        <v>7.2499999999999995E-2</v>
      </c>
      <c r="J606" s="107">
        <v>2.9828000000000001</v>
      </c>
      <c r="K606" s="107">
        <v>3.5232000000000001</v>
      </c>
      <c r="L606" s="107">
        <v>11.191599999999999</v>
      </c>
      <c r="M606" s="107">
        <v>7.0542999999999996</v>
      </c>
      <c r="N606" s="107">
        <v>2.3721000000000001</v>
      </c>
      <c r="O606" s="107">
        <v>11.7492</v>
      </c>
      <c r="P606" s="107"/>
      <c r="Q606" s="107">
        <v>6.7999000000000001</v>
      </c>
      <c r="R606" s="107">
        <v>15.344799999999999</v>
      </c>
      <c r="T606" s="106"/>
      <c r="U606" s="107"/>
      <c r="V606" s="107"/>
      <c r="W606" s="107"/>
      <c r="X606" s="107"/>
      <c r="Y606" s="107"/>
      <c r="Z606" s="107"/>
      <c r="AA606" s="107"/>
      <c r="AB606" s="107"/>
      <c r="AC606" s="107"/>
      <c r="AD606" s="107"/>
      <c r="AE606" s="107"/>
      <c r="AF606" s="107"/>
      <c r="AG606" s="107"/>
      <c r="AH606" s="107"/>
    </row>
    <row r="607" spans="1:34" x14ac:dyDescent="0.3">
      <c r="A607" t="s">
        <v>368</v>
      </c>
      <c r="B607" t="s">
        <v>287</v>
      </c>
      <c r="C607">
        <v>104636</v>
      </c>
      <c r="D607" s="106">
        <v>44888</v>
      </c>
      <c r="E607" s="107">
        <v>79.45</v>
      </c>
      <c r="F607" s="107">
        <v>0.2397</v>
      </c>
      <c r="G607" s="107">
        <v>7.5600000000000001E-2</v>
      </c>
      <c r="H607" s="107">
        <v>-0.41360000000000002</v>
      </c>
      <c r="I607" s="107">
        <v>0.2271</v>
      </c>
      <c r="J607" s="107">
        <v>2.6088</v>
      </c>
      <c r="K607" s="107">
        <v>1.9374</v>
      </c>
      <c r="L607" s="107">
        <v>10.087300000000001</v>
      </c>
      <c r="M607" s="107">
        <v>-6.2899999999999998E-2</v>
      </c>
      <c r="N607" s="107">
        <v>-5.2474999999999996</v>
      </c>
      <c r="O607" s="107">
        <v>14.671799999999999</v>
      </c>
      <c r="P607" s="107">
        <v>10.5702</v>
      </c>
      <c r="Q607" s="107">
        <v>13.911</v>
      </c>
      <c r="R607" s="107">
        <v>16.151900000000001</v>
      </c>
      <c r="T607" s="106"/>
      <c r="U607" s="107"/>
      <c r="V607" s="107"/>
      <c r="W607" s="107"/>
      <c r="X607" s="107"/>
      <c r="Y607" s="107"/>
      <c r="Z607" s="107"/>
      <c r="AA607" s="107"/>
      <c r="AB607" s="107"/>
      <c r="AC607" s="107"/>
      <c r="AD607" s="107"/>
      <c r="AE607" s="107"/>
      <c r="AF607" s="107"/>
      <c r="AG607" s="107"/>
      <c r="AH607" s="107"/>
    </row>
    <row r="608" spans="1:34" x14ac:dyDescent="0.3">
      <c r="A608" t="s">
        <v>368</v>
      </c>
      <c r="B608" t="s">
        <v>184</v>
      </c>
      <c r="C608">
        <v>120416</v>
      </c>
      <c r="D608" s="106">
        <v>44888</v>
      </c>
      <c r="E608" s="107">
        <v>91.12</v>
      </c>
      <c r="F608" s="107">
        <v>0.24199999999999999</v>
      </c>
      <c r="G608" s="107">
        <v>8.7900000000000006E-2</v>
      </c>
      <c r="H608" s="107">
        <v>-0.39350000000000002</v>
      </c>
      <c r="I608" s="107">
        <v>0.27510000000000001</v>
      </c>
      <c r="J608" s="107">
        <v>2.7166999999999999</v>
      </c>
      <c r="K608" s="107">
        <v>2.2442000000000002</v>
      </c>
      <c r="L608" s="107">
        <v>10.7707</v>
      </c>
      <c r="M608" s="107">
        <v>0.89690000000000003</v>
      </c>
      <c r="N608" s="107">
        <v>-3.9933000000000001</v>
      </c>
      <c r="O608" s="107">
        <v>16.085699999999999</v>
      </c>
      <c r="P608" s="107">
        <v>12.042400000000001</v>
      </c>
      <c r="Q608" s="107">
        <v>16.709700000000002</v>
      </c>
      <c r="R608" s="107">
        <v>17.6419</v>
      </c>
      <c r="T608" s="106"/>
      <c r="U608" s="107"/>
      <c r="V608" s="107"/>
      <c r="W608" s="107"/>
      <c r="X608" s="107"/>
      <c r="Y608" s="107"/>
      <c r="Z608" s="107"/>
      <c r="AA608" s="107"/>
      <c r="AB608" s="107"/>
      <c r="AC608" s="107"/>
      <c r="AD608" s="107"/>
      <c r="AE608" s="107"/>
      <c r="AF608" s="107"/>
      <c r="AG608" s="107"/>
      <c r="AH608" s="107"/>
    </row>
    <row r="609" spans="1:34" x14ac:dyDescent="0.3">
      <c r="A609" t="s">
        <v>368</v>
      </c>
      <c r="B609" t="s">
        <v>185</v>
      </c>
      <c r="C609">
        <v>147541</v>
      </c>
      <c r="D609" s="106">
        <v>44888</v>
      </c>
      <c r="E609" s="107">
        <v>15.3857</v>
      </c>
      <c r="F609" s="107">
        <v>0.35549999999999998</v>
      </c>
      <c r="G609" s="107">
        <v>5.33E-2</v>
      </c>
      <c r="H609" s="107">
        <v>-0.75470000000000004</v>
      </c>
      <c r="I609" s="107">
        <v>-9.4200000000000006E-2</v>
      </c>
      <c r="J609" s="107">
        <v>2.9887999999999999</v>
      </c>
      <c r="K609" s="107">
        <v>5.2914000000000003</v>
      </c>
      <c r="L609" s="107">
        <v>16.652000000000001</v>
      </c>
      <c r="M609" s="107">
        <v>9.3091000000000008</v>
      </c>
      <c r="N609" s="107">
        <v>1.8448</v>
      </c>
      <c r="O609" s="107">
        <v>13.9659</v>
      </c>
      <c r="P609" s="107"/>
      <c r="Q609" s="107">
        <v>14.903600000000001</v>
      </c>
      <c r="R609" s="107">
        <v>17.014399999999998</v>
      </c>
      <c r="T609" s="106"/>
      <c r="U609" s="107"/>
      <c r="V609" s="107"/>
      <c r="W609" s="107"/>
      <c r="X609" s="107"/>
      <c r="Y609" s="107"/>
      <c r="Z609" s="107"/>
      <c r="AA609" s="107"/>
      <c r="AB609" s="107"/>
      <c r="AC609" s="107"/>
      <c r="AD609" s="107"/>
      <c r="AE609" s="107"/>
      <c r="AF609" s="107"/>
      <c r="AG609" s="107"/>
      <c r="AH609" s="107"/>
    </row>
    <row r="610" spans="1:34" x14ac:dyDescent="0.3">
      <c r="A610" t="s">
        <v>368</v>
      </c>
      <c r="B610" t="s">
        <v>288</v>
      </c>
      <c r="C610">
        <v>147544</v>
      </c>
      <c r="D610" s="106">
        <v>44888</v>
      </c>
      <c r="E610" s="107">
        <v>14.3855</v>
      </c>
      <c r="F610" s="107">
        <v>0.35020000000000001</v>
      </c>
      <c r="G610" s="107">
        <v>2.5000000000000001E-2</v>
      </c>
      <c r="H610" s="107">
        <v>-0.7944</v>
      </c>
      <c r="I610" s="107">
        <v>-0.17349999999999999</v>
      </c>
      <c r="J610" s="107">
        <v>2.794</v>
      </c>
      <c r="K610" s="107">
        <v>4.7361000000000004</v>
      </c>
      <c r="L610" s="107">
        <v>15.4108</v>
      </c>
      <c r="M610" s="107">
        <v>7.5671999999999997</v>
      </c>
      <c r="N610" s="107">
        <v>-0.28899999999999998</v>
      </c>
      <c r="O610" s="107">
        <v>11.5243</v>
      </c>
      <c r="P610" s="107"/>
      <c r="Q610" s="107">
        <v>12.440099999999999</v>
      </c>
      <c r="R610" s="107">
        <v>14.517799999999999</v>
      </c>
      <c r="T610" s="106"/>
      <c r="U610" s="107"/>
      <c r="V610" s="107"/>
      <c r="W610" s="107"/>
      <c r="X610" s="107"/>
      <c r="Y610" s="107"/>
      <c r="Z610" s="107"/>
      <c r="AA610" s="107"/>
      <c r="AB610" s="107"/>
      <c r="AC610" s="107"/>
      <c r="AD610" s="107"/>
      <c r="AE610" s="107"/>
      <c r="AF610" s="107"/>
      <c r="AG610" s="107"/>
      <c r="AH610" s="107"/>
    </row>
    <row r="611" spans="1:34" x14ac:dyDescent="0.3">
      <c r="A611" t="s">
        <v>368</v>
      </c>
      <c r="B611" t="s">
        <v>289</v>
      </c>
      <c r="C611">
        <v>107288</v>
      </c>
      <c r="D611" s="106">
        <v>44888</v>
      </c>
      <c r="E611" s="107">
        <v>29.043600000000001</v>
      </c>
      <c r="F611" s="107">
        <v>0.15409999999999999</v>
      </c>
      <c r="G611" s="107">
        <v>0.40100000000000002</v>
      </c>
      <c r="H611" s="107">
        <v>-0.25169999999999998</v>
      </c>
      <c r="I611" s="107">
        <v>0.24399999999999999</v>
      </c>
      <c r="J611" s="107">
        <v>2.9531999999999998</v>
      </c>
      <c r="K611" s="107">
        <v>3.8134999999999999</v>
      </c>
      <c r="L611" s="107">
        <v>13.085800000000001</v>
      </c>
      <c r="M611" s="107">
        <v>5.0728</v>
      </c>
      <c r="N611" s="107">
        <v>-0.29830000000000001</v>
      </c>
      <c r="O611" s="107">
        <v>17.372699999999998</v>
      </c>
      <c r="P611" s="107">
        <v>12.276400000000001</v>
      </c>
      <c r="Q611" s="107">
        <v>7.5453000000000001</v>
      </c>
      <c r="R611" s="107">
        <v>19.646599999999999</v>
      </c>
      <c r="T611" s="106"/>
      <c r="U611" s="107"/>
      <c r="V611" s="107"/>
      <c r="W611" s="107"/>
      <c r="X611" s="107"/>
      <c r="Y611" s="107"/>
      <c r="Z611" s="107"/>
      <c r="AA611" s="107"/>
      <c r="AB611" s="107"/>
      <c r="AC611" s="107"/>
      <c r="AD611" s="107"/>
      <c r="AE611" s="107"/>
      <c r="AF611" s="107"/>
      <c r="AG611" s="107"/>
      <c r="AH611" s="107"/>
    </row>
    <row r="612" spans="1:34" x14ac:dyDescent="0.3">
      <c r="A612" t="s">
        <v>368</v>
      </c>
      <c r="B612" t="s">
        <v>186</v>
      </c>
      <c r="C612">
        <v>120494</v>
      </c>
      <c r="D612" s="106">
        <v>44888</v>
      </c>
      <c r="E612" s="107">
        <v>32.188499999999998</v>
      </c>
      <c r="F612" s="107">
        <v>0.15679999999999999</v>
      </c>
      <c r="G612" s="107">
        <v>0.41370000000000001</v>
      </c>
      <c r="H612" s="107">
        <v>-0.23430000000000001</v>
      </c>
      <c r="I612" s="107">
        <v>0.27879999999999999</v>
      </c>
      <c r="J612" s="107">
        <v>3.0367999999999999</v>
      </c>
      <c r="K612" s="107">
        <v>4.0614999999999997</v>
      </c>
      <c r="L612" s="107">
        <v>13.6327</v>
      </c>
      <c r="M612" s="107">
        <v>5.7865000000000002</v>
      </c>
      <c r="N612" s="107">
        <v>0.61109999999999998</v>
      </c>
      <c r="O612" s="107">
        <v>18.316500000000001</v>
      </c>
      <c r="P612" s="107">
        <v>13.155900000000001</v>
      </c>
      <c r="Q612" s="107">
        <v>16.420999999999999</v>
      </c>
      <c r="R612" s="107">
        <v>20.641300000000001</v>
      </c>
      <c r="T612" s="106"/>
      <c r="U612" s="107"/>
      <c r="V612" s="107"/>
      <c r="W612" s="107"/>
      <c r="X612" s="107"/>
      <c r="Y612" s="107"/>
      <c r="Z612" s="107"/>
      <c r="AA612" s="107"/>
      <c r="AB612" s="107"/>
      <c r="AC612" s="107"/>
      <c r="AD612" s="107"/>
      <c r="AE612" s="107"/>
      <c r="AF612" s="107"/>
      <c r="AG612" s="107"/>
      <c r="AH612" s="107"/>
    </row>
    <row r="613" spans="1:34" x14ac:dyDescent="0.3">
      <c r="A613" t="s">
        <v>368</v>
      </c>
      <c r="B613" t="s">
        <v>290</v>
      </c>
      <c r="C613">
        <v>103339</v>
      </c>
      <c r="D613" s="106">
        <v>44888</v>
      </c>
      <c r="E613" s="107">
        <v>76.248999999999995</v>
      </c>
      <c r="F613" s="107">
        <v>0.30259999999999998</v>
      </c>
      <c r="G613" s="107">
        <v>0.28539999999999999</v>
      </c>
      <c r="H613" s="107">
        <v>-0.41920000000000002</v>
      </c>
      <c r="I613" s="107">
        <v>-0.81169999999999998</v>
      </c>
      <c r="J613" s="107">
        <v>2.6065999999999998</v>
      </c>
      <c r="K613" s="107">
        <v>4.6528</v>
      </c>
      <c r="L613" s="107">
        <v>14.508599999999999</v>
      </c>
      <c r="M613" s="107">
        <v>9.7819000000000003</v>
      </c>
      <c r="N613" s="107">
        <v>5.4706999999999999</v>
      </c>
      <c r="O613" s="107">
        <v>18.575800000000001</v>
      </c>
      <c r="P613" s="107">
        <v>12.552199999999999</v>
      </c>
      <c r="Q613" s="107">
        <v>12.684100000000001</v>
      </c>
      <c r="R613" s="107">
        <v>23.213200000000001</v>
      </c>
      <c r="T613" s="106"/>
      <c r="U613" s="107"/>
      <c r="V613" s="107"/>
      <c r="W613" s="107"/>
      <c r="X613" s="107"/>
      <c r="Y613" s="107"/>
      <c r="Z613" s="107"/>
      <c r="AA613" s="107"/>
      <c r="AB613" s="107"/>
      <c r="AC613" s="107"/>
      <c r="AD613" s="107"/>
      <c r="AE613" s="107"/>
      <c r="AF613" s="107"/>
      <c r="AG613" s="107"/>
      <c r="AH613" s="107"/>
    </row>
    <row r="614" spans="1:34" x14ac:dyDescent="0.3">
      <c r="A614" t="s">
        <v>368</v>
      </c>
      <c r="B614" t="s">
        <v>187</v>
      </c>
      <c r="C614">
        <v>119773</v>
      </c>
      <c r="D614" s="106">
        <v>44888</v>
      </c>
      <c r="E614" s="107">
        <v>86.48</v>
      </c>
      <c r="F614" s="107">
        <v>0.30740000000000001</v>
      </c>
      <c r="G614" s="107">
        <v>0.30620000000000003</v>
      </c>
      <c r="H614" s="107">
        <v>-0.3916</v>
      </c>
      <c r="I614" s="107">
        <v>-0.75970000000000004</v>
      </c>
      <c r="J614" s="107">
        <v>2.7322000000000002</v>
      </c>
      <c r="K614" s="107">
        <v>5.0063000000000004</v>
      </c>
      <c r="L614" s="107">
        <v>15.279</v>
      </c>
      <c r="M614" s="107">
        <v>10.8931</v>
      </c>
      <c r="N614" s="107">
        <v>6.9053000000000004</v>
      </c>
      <c r="O614" s="107">
        <v>20.146799999999999</v>
      </c>
      <c r="P614" s="107">
        <v>13.964399999999999</v>
      </c>
      <c r="Q614" s="107">
        <v>15.754799999999999</v>
      </c>
      <c r="R614" s="107">
        <v>24.882999999999999</v>
      </c>
      <c r="T614" s="106"/>
      <c r="U614" s="107"/>
      <c r="V614" s="107"/>
      <c r="W614" s="107"/>
      <c r="X614" s="107"/>
      <c r="Y614" s="107"/>
      <c r="Z614" s="107"/>
      <c r="AA614" s="107"/>
      <c r="AB614" s="107"/>
      <c r="AC614" s="107"/>
      <c r="AD614" s="107"/>
      <c r="AE614" s="107"/>
      <c r="AF614" s="107"/>
      <c r="AG614" s="107"/>
      <c r="AH614" s="107"/>
    </row>
    <row r="615" spans="1:34" x14ac:dyDescent="0.3">
      <c r="A615" t="s">
        <v>368</v>
      </c>
      <c r="B615" t="s">
        <v>188</v>
      </c>
      <c r="C615">
        <v>119417</v>
      </c>
      <c r="D615" s="106">
        <v>44888</v>
      </c>
      <c r="E615" s="107">
        <v>85.615600000000001</v>
      </c>
      <c r="F615" s="107">
        <v>0.3669</v>
      </c>
      <c r="G615" s="107">
        <v>0.41470000000000001</v>
      </c>
      <c r="H615" s="107">
        <v>-0.42030000000000001</v>
      </c>
      <c r="I615" s="107">
        <v>-0.84699999999999998</v>
      </c>
      <c r="J615" s="107">
        <v>0.95579999999999998</v>
      </c>
      <c r="K615" s="107">
        <v>3.0655999999999999</v>
      </c>
      <c r="L615" s="107">
        <v>13.3246</v>
      </c>
      <c r="M615" s="107">
        <v>5.5471000000000004</v>
      </c>
      <c r="N615" s="107">
        <v>1.1657999999999999</v>
      </c>
      <c r="O615" s="107">
        <v>14.6058</v>
      </c>
      <c r="P615" s="107">
        <v>8.3670000000000009</v>
      </c>
      <c r="Q615" s="107">
        <v>13.8772</v>
      </c>
      <c r="R615" s="107">
        <v>17.605499999999999</v>
      </c>
      <c r="T615" s="106"/>
      <c r="U615" s="107"/>
      <c r="V615" s="107"/>
      <c r="W615" s="107"/>
      <c r="X615" s="107"/>
      <c r="Y615" s="107"/>
      <c r="Z615" s="107"/>
      <c r="AA615" s="107"/>
      <c r="AB615" s="107"/>
      <c r="AC615" s="107"/>
      <c r="AD615" s="107"/>
      <c r="AE615" s="107"/>
      <c r="AF615" s="107"/>
      <c r="AG615" s="107"/>
      <c r="AH615" s="107"/>
    </row>
    <row r="616" spans="1:34" x14ac:dyDescent="0.3">
      <c r="A616" t="s">
        <v>368</v>
      </c>
      <c r="B616" t="s">
        <v>291</v>
      </c>
      <c r="C616">
        <v>118047</v>
      </c>
      <c r="D616" s="106">
        <v>44888</v>
      </c>
      <c r="E616" s="107">
        <v>80.212199999999996</v>
      </c>
      <c r="F616" s="107">
        <v>0.36470000000000002</v>
      </c>
      <c r="G616" s="107">
        <v>0.40329999999999999</v>
      </c>
      <c r="H616" s="107">
        <v>-0.43669999999999998</v>
      </c>
      <c r="I616" s="107">
        <v>-0.87839999999999996</v>
      </c>
      <c r="J616" s="107">
        <v>0.88319999999999999</v>
      </c>
      <c r="K616" s="107">
        <v>2.8624999999999998</v>
      </c>
      <c r="L616" s="107">
        <v>12.8764</v>
      </c>
      <c r="M616" s="107">
        <v>4.9306999999999999</v>
      </c>
      <c r="N616" s="107">
        <v>0.38319999999999999</v>
      </c>
      <c r="O616" s="107">
        <v>13.81</v>
      </c>
      <c r="P616" s="107">
        <v>7.6395999999999997</v>
      </c>
      <c r="Q616" s="107">
        <v>13.2377</v>
      </c>
      <c r="R616" s="107">
        <v>16.734400000000001</v>
      </c>
      <c r="T616" s="106"/>
      <c r="U616" s="107"/>
      <c r="V616" s="107"/>
      <c r="W616" s="107"/>
      <c r="X616" s="107"/>
      <c r="Y616" s="107"/>
      <c r="Z616" s="107"/>
      <c r="AA616" s="107"/>
      <c r="AB616" s="107"/>
      <c r="AC616" s="107"/>
      <c r="AD616" s="107"/>
      <c r="AE616" s="107"/>
      <c r="AF616" s="107"/>
      <c r="AG616" s="107"/>
      <c r="AH616" s="107"/>
    </row>
    <row r="617" spans="1:34" x14ac:dyDescent="0.3">
      <c r="A617" t="s">
        <v>368</v>
      </c>
      <c r="B617" t="s">
        <v>189</v>
      </c>
      <c r="C617">
        <v>120270</v>
      </c>
      <c r="D617" s="106">
        <v>44888</v>
      </c>
      <c r="E617" s="107">
        <v>110.9081</v>
      </c>
      <c r="F617" s="107">
        <v>0.44500000000000001</v>
      </c>
      <c r="G617" s="107">
        <v>0.67359999999999998</v>
      </c>
      <c r="H617" s="107">
        <v>8.6E-3</v>
      </c>
      <c r="I617" s="107">
        <v>-0.68420000000000003</v>
      </c>
      <c r="J617" s="107">
        <v>-0.44779999999999998</v>
      </c>
      <c r="K617" s="107">
        <v>0.78349999999999997</v>
      </c>
      <c r="L617" s="107">
        <v>11.0931</v>
      </c>
      <c r="M617" s="107">
        <v>3.9628999999999999</v>
      </c>
      <c r="N617" s="107">
        <v>0.59489999999999998</v>
      </c>
      <c r="O617" s="107">
        <v>13.5184</v>
      </c>
      <c r="P617" s="107">
        <v>11.2369</v>
      </c>
      <c r="Q617" s="107">
        <v>14.1214</v>
      </c>
      <c r="R617" s="107">
        <v>18.053899999999999</v>
      </c>
      <c r="T617" s="106"/>
      <c r="U617" s="107"/>
      <c r="V617" s="107"/>
      <c r="W617" s="107"/>
      <c r="X617" s="107"/>
      <c r="Y617" s="107"/>
      <c r="Z617" s="107"/>
      <c r="AA617" s="107"/>
      <c r="AB617" s="107"/>
      <c r="AC617" s="107"/>
      <c r="AD617" s="107"/>
      <c r="AE617" s="107"/>
      <c r="AF617" s="107"/>
      <c r="AG617" s="107"/>
      <c r="AH617" s="107"/>
    </row>
    <row r="618" spans="1:34" x14ac:dyDescent="0.3">
      <c r="A618" t="s">
        <v>368</v>
      </c>
      <c r="B618" t="s">
        <v>1879</v>
      </c>
      <c r="C618">
        <v>100865</v>
      </c>
      <c r="D618" s="106">
        <v>44888</v>
      </c>
      <c r="E618" s="107">
        <v>100.1499</v>
      </c>
      <c r="F618" s="107">
        <v>0.44209999999999999</v>
      </c>
      <c r="G618" s="107">
        <v>0.65959999999999996</v>
      </c>
      <c r="H618" s="107">
        <v>-1.09E-2</v>
      </c>
      <c r="I618" s="107">
        <v>-0.7228</v>
      </c>
      <c r="J618" s="107">
        <v>-0.53900000000000003</v>
      </c>
      <c r="K618" s="107">
        <v>0.5252</v>
      </c>
      <c r="L618" s="107">
        <v>10.515700000000001</v>
      </c>
      <c r="M618" s="107">
        <v>3.1156999999999999</v>
      </c>
      <c r="N618" s="107">
        <v>-0.53680000000000005</v>
      </c>
      <c r="O618" s="107">
        <v>12.1663</v>
      </c>
      <c r="P618" s="107">
        <v>9.9343000000000004</v>
      </c>
      <c r="Q618" s="107">
        <v>9.6470000000000002</v>
      </c>
      <c r="R618" s="107">
        <v>16.648800000000001</v>
      </c>
      <c r="T618" s="106"/>
      <c r="U618" s="107"/>
      <c r="V618" s="107"/>
      <c r="W618" s="107"/>
      <c r="X618" s="107"/>
      <c r="Y618" s="107"/>
      <c r="Z618" s="107"/>
      <c r="AA618" s="107"/>
      <c r="AB618" s="107"/>
      <c r="AC618" s="107"/>
      <c r="AD618" s="107"/>
      <c r="AE618" s="107"/>
      <c r="AF618" s="107"/>
      <c r="AG618" s="107"/>
      <c r="AH618" s="107"/>
    </row>
    <row r="619" spans="1:34" x14ac:dyDescent="0.3">
      <c r="A619" t="s">
        <v>368</v>
      </c>
      <c r="B619" t="s">
        <v>431</v>
      </c>
      <c r="C619">
        <v>139781</v>
      </c>
      <c r="D619" s="106">
        <v>44888</v>
      </c>
      <c r="E619" s="107">
        <v>21.819400000000002</v>
      </c>
      <c r="F619" s="107">
        <v>0.2555</v>
      </c>
      <c r="G619" s="107">
        <v>2.1100000000000001E-2</v>
      </c>
      <c r="H619" s="107">
        <v>-0.47620000000000001</v>
      </c>
      <c r="I619" s="107">
        <v>0.55669999999999997</v>
      </c>
      <c r="J619" s="107">
        <v>2.7221000000000002</v>
      </c>
      <c r="K619" s="107">
        <v>3.1372</v>
      </c>
      <c r="L619" s="107">
        <v>14.6953</v>
      </c>
      <c r="M619" s="107">
        <v>7.9729999999999999</v>
      </c>
      <c r="N619" s="107">
        <v>6.0975999999999999</v>
      </c>
      <c r="O619" s="107">
        <v>20.424499999999998</v>
      </c>
      <c r="P619" s="107">
        <v>11.645200000000001</v>
      </c>
      <c r="Q619" s="107">
        <v>13.6411</v>
      </c>
      <c r="R619" s="107">
        <v>27.176200000000001</v>
      </c>
      <c r="T619" s="106"/>
      <c r="U619" s="107"/>
      <c r="V619" s="107"/>
      <c r="W619" s="107"/>
      <c r="X619" s="107"/>
      <c r="Y619" s="107"/>
      <c r="Z619" s="107"/>
      <c r="AA619" s="107"/>
      <c r="AB619" s="107"/>
      <c r="AC619" s="107"/>
      <c r="AD619" s="107"/>
      <c r="AE619" s="107"/>
      <c r="AF619" s="107"/>
      <c r="AG619" s="107"/>
      <c r="AH619" s="107"/>
    </row>
    <row r="620" spans="1:34" x14ac:dyDescent="0.3">
      <c r="A620" t="s">
        <v>368</v>
      </c>
      <c r="B620" t="s">
        <v>432</v>
      </c>
      <c r="C620">
        <v>139783</v>
      </c>
      <c r="D620" s="106">
        <v>44888</v>
      </c>
      <c r="E620" s="107">
        <v>19.408300000000001</v>
      </c>
      <c r="F620" s="107">
        <v>0.251</v>
      </c>
      <c r="G620" s="107">
        <v>-2.5999999999999999E-3</v>
      </c>
      <c r="H620" s="107">
        <v>-0.50949999999999995</v>
      </c>
      <c r="I620" s="107">
        <v>0.48930000000000001</v>
      </c>
      <c r="J620" s="107">
        <v>2.5602999999999998</v>
      </c>
      <c r="K620" s="107">
        <v>2.6867000000000001</v>
      </c>
      <c r="L620" s="107">
        <v>13.690300000000001</v>
      </c>
      <c r="M620" s="107">
        <v>6.5716999999999999</v>
      </c>
      <c r="N620" s="107">
        <v>4.2683</v>
      </c>
      <c r="O620" s="107">
        <v>18.408300000000001</v>
      </c>
      <c r="P620" s="107">
        <v>9.6430000000000007</v>
      </c>
      <c r="Q620" s="107">
        <v>11.4809</v>
      </c>
      <c r="R620" s="107">
        <v>25.043900000000001</v>
      </c>
      <c r="T620" s="106"/>
      <c r="U620" s="107"/>
      <c r="V620" s="107"/>
      <c r="W620" s="107"/>
      <c r="X620" s="107"/>
      <c r="Y620" s="107"/>
      <c r="Z620" s="107"/>
      <c r="AA620" s="107"/>
      <c r="AB620" s="107"/>
      <c r="AC620" s="107"/>
      <c r="AD620" s="107"/>
      <c r="AE620" s="107"/>
      <c r="AF620" s="107"/>
      <c r="AG620" s="107"/>
      <c r="AH620" s="107"/>
    </row>
    <row r="621" spans="1:34" x14ac:dyDescent="0.3">
      <c r="A621" t="s">
        <v>368</v>
      </c>
      <c r="B621" t="s">
        <v>191</v>
      </c>
      <c r="C621">
        <v>135781</v>
      </c>
      <c r="D621" s="106">
        <v>44888</v>
      </c>
      <c r="E621" s="107">
        <v>34.674999999999997</v>
      </c>
      <c r="F621" s="107">
        <v>8.6999999999999994E-3</v>
      </c>
      <c r="G621" s="107">
        <v>-0.18709999999999999</v>
      </c>
      <c r="H621" s="107">
        <v>-0.65890000000000004</v>
      </c>
      <c r="I621" s="107">
        <v>0.24279999999999999</v>
      </c>
      <c r="J621" s="107">
        <v>2.8504</v>
      </c>
      <c r="K621" s="107">
        <v>2.4432999999999998</v>
      </c>
      <c r="L621" s="107">
        <v>10.9849</v>
      </c>
      <c r="M621" s="107">
        <v>5.7552000000000003</v>
      </c>
      <c r="N621" s="107">
        <v>1.2350000000000001</v>
      </c>
      <c r="O621" s="107">
        <v>20.602599999999999</v>
      </c>
      <c r="P621" s="107">
        <v>15.3147</v>
      </c>
      <c r="Q621" s="107">
        <v>19.716699999999999</v>
      </c>
      <c r="R621" s="107">
        <v>22.457699999999999</v>
      </c>
      <c r="T621" s="106"/>
      <c r="U621" s="107"/>
      <c r="V621" s="107"/>
      <c r="W621" s="107"/>
      <c r="X621" s="107"/>
      <c r="Y621" s="107"/>
      <c r="Z621" s="107"/>
      <c r="AA621" s="107"/>
      <c r="AB621" s="107"/>
      <c r="AC621" s="107"/>
      <c r="AD621" s="107"/>
      <c r="AE621" s="107"/>
      <c r="AF621" s="107"/>
      <c r="AG621" s="107"/>
      <c r="AH621" s="107"/>
    </row>
    <row r="622" spans="1:34" x14ac:dyDescent="0.3">
      <c r="A622" t="s">
        <v>368</v>
      </c>
      <c r="B622" t="s">
        <v>294</v>
      </c>
      <c r="C622">
        <v>135784</v>
      </c>
      <c r="D622" s="106">
        <v>44888</v>
      </c>
      <c r="E622" s="107">
        <v>31.475000000000001</v>
      </c>
      <c r="F622" s="107">
        <v>6.4000000000000003E-3</v>
      </c>
      <c r="G622" s="107">
        <v>-0.2029</v>
      </c>
      <c r="H622" s="107">
        <v>-0.68159999999999998</v>
      </c>
      <c r="I622" s="107">
        <v>0.19739999999999999</v>
      </c>
      <c r="J622" s="107">
        <v>2.742</v>
      </c>
      <c r="K622" s="107">
        <v>2.1417999999999999</v>
      </c>
      <c r="L622" s="107">
        <v>10.349500000000001</v>
      </c>
      <c r="M622" s="107">
        <v>4.8362999999999996</v>
      </c>
      <c r="N622" s="107">
        <v>2.5399999999999999E-2</v>
      </c>
      <c r="O622" s="107">
        <v>18.9618</v>
      </c>
      <c r="P622" s="107">
        <v>13.730399999999999</v>
      </c>
      <c r="Q622" s="107">
        <v>18.050799999999999</v>
      </c>
      <c r="R622" s="107">
        <v>20.884399999999999</v>
      </c>
      <c r="T622" s="106"/>
      <c r="U622" s="107"/>
      <c r="V622" s="107"/>
      <c r="W622" s="107"/>
      <c r="X622" s="107"/>
      <c r="Y622" s="107"/>
      <c r="Z622" s="107"/>
      <c r="AA622" s="107"/>
      <c r="AB622" s="107"/>
      <c r="AC622" s="107"/>
      <c r="AD622" s="107"/>
      <c r="AE622" s="107"/>
      <c r="AF622" s="107"/>
      <c r="AG622" s="107"/>
      <c r="AH622" s="107"/>
    </row>
    <row r="623" spans="1:34" x14ac:dyDescent="0.3">
      <c r="A623" t="s">
        <v>368</v>
      </c>
      <c r="B623" t="s">
        <v>192</v>
      </c>
      <c r="C623">
        <v>133386</v>
      </c>
      <c r="D623" s="106">
        <v>44888</v>
      </c>
      <c r="E623" s="107">
        <v>30.366299999999999</v>
      </c>
      <c r="F623" s="107">
        <v>0.38879999999999998</v>
      </c>
      <c r="G623" s="107">
        <v>0.34860000000000002</v>
      </c>
      <c r="H623" s="107">
        <v>-0.14899999999999999</v>
      </c>
      <c r="I623" s="107">
        <v>0.3695</v>
      </c>
      <c r="J623" s="107">
        <v>2.8849999999999998</v>
      </c>
      <c r="K623" s="107">
        <v>4.5865999999999998</v>
      </c>
      <c r="L623" s="107">
        <v>17.825299999999999</v>
      </c>
      <c r="M623" s="107">
        <v>7.5396999999999998</v>
      </c>
      <c r="N623" s="107">
        <v>2.0627</v>
      </c>
      <c r="O623" s="107">
        <v>15.8649</v>
      </c>
      <c r="P623" s="107">
        <v>11.2948</v>
      </c>
      <c r="Q623" s="107">
        <v>15.2125</v>
      </c>
      <c r="R623" s="107">
        <v>22.150300000000001</v>
      </c>
      <c r="T623" s="106"/>
      <c r="U623" s="107"/>
      <c r="V623" s="107"/>
      <c r="W623" s="107"/>
      <c r="X623" s="107"/>
      <c r="Y623" s="107"/>
      <c r="Z623" s="107"/>
      <c r="AA623" s="107"/>
      <c r="AB623" s="107"/>
      <c r="AC623" s="107"/>
      <c r="AD623" s="107"/>
      <c r="AE623" s="107"/>
      <c r="AF623" s="107"/>
      <c r="AG623" s="107"/>
      <c r="AH623" s="107"/>
    </row>
    <row r="624" spans="1:34" x14ac:dyDescent="0.3">
      <c r="A624" t="s">
        <v>368</v>
      </c>
      <c r="B624" t="s">
        <v>295</v>
      </c>
      <c r="C624">
        <v>133385</v>
      </c>
      <c r="D624" s="106">
        <v>44888</v>
      </c>
      <c r="E624" s="107">
        <v>27.360099999999999</v>
      </c>
      <c r="F624" s="107">
        <v>0.38519999999999999</v>
      </c>
      <c r="G624" s="107">
        <v>0.33150000000000002</v>
      </c>
      <c r="H624" s="107">
        <v>-0.17330000000000001</v>
      </c>
      <c r="I624" s="107">
        <v>0.32079999999999997</v>
      </c>
      <c r="J624" s="107">
        <v>2.7663000000000002</v>
      </c>
      <c r="K624" s="107">
        <v>4.25</v>
      </c>
      <c r="L624" s="107">
        <v>17.075099999999999</v>
      </c>
      <c r="M624" s="107">
        <v>6.5491000000000001</v>
      </c>
      <c r="N624" s="107">
        <v>0.8236</v>
      </c>
      <c r="O624" s="107">
        <v>14.3748</v>
      </c>
      <c r="P624" s="107">
        <v>9.8760999999999992</v>
      </c>
      <c r="Q624" s="107">
        <v>13.6914</v>
      </c>
      <c r="R624" s="107">
        <v>20.619199999999999</v>
      </c>
      <c r="T624" s="106"/>
      <c r="U624" s="107"/>
      <c r="V624" s="107"/>
      <c r="W624" s="107"/>
      <c r="X624" s="107"/>
      <c r="Y624" s="107"/>
      <c r="Z624" s="107"/>
      <c r="AA624" s="107"/>
      <c r="AB624" s="107"/>
      <c r="AC624" s="107"/>
      <c r="AD624" s="107"/>
      <c r="AE624" s="107"/>
      <c r="AF624" s="107"/>
      <c r="AG624" s="107"/>
      <c r="AH624" s="107"/>
    </row>
    <row r="625" spans="1:34" x14ac:dyDescent="0.3">
      <c r="A625" t="s">
        <v>368</v>
      </c>
      <c r="B625" t="s">
        <v>1949</v>
      </c>
      <c r="C625">
        <v>135654</v>
      </c>
      <c r="D625" s="106">
        <v>44888</v>
      </c>
      <c r="E625" s="107">
        <v>23.2422</v>
      </c>
      <c r="F625" s="107">
        <v>0.156</v>
      </c>
      <c r="G625" s="107">
        <v>4.6100000000000002E-2</v>
      </c>
      <c r="H625" s="107">
        <v>-0.55959999999999999</v>
      </c>
      <c r="I625" s="107">
        <v>4.2999999999999997E-2</v>
      </c>
      <c r="J625" s="107">
        <v>2.2845</v>
      </c>
      <c r="K625" s="107">
        <v>3.4329000000000001</v>
      </c>
      <c r="L625" s="107">
        <v>12.1349</v>
      </c>
      <c r="M625" s="107">
        <v>5.2259000000000002</v>
      </c>
      <c r="N625" s="107">
        <v>0.74209999999999998</v>
      </c>
      <c r="O625" s="107">
        <v>14.147399999999999</v>
      </c>
      <c r="P625" s="107">
        <v>9.9693000000000005</v>
      </c>
      <c r="Q625" s="107">
        <v>12.9931</v>
      </c>
      <c r="R625" s="107">
        <v>18.8582</v>
      </c>
      <c r="T625" s="106"/>
      <c r="U625" s="107"/>
      <c r="V625" s="107"/>
      <c r="W625" s="107"/>
      <c r="X625" s="107"/>
      <c r="Y625" s="107"/>
      <c r="Z625" s="107"/>
      <c r="AA625" s="107"/>
      <c r="AB625" s="107"/>
      <c r="AC625" s="107"/>
      <c r="AD625" s="107"/>
      <c r="AE625" s="107"/>
      <c r="AF625" s="107"/>
      <c r="AG625" s="107"/>
      <c r="AH625" s="107"/>
    </row>
    <row r="626" spans="1:34" x14ac:dyDescent="0.3">
      <c r="A626" t="s">
        <v>368</v>
      </c>
      <c r="B626" t="s">
        <v>1950</v>
      </c>
      <c r="C626">
        <v>135655</v>
      </c>
      <c r="D626" s="106">
        <v>44888</v>
      </c>
      <c r="E626" s="107">
        <v>20.616900000000001</v>
      </c>
      <c r="F626" s="107">
        <v>0.15060000000000001</v>
      </c>
      <c r="G626" s="107">
        <v>1.9400000000000001E-2</v>
      </c>
      <c r="H626" s="107">
        <v>-0.59689999999999999</v>
      </c>
      <c r="I626" s="107">
        <v>-3.15E-2</v>
      </c>
      <c r="J626" s="107">
        <v>2.1048</v>
      </c>
      <c r="K626" s="107">
        <v>2.9285999999999999</v>
      </c>
      <c r="L626" s="107">
        <v>11.031000000000001</v>
      </c>
      <c r="M626" s="107">
        <v>3.6827000000000001</v>
      </c>
      <c r="N626" s="107">
        <v>-1.2075</v>
      </c>
      <c r="O626" s="107">
        <v>12.061299999999999</v>
      </c>
      <c r="P626" s="107">
        <v>8.0266000000000002</v>
      </c>
      <c r="Q626" s="107">
        <v>11.048500000000001</v>
      </c>
      <c r="R626" s="107">
        <v>16.581700000000001</v>
      </c>
      <c r="T626" s="106"/>
      <c r="U626" s="107"/>
      <c r="V626" s="107"/>
      <c r="W626" s="107"/>
      <c r="X626" s="107"/>
      <c r="Y626" s="107"/>
      <c r="Z626" s="107"/>
      <c r="AA626" s="107"/>
      <c r="AB626" s="107"/>
      <c r="AC626" s="107"/>
      <c r="AD626" s="107"/>
      <c r="AE626" s="107"/>
      <c r="AF626" s="107"/>
      <c r="AG626" s="107"/>
      <c r="AH626" s="107"/>
    </row>
    <row r="627" spans="1:34" x14ac:dyDescent="0.3">
      <c r="A627" t="s">
        <v>368</v>
      </c>
      <c r="B627" t="s">
        <v>296</v>
      </c>
      <c r="C627">
        <v>103196</v>
      </c>
      <c r="D627" s="106">
        <v>44888</v>
      </c>
      <c r="E627" s="107">
        <v>81.481399999999994</v>
      </c>
      <c r="F627" s="107">
        <v>0.30270000000000002</v>
      </c>
      <c r="G627" s="107">
        <v>-7.2700000000000001E-2</v>
      </c>
      <c r="H627" s="107">
        <v>-0.52590000000000003</v>
      </c>
      <c r="I627" s="107">
        <v>0.50080000000000002</v>
      </c>
      <c r="J627" s="107">
        <v>3.5446</v>
      </c>
      <c r="K627" s="107">
        <v>4.0906000000000002</v>
      </c>
      <c r="L627" s="107">
        <v>14.244400000000001</v>
      </c>
      <c r="M627" s="107">
        <v>8.7270000000000003</v>
      </c>
      <c r="N627" s="107">
        <v>4.9840999999999998</v>
      </c>
      <c r="O627" s="107">
        <v>14.645899999999999</v>
      </c>
      <c r="P627" s="107">
        <v>4.0499000000000001</v>
      </c>
      <c r="Q627" s="107">
        <v>12.9846</v>
      </c>
      <c r="R627" s="107">
        <v>26.463799999999999</v>
      </c>
      <c r="T627" s="106"/>
      <c r="U627" s="107"/>
      <c r="V627" s="107"/>
      <c r="W627" s="107"/>
      <c r="X627" s="107"/>
      <c r="Y627" s="107"/>
      <c r="Z627" s="107"/>
      <c r="AA627" s="107"/>
      <c r="AB627" s="107"/>
      <c r="AC627" s="107"/>
      <c r="AD627" s="107"/>
      <c r="AE627" s="107"/>
      <c r="AF627" s="107"/>
      <c r="AG627" s="107"/>
      <c r="AH627" s="107"/>
    </row>
    <row r="628" spans="1:34" x14ac:dyDescent="0.3">
      <c r="A628" t="s">
        <v>368</v>
      </c>
      <c r="B628" t="s">
        <v>193</v>
      </c>
      <c r="C628">
        <v>118803</v>
      </c>
      <c r="D628" s="106">
        <v>44888</v>
      </c>
      <c r="E628" s="107">
        <v>87.867500000000007</v>
      </c>
      <c r="F628" s="107">
        <v>0.30409999999999998</v>
      </c>
      <c r="G628" s="107">
        <v>-6.5299999999999997E-2</v>
      </c>
      <c r="H628" s="107">
        <v>-0.51470000000000005</v>
      </c>
      <c r="I628" s="107">
        <v>0.5252</v>
      </c>
      <c r="J628" s="107">
        <v>3.6032000000000002</v>
      </c>
      <c r="K628" s="107">
        <v>4.2721999999999998</v>
      </c>
      <c r="L628" s="107">
        <v>14.707000000000001</v>
      </c>
      <c r="M628" s="107">
        <v>9.3617000000000008</v>
      </c>
      <c r="N628" s="107">
        <v>5.7827999999999999</v>
      </c>
      <c r="O628" s="107">
        <v>15.480399999999999</v>
      </c>
      <c r="P628" s="107">
        <v>4.8540000000000001</v>
      </c>
      <c r="Q628" s="107">
        <v>13.633699999999999</v>
      </c>
      <c r="R628" s="107">
        <v>27.395700000000001</v>
      </c>
      <c r="T628" s="106"/>
      <c r="U628" s="107"/>
      <c r="V628" s="107"/>
      <c r="W628" s="107"/>
      <c r="X628" s="107"/>
      <c r="Y628" s="107"/>
      <c r="Z628" s="107"/>
      <c r="AA628" s="107"/>
      <c r="AB628" s="107"/>
      <c r="AC628" s="107"/>
      <c r="AD628" s="107"/>
      <c r="AE628" s="107"/>
      <c r="AF628" s="107"/>
      <c r="AG628" s="107"/>
      <c r="AH628" s="107"/>
    </row>
    <row r="629" spans="1:34" x14ac:dyDescent="0.3">
      <c r="A629" t="s">
        <v>368</v>
      </c>
      <c r="B629" t="s">
        <v>194</v>
      </c>
      <c r="C629">
        <v>147481</v>
      </c>
      <c r="D629" s="106">
        <v>44888</v>
      </c>
      <c r="E629" s="107">
        <v>21.140699999999999</v>
      </c>
      <c r="F629" s="107">
        <v>-9.4E-2</v>
      </c>
      <c r="G629" s="107">
        <v>-0.35020000000000001</v>
      </c>
      <c r="H629" s="107">
        <v>-0.92510000000000003</v>
      </c>
      <c r="I629" s="107">
        <v>-0.52839999999999998</v>
      </c>
      <c r="J629" s="107">
        <v>2.5013999999999998</v>
      </c>
      <c r="K629" s="107">
        <v>7.0843999999999996</v>
      </c>
      <c r="L629" s="107">
        <v>13.795500000000001</v>
      </c>
      <c r="M629" s="107">
        <v>11.428100000000001</v>
      </c>
      <c r="N629" s="107">
        <v>10.4161</v>
      </c>
      <c r="O629" s="107">
        <v>25.324100000000001</v>
      </c>
      <c r="P629" s="107"/>
      <c r="Q629" s="107">
        <v>25.1495</v>
      </c>
      <c r="R629" s="107">
        <v>26.477900000000002</v>
      </c>
      <c r="T629" s="106"/>
      <c r="U629" s="107"/>
      <c r="V629" s="107"/>
      <c r="W629" s="107"/>
      <c r="X629" s="107"/>
      <c r="Y629" s="107"/>
      <c r="Z629" s="107"/>
      <c r="AA629" s="107"/>
      <c r="AB629" s="107"/>
      <c r="AC629" s="107"/>
      <c r="AD629" s="107"/>
      <c r="AE629" s="107"/>
      <c r="AF629" s="107"/>
      <c r="AG629" s="107"/>
      <c r="AH629" s="107"/>
    </row>
    <row r="630" spans="1:34" x14ac:dyDescent="0.3">
      <c r="A630" t="s">
        <v>368</v>
      </c>
      <c r="B630" t="s">
        <v>297</v>
      </c>
      <c r="C630">
        <v>147482</v>
      </c>
      <c r="D630" s="106">
        <v>44888</v>
      </c>
      <c r="E630" s="107">
        <v>20.264900000000001</v>
      </c>
      <c r="F630" s="107">
        <v>-9.7600000000000006E-2</v>
      </c>
      <c r="G630" s="107">
        <v>-0.36919999999999997</v>
      </c>
      <c r="H630" s="107">
        <v>-0.9516</v>
      </c>
      <c r="I630" s="107">
        <v>-0.58140000000000003</v>
      </c>
      <c r="J630" s="107">
        <v>2.3723000000000001</v>
      </c>
      <c r="K630" s="107">
        <v>6.7107000000000001</v>
      </c>
      <c r="L630" s="107">
        <v>13.0047</v>
      </c>
      <c r="M630" s="107">
        <v>10.287599999999999</v>
      </c>
      <c r="N630" s="107">
        <v>8.93</v>
      </c>
      <c r="O630" s="107">
        <v>23.732099999999999</v>
      </c>
      <c r="P630" s="107"/>
      <c r="Q630" s="107">
        <v>23.572700000000001</v>
      </c>
      <c r="R630" s="107">
        <v>24.8443</v>
      </c>
      <c r="T630" s="106"/>
      <c r="U630" s="107"/>
      <c r="V630" s="107"/>
      <c r="W630" s="107"/>
      <c r="X630" s="107"/>
      <c r="Y630" s="107"/>
      <c r="Z630" s="107"/>
      <c r="AA630" s="107"/>
      <c r="AB630" s="107"/>
      <c r="AC630" s="107"/>
      <c r="AD630" s="107"/>
      <c r="AE630" s="107"/>
      <c r="AF630" s="107"/>
      <c r="AG630" s="107"/>
      <c r="AH630" s="107"/>
    </row>
    <row r="631" spans="1:34" x14ac:dyDescent="0.3">
      <c r="A631" t="s">
        <v>368</v>
      </c>
      <c r="B631" t="s">
        <v>1924</v>
      </c>
      <c r="C631">
        <v>135601</v>
      </c>
      <c r="D631" s="106">
        <v>44888</v>
      </c>
      <c r="E631" s="107">
        <v>27.27</v>
      </c>
      <c r="F631" s="107">
        <v>0.36809999999999998</v>
      </c>
      <c r="G631" s="107">
        <v>0.1837</v>
      </c>
      <c r="H631" s="107">
        <v>-0.14649999999999999</v>
      </c>
      <c r="I631" s="107">
        <v>3.6700000000000003E-2</v>
      </c>
      <c r="J631" s="107">
        <v>2.5958999999999999</v>
      </c>
      <c r="K631" s="107">
        <v>4.8442999999999996</v>
      </c>
      <c r="L631" s="107">
        <v>12.965999999999999</v>
      </c>
      <c r="M631" s="107">
        <v>8.2571999999999992</v>
      </c>
      <c r="N631" s="107">
        <v>7.1092000000000004</v>
      </c>
      <c r="O631" s="107">
        <v>20.861899999999999</v>
      </c>
      <c r="P631" s="107">
        <v>13.8527</v>
      </c>
      <c r="Q631" s="107">
        <v>15.5136</v>
      </c>
      <c r="R631" s="107">
        <v>27.027899999999999</v>
      </c>
      <c r="T631" s="106"/>
      <c r="U631" s="107"/>
      <c r="V631" s="107"/>
      <c r="W631" s="107"/>
      <c r="X631" s="107"/>
      <c r="Y631" s="107"/>
      <c r="Z631" s="107"/>
      <c r="AA631" s="107"/>
      <c r="AB631" s="107"/>
      <c r="AC631" s="107"/>
      <c r="AD631" s="107"/>
      <c r="AE631" s="107"/>
      <c r="AF631" s="107"/>
      <c r="AG631" s="107"/>
      <c r="AH631" s="107"/>
    </row>
    <row r="632" spans="1:34" x14ac:dyDescent="0.3">
      <c r="A632" t="s">
        <v>368</v>
      </c>
      <c r="B632" t="s">
        <v>1925</v>
      </c>
      <c r="C632">
        <v>135598</v>
      </c>
      <c r="D632" s="106">
        <v>44888</v>
      </c>
      <c r="E632" s="107">
        <v>24.79</v>
      </c>
      <c r="F632" s="107">
        <v>0.32379999999999998</v>
      </c>
      <c r="G632" s="107">
        <v>0.1212</v>
      </c>
      <c r="H632" s="107">
        <v>-0.16109999999999999</v>
      </c>
      <c r="I632" s="107">
        <v>-4.0300000000000002E-2</v>
      </c>
      <c r="J632" s="107">
        <v>2.4380000000000002</v>
      </c>
      <c r="K632" s="107">
        <v>4.4229000000000003</v>
      </c>
      <c r="L632" s="107">
        <v>12.070499999999999</v>
      </c>
      <c r="M632" s="107">
        <v>7.0380000000000003</v>
      </c>
      <c r="N632" s="107">
        <v>5.5343</v>
      </c>
      <c r="O632" s="107">
        <v>19.289000000000001</v>
      </c>
      <c r="P632" s="107">
        <v>12.1473</v>
      </c>
      <c r="Q632" s="107">
        <v>13.941000000000001</v>
      </c>
      <c r="R632" s="107">
        <v>25.378299999999999</v>
      </c>
      <c r="T632" s="106"/>
      <c r="U632" s="107"/>
      <c r="V632" s="107"/>
      <c r="W632" s="107"/>
      <c r="X632" s="107"/>
      <c r="Y632" s="107"/>
      <c r="Z632" s="107"/>
      <c r="AA632" s="107"/>
      <c r="AB632" s="107"/>
      <c r="AC632" s="107"/>
      <c r="AD632" s="107"/>
      <c r="AE632" s="107"/>
      <c r="AF632" s="107"/>
      <c r="AG632" s="107"/>
      <c r="AH632" s="107"/>
    </row>
    <row r="633" spans="1:34" x14ac:dyDescent="0.3">
      <c r="A633" t="s">
        <v>368</v>
      </c>
      <c r="B633" t="s">
        <v>299</v>
      </c>
      <c r="C633">
        <v>101815</v>
      </c>
      <c r="D633" s="106"/>
      <c r="E633" s="107"/>
      <c r="F633" s="107"/>
      <c r="G633" s="107"/>
      <c r="H633" s="107"/>
      <c r="I633" s="107"/>
      <c r="J633" s="107"/>
      <c r="K633" s="107"/>
      <c r="L633" s="107"/>
      <c r="M633" s="107"/>
      <c r="N633" s="107"/>
      <c r="O633" s="107"/>
      <c r="P633" s="107"/>
      <c r="Q633" s="107"/>
      <c r="R633" s="107"/>
      <c r="T633" s="106"/>
      <c r="U633" s="107"/>
      <c r="V633" s="107"/>
      <c r="W633" s="107"/>
      <c r="X633" s="107"/>
      <c r="Y633" s="107"/>
      <c r="Z633" s="107"/>
      <c r="AA633" s="107"/>
      <c r="AB633" s="107"/>
      <c r="AC633" s="107"/>
      <c r="AD633" s="107"/>
      <c r="AE633" s="107"/>
      <c r="AF633" s="107"/>
      <c r="AG633" s="107"/>
      <c r="AH633" s="107"/>
    </row>
    <row r="634" spans="1:34" x14ac:dyDescent="0.3">
      <c r="A634" t="s">
        <v>368</v>
      </c>
      <c r="B634" t="s">
        <v>196</v>
      </c>
      <c r="C634">
        <v>119486</v>
      </c>
      <c r="D634" s="106"/>
      <c r="E634" s="107"/>
      <c r="F634" s="107"/>
      <c r="G634" s="107"/>
      <c r="H634" s="107"/>
      <c r="I634" s="107"/>
      <c r="J634" s="107"/>
      <c r="K634" s="107"/>
      <c r="L634" s="107"/>
      <c r="M634" s="107"/>
      <c r="N634" s="107"/>
      <c r="O634" s="107"/>
      <c r="P634" s="107"/>
      <c r="Q634" s="107"/>
      <c r="R634" s="107"/>
      <c r="T634" s="106"/>
      <c r="U634" s="107"/>
      <c r="V634" s="107"/>
      <c r="W634" s="107"/>
      <c r="X634" s="107"/>
      <c r="Y634" s="107"/>
      <c r="Z634" s="107"/>
      <c r="AA634" s="107"/>
      <c r="AB634" s="107"/>
      <c r="AC634" s="107"/>
      <c r="AD634" s="107"/>
      <c r="AE634" s="107"/>
      <c r="AF634" s="107"/>
      <c r="AG634" s="107"/>
      <c r="AH634" s="107"/>
    </row>
    <row r="635" spans="1:34" x14ac:dyDescent="0.3">
      <c r="A635" t="s">
        <v>368</v>
      </c>
      <c r="B635" t="s">
        <v>301</v>
      </c>
      <c r="C635">
        <v>100175</v>
      </c>
      <c r="D635" s="106">
        <v>44888</v>
      </c>
      <c r="E635" s="107">
        <v>249.52690000000001</v>
      </c>
      <c r="F635" s="107">
        <v>0.29089999999999999</v>
      </c>
      <c r="G635" s="107">
        <v>0.19639999999999999</v>
      </c>
      <c r="H635" s="107">
        <v>-0.2858</v>
      </c>
      <c r="I635" s="107">
        <v>-1.8888</v>
      </c>
      <c r="J635" s="107">
        <v>2.427</v>
      </c>
      <c r="K635" s="107">
        <v>7.1749000000000001</v>
      </c>
      <c r="L635" s="107">
        <v>16.010899999999999</v>
      </c>
      <c r="M635" s="107">
        <v>17.8918</v>
      </c>
      <c r="N635" s="107">
        <v>11.0151</v>
      </c>
      <c r="O635" s="107">
        <v>37.183100000000003</v>
      </c>
      <c r="P635" s="107">
        <v>21.616399999999999</v>
      </c>
      <c r="Q635" s="107">
        <v>15.2517</v>
      </c>
      <c r="R635" s="107">
        <v>42.8459</v>
      </c>
      <c r="T635" s="106"/>
      <c r="U635" s="107"/>
      <c r="V635" s="107"/>
      <c r="W635" s="107"/>
      <c r="X635" s="107"/>
      <c r="Y635" s="107"/>
      <c r="Z635" s="107"/>
      <c r="AA635" s="107"/>
      <c r="AB635" s="107"/>
      <c r="AC635" s="107"/>
      <c r="AD635" s="107"/>
      <c r="AE635" s="107"/>
      <c r="AF635" s="107"/>
      <c r="AG635" s="107"/>
      <c r="AH635" s="107"/>
    </row>
    <row r="636" spans="1:34" x14ac:dyDescent="0.3">
      <c r="A636" t="s">
        <v>368</v>
      </c>
      <c r="B636" t="s">
        <v>198</v>
      </c>
      <c r="C636">
        <v>120847</v>
      </c>
      <c r="D636" s="106">
        <v>44888</v>
      </c>
      <c r="E636" s="107">
        <v>270.8485</v>
      </c>
      <c r="F636" s="107">
        <v>0.2954</v>
      </c>
      <c r="G636" s="107">
        <v>0.21920000000000001</v>
      </c>
      <c r="H636" s="107">
        <v>-0.254</v>
      </c>
      <c r="I636" s="107">
        <v>-1.8261000000000001</v>
      </c>
      <c r="J636" s="107">
        <v>2.5829</v>
      </c>
      <c r="K636" s="107">
        <v>7.5613000000000001</v>
      </c>
      <c r="L636" s="107">
        <v>16.956299999999999</v>
      </c>
      <c r="M636" s="107">
        <v>19.378900000000002</v>
      </c>
      <c r="N636" s="107">
        <v>12.972099999999999</v>
      </c>
      <c r="O636" s="107">
        <v>39.808999999999997</v>
      </c>
      <c r="P636" s="107">
        <v>23.413399999999999</v>
      </c>
      <c r="Q636" s="107">
        <v>21.618200000000002</v>
      </c>
      <c r="R636" s="107">
        <v>45.65</v>
      </c>
      <c r="T636" s="106"/>
      <c r="U636" s="107"/>
      <c r="V636" s="107"/>
      <c r="W636" s="107"/>
      <c r="X636" s="107"/>
      <c r="Y636" s="107"/>
      <c r="Z636" s="107"/>
      <c r="AA636" s="107"/>
      <c r="AB636" s="107"/>
      <c r="AC636" s="107"/>
      <c r="AD636" s="107"/>
      <c r="AE636" s="107"/>
      <c r="AF636" s="107"/>
      <c r="AG636" s="107"/>
      <c r="AH636" s="107"/>
    </row>
    <row r="637" spans="1:34" x14ac:dyDescent="0.3">
      <c r="A637" t="s">
        <v>368</v>
      </c>
      <c r="B637" t="s">
        <v>199</v>
      </c>
      <c r="C637">
        <v>111549</v>
      </c>
      <c r="D637" s="106">
        <v>44888</v>
      </c>
      <c r="E637" s="107">
        <v>81.14</v>
      </c>
      <c r="F637" s="107">
        <v>0.1234</v>
      </c>
      <c r="G637" s="107">
        <v>-2.46E-2</v>
      </c>
      <c r="H637" s="107">
        <v>-1.085</v>
      </c>
      <c r="I637" s="107">
        <v>0.58260000000000001</v>
      </c>
      <c r="J637" s="107">
        <v>3.7595999999999998</v>
      </c>
      <c r="K637" s="107">
        <v>2.839</v>
      </c>
      <c r="L637" s="107">
        <v>12.304500000000001</v>
      </c>
      <c r="M637" s="107">
        <v>8.9712999999999994</v>
      </c>
      <c r="N637" s="107">
        <v>4.2663000000000002</v>
      </c>
      <c r="O637" s="107">
        <v>15.6754</v>
      </c>
      <c r="P637" s="107">
        <v>8.9970999999999997</v>
      </c>
      <c r="Q637" s="107">
        <v>16.2225</v>
      </c>
      <c r="R637" s="107">
        <v>19.805800000000001</v>
      </c>
      <c r="T637" s="106"/>
      <c r="U637" s="107"/>
      <c r="V637" s="107"/>
      <c r="W637" s="107"/>
      <c r="X637" s="107"/>
      <c r="Y637" s="107"/>
      <c r="Z637" s="107"/>
      <c r="AA637" s="107"/>
      <c r="AB637" s="107"/>
      <c r="AC637" s="107"/>
      <c r="AD637" s="107"/>
      <c r="AE637" s="107"/>
      <c r="AF637" s="107"/>
      <c r="AG637" s="107"/>
      <c r="AH637" s="107"/>
    </row>
    <row r="638" spans="1:34" x14ac:dyDescent="0.3">
      <c r="A638" t="s">
        <v>368</v>
      </c>
      <c r="B638" t="s">
        <v>302</v>
      </c>
      <c r="C638">
        <v>141070</v>
      </c>
      <c r="D638" s="106">
        <v>44888</v>
      </c>
      <c r="E638" s="107">
        <v>79.38</v>
      </c>
      <c r="F638" s="107">
        <v>0.12609999999999999</v>
      </c>
      <c r="G638" s="107">
        <v>-3.78E-2</v>
      </c>
      <c r="H638" s="107">
        <v>-1.0964</v>
      </c>
      <c r="I638" s="107">
        <v>0.55740000000000001</v>
      </c>
      <c r="J638" s="107">
        <v>3.7105000000000001</v>
      </c>
      <c r="K638" s="107">
        <v>2.7040999999999999</v>
      </c>
      <c r="L638" s="107">
        <v>12.007899999999999</v>
      </c>
      <c r="M638" s="107">
        <v>8.5612999999999992</v>
      </c>
      <c r="N638" s="107">
        <v>3.7376</v>
      </c>
      <c r="O638" s="107">
        <v>15.113</v>
      </c>
      <c r="P638" s="107">
        <v>8.5450999999999997</v>
      </c>
      <c r="Q638" s="107">
        <v>15.8666</v>
      </c>
      <c r="R638" s="107">
        <v>19.229299999999999</v>
      </c>
      <c r="T638" s="106"/>
      <c r="U638" s="107"/>
      <c r="V638" s="107"/>
      <c r="W638" s="107"/>
      <c r="X638" s="107"/>
      <c r="Y638" s="107"/>
      <c r="Z638" s="107"/>
      <c r="AA638" s="107"/>
      <c r="AB638" s="107"/>
      <c r="AC638" s="107"/>
      <c r="AD638" s="107"/>
      <c r="AE638" s="107"/>
      <c r="AF638" s="107"/>
      <c r="AG638" s="107"/>
      <c r="AH638" s="107"/>
    </row>
    <row r="639" spans="1:34" x14ac:dyDescent="0.3">
      <c r="A639" t="s">
        <v>368</v>
      </c>
      <c r="B639" t="s">
        <v>370</v>
      </c>
      <c r="C639">
        <v>119723</v>
      </c>
      <c r="D639" s="106">
        <v>44888</v>
      </c>
      <c r="E639" s="107">
        <v>252.74090000000001</v>
      </c>
      <c r="F639" s="107">
        <v>0.32250000000000001</v>
      </c>
      <c r="G639" s="107">
        <v>8.4599999999999995E-2</v>
      </c>
      <c r="H639" s="107">
        <v>-0.34760000000000002</v>
      </c>
      <c r="I639" s="107">
        <v>-0.4289</v>
      </c>
      <c r="J639" s="107">
        <v>3.7465000000000002</v>
      </c>
      <c r="K639" s="107">
        <v>5.1098999999999997</v>
      </c>
      <c r="L639" s="107">
        <v>16.492799999999999</v>
      </c>
      <c r="M639" s="107">
        <v>12.3086</v>
      </c>
      <c r="N639" s="107">
        <v>5.6601999999999997</v>
      </c>
      <c r="O639" s="107">
        <v>19.2346</v>
      </c>
      <c r="P639" s="107">
        <v>11.033300000000001</v>
      </c>
      <c r="Q639" s="107">
        <v>14.2577</v>
      </c>
      <c r="R639" s="107">
        <v>24.575700000000001</v>
      </c>
      <c r="T639" s="106"/>
      <c r="U639" s="107"/>
      <c r="V639" s="107"/>
      <c r="W639" s="107"/>
      <c r="X639" s="107"/>
      <c r="Y639" s="107"/>
      <c r="Z639" s="107"/>
      <c r="AA639" s="107"/>
      <c r="AB639" s="107"/>
      <c r="AC639" s="107"/>
      <c r="AD639" s="107"/>
      <c r="AE639" s="107"/>
      <c r="AF639" s="107"/>
      <c r="AG639" s="107"/>
      <c r="AH639" s="107"/>
    </row>
    <row r="640" spans="1:34" x14ac:dyDescent="0.3">
      <c r="A640" t="s">
        <v>368</v>
      </c>
      <c r="B640" t="s">
        <v>373</v>
      </c>
      <c r="C640">
        <v>105628</v>
      </c>
      <c r="D640" s="106">
        <v>44888</v>
      </c>
      <c r="E640" s="107">
        <v>739.36049480102702</v>
      </c>
      <c r="F640" s="107">
        <v>0.32079999999999997</v>
      </c>
      <c r="G640" s="107">
        <v>7.6399999999999996E-2</v>
      </c>
      <c r="H640" s="107">
        <v>-0.35920000000000002</v>
      </c>
      <c r="I640" s="107">
        <v>-0.45250000000000001</v>
      </c>
      <c r="J640" s="107">
        <v>3.6876000000000002</v>
      </c>
      <c r="K640" s="107">
        <v>4.9455999999999998</v>
      </c>
      <c r="L640" s="107">
        <v>16.149699999999999</v>
      </c>
      <c r="M640" s="107">
        <v>11.7959</v>
      </c>
      <c r="N640" s="107">
        <v>5.0147000000000004</v>
      </c>
      <c r="O640" s="107">
        <v>18.495200000000001</v>
      </c>
      <c r="P640" s="107">
        <v>10.3218</v>
      </c>
      <c r="Q640" s="107">
        <v>15.6089</v>
      </c>
      <c r="R640" s="107">
        <v>23.806899999999999</v>
      </c>
      <c r="T640" s="106"/>
      <c r="U640" s="107"/>
      <c r="V640" s="107"/>
      <c r="W640" s="107"/>
      <c r="X640" s="107"/>
      <c r="Y640" s="107"/>
      <c r="Z640" s="107"/>
      <c r="AA640" s="107"/>
      <c r="AB640" s="107"/>
      <c r="AC640" s="107"/>
      <c r="AD640" s="107"/>
      <c r="AE640" s="107"/>
      <c r="AF640" s="107"/>
      <c r="AG640" s="107"/>
      <c r="AH640" s="107"/>
    </row>
    <row r="641" spans="1:34" x14ac:dyDescent="0.3">
      <c r="A641" t="s">
        <v>368</v>
      </c>
      <c r="B641" t="s">
        <v>201</v>
      </c>
      <c r="C641">
        <v>132933</v>
      </c>
      <c r="D641" s="106">
        <v>44888</v>
      </c>
      <c r="E641" s="107">
        <v>28.264399999999998</v>
      </c>
      <c r="F641" s="107">
        <v>0.51349999999999996</v>
      </c>
      <c r="G641" s="107">
        <v>-0.19739999999999999</v>
      </c>
      <c r="H641" s="107">
        <v>-0.67510000000000003</v>
      </c>
      <c r="I641" s="107">
        <v>-0.97119999999999995</v>
      </c>
      <c r="J641" s="107">
        <v>1.5740000000000001</v>
      </c>
      <c r="K641" s="107">
        <v>4.0636000000000001</v>
      </c>
      <c r="L641" s="107">
        <v>17.942299999999999</v>
      </c>
      <c r="M641" s="107">
        <v>9.6552000000000007</v>
      </c>
      <c r="N641" s="107">
        <v>11.335000000000001</v>
      </c>
      <c r="O641" s="107">
        <v>26.883500000000002</v>
      </c>
      <c r="P641" s="107">
        <v>13.7806</v>
      </c>
      <c r="Q641" s="107">
        <v>14.330500000000001</v>
      </c>
      <c r="R641" s="107">
        <v>31.180700000000002</v>
      </c>
      <c r="T641" s="106"/>
      <c r="U641" s="107"/>
      <c r="V641" s="107"/>
      <c r="W641" s="107"/>
      <c r="X641" s="107"/>
      <c r="Y641" s="107"/>
      <c r="Z641" s="107"/>
      <c r="AA641" s="107"/>
      <c r="AB641" s="107"/>
      <c r="AC641" s="107"/>
      <c r="AD641" s="107"/>
      <c r="AE641" s="107"/>
      <c r="AF641" s="107"/>
      <c r="AG641" s="107"/>
      <c r="AH641" s="107"/>
    </row>
    <row r="642" spans="1:34" x14ac:dyDescent="0.3">
      <c r="A642" t="s">
        <v>368</v>
      </c>
      <c r="B642" t="s">
        <v>306</v>
      </c>
      <c r="C642">
        <v>132924</v>
      </c>
      <c r="D642" s="106">
        <v>44888</v>
      </c>
      <c r="E642" s="107">
        <v>27.435199999999998</v>
      </c>
      <c r="F642" s="107">
        <v>0.51249999999999996</v>
      </c>
      <c r="G642" s="107">
        <v>-0.20219999999999999</v>
      </c>
      <c r="H642" s="107">
        <v>-0.68169999999999997</v>
      </c>
      <c r="I642" s="107">
        <v>-0.98460000000000003</v>
      </c>
      <c r="J642" s="107">
        <v>1.5415000000000001</v>
      </c>
      <c r="K642" s="107">
        <v>3.9716</v>
      </c>
      <c r="L642" s="107">
        <v>17.737500000000001</v>
      </c>
      <c r="M642" s="107">
        <v>9.3689</v>
      </c>
      <c r="N642" s="107">
        <v>10.9443</v>
      </c>
      <c r="O642" s="107">
        <v>26.439699999999998</v>
      </c>
      <c r="P642" s="107">
        <v>13.201000000000001</v>
      </c>
      <c r="Q642" s="107">
        <v>13.8942</v>
      </c>
      <c r="R642" s="107">
        <v>30.72</v>
      </c>
      <c r="T642" s="106"/>
      <c r="U642" s="107"/>
      <c r="V642" s="107"/>
      <c r="W642" s="107"/>
      <c r="X642" s="107"/>
      <c r="Y642" s="107"/>
      <c r="Z642" s="107"/>
      <c r="AA642" s="107"/>
      <c r="AB642" s="107"/>
      <c r="AC642" s="107"/>
      <c r="AD642" s="107"/>
      <c r="AE642" s="107"/>
      <c r="AF642" s="107"/>
      <c r="AG642" s="107"/>
      <c r="AH642" s="107"/>
    </row>
    <row r="643" spans="1:34" x14ac:dyDescent="0.3">
      <c r="A643" t="s">
        <v>368</v>
      </c>
      <c r="B643" t="s">
        <v>202</v>
      </c>
      <c r="C643">
        <v>133364</v>
      </c>
      <c r="D643" s="106">
        <v>44888</v>
      </c>
      <c r="E643" s="107">
        <v>29.6144</v>
      </c>
      <c r="F643" s="107">
        <v>0.53129999999999999</v>
      </c>
      <c r="G643" s="107">
        <v>-0.16550000000000001</v>
      </c>
      <c r="H643" s="107">
        <v>-0.63449999999999995</v>
      </c>
      <c r="I643" s="107">
        <v>-0.91379999999999995</v>
      </c>
      <c r="J643" s="107">
        <v>1.5381</v>
      </c>
      <c r="K643" s="107">
        <v>3.7713999999999999</v>
      </c>
      <c r="L643" s="107">
        <v>17.1998</v>
      </c>
      <c r="M643" s="107">
        <v>8.9907000000000004</v>
      </c>
      <c r="N643" s="107">
        <v>10.0572</v>
      </c>
      <c r="O643" s="107">
        <v>27.351800000000001</v>
      </c>
      <c r="P643" s="107">
        <v>14.381399999999999</v>
      </c>
      <c r="Q643" s="107">
        <v>15.2073</v>
      </c>
      <c r="R643" s="107">
        <v>30.063199999999998</v>
      </c>
      <c r="T643" s="106"/>
      <c r="U643" s="107"/>
      <c r="V643" s="107"/>
      <c r="W643" s="107"/>
      <c r="X643" s="107"/>
      <c r="Y643" s="107"/>
      <c r="Z643" s="107"/>
      <c r="AA643" s="107"/>
      <c r="AB643" s="107"/>
      <c r="AC643" s="107"/>
      <c r="AD643" s="107"/>
      <c r="AE643" s="107"/>
      <c r="AF643" s="107"/>
      <c r="AG643" s="107"/>
      <c r="AH643" s="107"/>
    </row>
    <row r="644" spans="1:34" x14ac:dyDescent="0.3">
      <c r="A644" t="s">
        <v>368</v>
      </c>
      <c r="B644" t="s">
        <v>305</v>
      </c>
      <c r="C644">
        <v>133361</v>
      </c>
      <c r="D644" s="106">
        <v>44888</v>
      </c>
      <c r="E644" s="107">
        <v>28.755199999999999</v>
      </c>
      <c r="F644" s="107">
        <v>0.53039999999999998</v>
      </c>
      <c r="G644" s="107">
        <v>-0.17050000000000001</v>
      </c>
      <c r="H644" s="107">
        <v>-0.64129999999999998</v>
      </c>
      <c r="I644" s="107">
        <v>-0.92749999999999999</v>
      </c>
      <c r="J644" s="107">
        <v>1.5059</v>
      </c>
      <c r="K644" s="107">
        <v>3.681</v>
      </c>
      <c r="L644" s="107">
        <v>16.996600000000001</v>
      </c>
      <c r="M644" s="107">
        <v>8.7090999999999994</v>
      </c>
      <c r="N644" s="107">
        <v>9.6760999999999999</v>
      </c>
      <c r="O644" s="107">
        <v>26.911899999999999</v>
      </c>
      <c r="P644" s="107">
        <v>13.8124</v>
      </c>
      <c r="Q644" s="107">
        <v>14.7652</v>
      </c>
      <c r="R644" s="107">
        <v>29.6114</v>
      </c>
      <c r="T644" s="106"/>
      <c r="U644" s="107"/>
      <c r="V644" s="107"/>
      <c r="W644" s="107"/>
      <c r="X644" s="107"/>
      <c r="Y644" s="107"/>
      <c r="Z644" s="107"/>
      <c r="AA644" s="107"/>
      <c r="AB644" s="107"/>
      <c r="AC644" s="107"/>
      <c r="AD644" s="107"/>
      <c r="AE644" s="107"/>
      <c r="AF644" s="107"/>
      <c r="AG644" s="107"/>
      <c r="AH644" s="107"/>
    </row>
    <row r="645" spans="1:34" x14ac:dyDescent="0.3">
      <c r="A645" t="s">
        <v>368</v>
      </c>
      <c r="B645" t="s">
        <v>203</v>
      </c>
      <c r="C645">
        <v>136007</v>
      </c>
      <c r="D645" s="106">
        <v>44888</v>
      </c>
      <c r="E645" s="107">
        <v>29.820799999999998</v>
      </c>
      <c r="F645" s="107">
        <v>0.48830000000000001</v>
      </c>
      <c r="G645" s="107">
        <v>-0.18709999999999999</v>
      </c>
      <c r="H645" s="107">
        <v>-0.68510000000000004</v>
      </c>
      <c r="I645" s="107">
        <v>-1.0078</v>
      </c>
      <c r="J645" s="107">
        <v>1.5342</v>
      </c>
      <c r="K645" s="107">
        <v>4.1702000000000004</v>
      </c>
      <c r="L645" s="107">
        <v>18.105899999999998</v>
      </c>
      <c r="M645" s="107">
        <v>10.1968</v>
      </c>
      <c r="N645" s="107">
        <v>12.1783</v>
      </c>
      <c r="O645" s="107">
        <v>28.101700000000001</v>
      </c>
      <c r="P645" s="107">
        <v>15.3818</v>
      </c>
      <c r="Q645" s="107">
        <v>17.851299999999998</v>
      </c>
      <c r="R645" s="107">
        <v>31.694400000000002</v>
      </c>
      <c r="T645" s="106"/>
      <c r="U645" s="107"/>
      <c r="V645" s="107"/>
      <c r="W645" s="107"/>
      <c r="X645" s="107"/>
      <c r="Y645" s="107"/>
      <c r="Z645" s="107"/>
      <c r="AA645" s="107"/>
      <c r="AB645" s="107"/>
      <c r="AC645" s="107"/>
      <c r="AD645" s="107"/>
      <c r="AE645" s="107"/>
      <c r="AF645" s="107"/>
      <c r="AG645" s="107"/>
      <c r="AH645" s="107"/>
    </row>
    <row r="646" spans="1:34" x14ac:dyDescent="0.3">
      <c r="A646" t="s">
        <v>368</v>
      </c>
      <c r="B646" t="s">
        <v>304</v>
      </c>
      <c r="C646">
        <v>136004</v>
      </c>
      <c r="D646" s="106">
        <v>44888</v>
      </c>
      <c r="E646" s="107">
        <v>28.2685</v>
      </c>
      <c r="F646" s="107">
        <v>0.48699999999999999</v>
      </c>
      <c r="G646" s="107">
        <v>-0.19309999999999999</v>
      </c>
      <c r="H646" s="107">
        <v>-0.69379999999999997</v>
      </c>
      <c r="I646" s="107">
        <v>-1.0247999999999999</v>
      </c>
      <c r="J646" s="107">
        <v>1.4928999999999999</v>
      </c>
      <c r="K646" s="107">
        <v>4.0522999999999998</v>
      </c>
      <c r="L646" s="107">
        <v>17.8384</v>
      </c>
      <c r="M646" s="107">
        <v>9.8275000000000006</v>
      </c>
      <c r="N646" s="107">
        <v>11.675800000000001</v>
      </c>
      <c r="O646" s="107">
        <v>27.508199999999999</v>
      </c>
      <c r="P646" s="107">
        <v>14.6759</v>
      </c>
      <c r="Q646" s="107">
        <v>16.908000000000001</v>
      </c>
      <c r="R646" s="107">
        <v>31.098800000000001</v>
      </c>
      <c r="T646" s="106"/>
      <c r="U646" s="107"/>
      <c r="V646" s="107"/>
      <c r="W646" s="107"/>
      <c r="X646" s="107"/>
      <c r="Y646" s="107"/>
      <c r="Z646" s="107"/>
      <c r="AA646" s="107"/>
      <c r="AB646" s="107"/>
      <c r="AC646" s="107"/>
      <c r="AD646" s="107"/>
      <c r="AE646" s="107"/>
      <c r="AF646" s="107"/>
      <c r="AG646" s="107"/>
      <c r="AH646" s="107"/>
    </row>
    <row r="647" spans="1:34" x14ac:dyDescent="0.3">
      <c r="A647" t="s">
        <v>368</v>
      </c>
      <c r="B647" t="s">
        <v>204</v>
      </c>
      <c r="C647">
        <v>140487</v>
      </c>
      <c r="D647" s="106">
        <v>44888</v>
      </c>
      <c r="E647" s="107">
        <v>33.0349</v>
      </c>
      <c r="F647" s="107">
        <v>0.22059999999999999</v>
      </c>
      <c r="G647" s="107">
        <v>-0.35859999999999997</v>
      </c>
      <c r="H647" s="107">
        <v>-0.56140000000000001</v>
      </c>
      <c r="I647" s="107">
        <v>0.11700000000000001</v>
      </c>
      <c r="J647" s="107">
        <v>0.73209999999999997</v>
      </c>
      <c r="K647" s="107">
        <v>3.6760000000000002</v>
      </c>
      <c r="L647" s="107">
        <v>11.1381</v>
      </c>
      <c r="M647" s="107">
        <v>9.9082000000000008</v>
      </c>
      <c r="N647" s="107">
        <v>5.5552999999999999</v>
      </c>
      <c r="O647" s="107">
        <v>32.3048</v>
      </c>
      <c r="P647" s="107">
        <v>19.953700000000001</v>
      </c>
      <c r="Q647" s="107">
        <v>23.543600000000001</v>
      </c>
      <c r="R647" s="107">
        <v>37.949199999999998</v>
      </c>
      <c r="T647" s="106"/>
      <c r="U647" s="107"/>
      <c r="V647" s="107"/>
      <c r="W647" s="107"/>
      <c r="X647" s="107"/>
      <c r="Y647" s="107"/>
      <c r="Z647" s="107"/>
      <c r="AA647" s="107"/>
      <c r="AB647" s="107"/>
      <c r="AC647" s="107"/>
      <c r="AD647" s="107"/>
      <c r="AE647" s="107"/>
      <c r="AF647" s="107"/>
      <c r="AG647" s="107"/>
      <c r="AH647" s="107"/>
    </row>
    <row r="648" spans="1:34" x14ac:dyDescent="0.3">
      <c r="A648" t="s">
        <v>368</v>
      </c>
      <c r="B648" t="s">
        <v>307</v>
      </c>
      <c r="C648">
        <v>140488</v>
      </c>
      <c r="D648" s="106">
        <v>44888</v>
      </c>
      <c r="E648" s="107">
        <v>31.840299999999999</v>
      </c>
      <c r="F648" s="107">
        <v>0.21940000000000001</v>
      </c>
      <c r="G648" s="107">
        <v>-0.36459999999999998</v>
      </c>
      <c r="H648" s="107">
        <v>-0.5696</v>
      </c>
      <c r="I648" s="107">
        <v>9.9699999999999997E-2</v>
      </c>
      <c r="J648" s="107">
        <v>0.69130000000000003</v>
      </c>
      <c r="K648" s="107">
        <v>3.5585</v>
      </c>
      <c r="L648" s="107">
        <v>10.8866</v>
      </c>
      <c r="M648" s="107">
        <v>9.5398999999999994</v>
      </c>
      <c r="N648" s="107">
        <v>5.0820999999999996</v>
      </c>
      <c r="O648" s="107">
        <v>31.6846</v>
      </c>
      <c r="P648" s="107">
        <v>19.215199999999999</v>
      </c>
      <c r="Q648" s="107">
        <v>22.741099999999999</v>
      </c>
      <c r="R648" s="107">
        <v>37.325000000000003</v>
      </c>
      <c r="T648" s="106"/>
      <c r="U648" s="107"/>
      <c r="V648" s="107"/>
      <c r="W648" s="107"/>
      <c r="X648" s="107"/>
      <c r="Y648" s="107"/>
      <c r="Z648" s="107"/>
      <c r="AA648" s="107"/>
      <c r="AB648" s="107"/>
      <c r="AC648" s="107"/>
      <c r="AD648" s="107"/>
      <c r="AE648" s="107"/>
      <c r="AF648" s="107"/>
      <c r="AG648" s="107"/>
      <c r="AH648" s="107"/>
    </row>
    <row r="649" spans="1:34" x14ac:dyDescent="0.3">
      <c r="A649" t="s">
        <v>368</v>
      </c>
      <c r="B649" t="s">
        <v>205</v>
      </c>
      <c r="C649">
        <v>142138</v>
      </c>
      <c r="D649" s="106">
        <v>44888</v>
      </c>
      <c r="E649" s="107">
        <v>17.714099999999998</v>
      </c>
      <c r="F649" s="107">
        <v>0.2621</v>
      </c>
      <c r="G649" s="107">
        <v>0.18890000000000001</v>
      </c>
      <c r="H649" s="107">
        <v>-0.37059999999999998</v>
      </c>
      <c r="I649" s="107">
        <v>-0.1651</v>
      </c>
      <c r="J649" s="107">
        <v>1.6807000000000001</v>
      </c>
      <c r="K649" s="107">
        <v>4.1882999999999999</v>
      </c>
      <c r="L649" s="107">
        <v>12.679399999999999</v>
      </c>
      <c r="M649" s="107">
        <v>6.8943000000000003</v>
      </c>
      <c r="N649" s="107">
        <v>4.7831000000000001</v>
      </c>
      <c r="O649" s="107">
        <v>18.0014</v>
      </c>
      <c r="P649" s="107"/>
      <c r="Q649" s="107">
        <v>13.045400000000001</v>
      </c>
      <c r="R649" s="107">
        <v>23.372499999999999</v>
      </c>
      <c r="T649" s="106"/>
      <c r="U649" s="107"/>
      <c r="V649" s="107"/>
      <c r="W649" s="107"/>
      <c r="X649" s="107"/>
      <c r="Y649" s="107"/>
      <c r="Z649" s="107"/>
      <c r="AA649" s="107"/>
      <c r="AB649" s="107"/>
      <c r="AC649" s="107"/>
      <c r="AD649" s="107"/>
      <c r="AE649" s="107"/>
      <c r="AF649" s="107"/>
      <c r="AG649" s="107"/>
      <c r="AH649" s="107"/>
    </row>
    <row r="650" spans="1:34" x14ac:dyDescent="0.3">
      <c r="A650" t="s">
        <v>368</v>
      </c>
      <c r="B650" t="s">
        <v>309</v>
      </c>
      <c r="C650">
        <v>142139</v>
      </c>
      <c r="D650" s="106">
        <v>44888</v>
      </c>
      <c r="E650" s="107">
        <v>17.2135</v>
      </c>
      <c r="F650" s="107">
        <v>0.26090000000000002</v>
      </c>
      <c r="G650" s="107">
        <v>0.18390000000000001</v>
      </c>
      <c r="H650" s="107">
        <v>-0.3785</v>
      </c>
      <c r="I650" s="107">
        <v>-0.18029999999999999</v>
      </c>
      <c r="J650" s="107">
        <v>1.6438999999999999</v>
      </c>
      <c r="K650" s="107">
        <v>4.0838999999999999</v>
      </c>
      <c r="L650" s="107">
        <v>12.4544</v>
      </c>
      <c r="M650" s="107">
        <v>6.5766</v>
      </c>
      <c r="N650" s="107">
        <v>4.3659999999999997</v>
      </c>
      <c r="O650" s="107">
        <v>17.460599999999999</v>
      </c>
      <c r="P650" s="107"/>
      <c r="Q650" s="107">
        <v>12.352600000000001</v>
      </c>
      <c r="R650" s="107">
        <v>22.891100000000002</v>
      </c>
      <c r="T650" s="106"/>
      <c r="U650" s="107"/>
      <c r="V650" s="107"/>
      <c r="W650" s="107"/>
      <c r="X650" s="107"/>
      <c r="Y650" s="107"/>
      <c r="Z650" s="107"/>
      <c r="AA650" s="107"/>
      <c r="AB650" s="107"/>
      <c r="AC650" s="107"/>
      <c r="AD650" s="107"/>
      <c r="AE650" s="107"/>
      <c r="AF650" s="107"/>
      <c r="AG650" s="107"/>
      <c r="AH650" s="107"/>
    </row>
    <row r="651" spans="1:34" x14ac:dyDescent="0.3">
      <c r="A651" t="s">
        <v>368</v>
      </c>
      <c r="B651" t="s">
        <v>206</v>
      </c>
      <c r="C651">
        <v>143178</v>
      </c>
      <c r="D651" s="106">
        <v>44888</v>
      </c>
      <c r="E651" s="107">
        <v>18.730599999999999</v>
      </c>
      <c r="F651" s="107">
        <v>0.70220000000000005</v>
      </c>
      <c r="G651" s="107">
        <v>0.22689999999999999</v>
      </c>
      <c r="H651" s="107">
        <v>-0.43109999999999998</v>
      </c>
      <c r="I651" s="107">
        <v>-1.7942</v>
      </c>
      <c r="J651" s="107">
        <v>-1.7684</v>
      </c>
      <c r="K651" s="107">
        <v>3.2359</v>
      </c>
      <c r="L651" s="107">
        <v>11.520899999999999</v>
      </c>
      <c r="M651" s="107">
        <v>7.9107000000000003</v>
      </c>
      <c r="N651" s="107">
        <v>2.3799000000000001</v>
      </c>
      <c r="O651" s="107">
        <v>18.870999999999999</v>
      </c>
      <c r="P651" s="107"/>
      <c r="Q651" s="107">
        <v>15.496</v>
      </c>
      <c r="R651" s="107">
        <v>22.139800000000001</v>
      </c>
      <c r="T651" s="106"/>
      <c r="U651" s="107"/>
      <c r="V651" s="107"/>
      <c r="W651" s="107"/>
      <c r="X651" s="107"/>
      <c r="Y651" s="107"/>
      <c r="Z651" s="107"/>
      <c r="AA651" s="107"/>
      <c r="AB651" s="107"/>
      <c r="AC651" s="107"/>
      <c r="AD651" s="107"/>
      <c r="AE651" s="107"/>
      <c r="AF651" s="107"/>
      <c r="AG651" s="107"/>
      <c r="AH651" s="107"/>
    </row>
    <row r="652" spans="1:34" x14ac:dyDescent="0.3">
      <c r="A652" t="s">
        <v>368</v>
      </c>
      <c r="B652" t="s">
        <v>308</v>
      </c>
      <c r="C652">
        <v>143176</v>
      </c>
      <c r="D652" s="106">
        <v>44888</v>
      </c>
      <c r="E652" s="107">
        <v>18.206600000000002</v>
      </c>
      <c r="F652" s="107">
        <v>0.70079999999999998</v>
      </c>
      <c r="G652" s="107">
        <v>0.2213</v>
      </c>
      <c r="H652" s="107">
        <v>-0.43859999999999999</v>
      </c>
      <c r="I652" s="107">
        <v>-1.8093999999999999</v>
      </c>
      <c r="J652" s="107">
        <v>-1.8051999999999999</v>
      </c>
      <c r="K652" s="107">
        <v>3.1307999999999998</v>
      </c>
      <c r="L652" s="107">
        <v>11.297499999999999</v>
      </c>
      <c r="M652" s="107">
        <v>7.59</v>
      </c>
      <c r="N652" s="107">
        <v>1.9725999999999999</v>
      </c>
      <c r="O652" s="107">
        <v>18.306000000000001</v>
      </c>
      <c r="P652" s="107"/>
      <c r="Q652" s="107">
        <v>14.7461</v>
      </c>
      <c r="R652" s="107">
        <v>21.657</v>
      </c>
      <c r="T652" s="106"/>
      <c r="U652" s="107"/>
      <c r="V652" s="107"/>
      <c r="W652" s="107"/>
      <c r="X652" s="107"/>
      <c r="Y652" s="107"/>
      <c r="Z652" s="107"/>
      <c r="AA652" s="107"/>
      <c r="AB652" s="107"/>
      <c r="AC652" s="107"/>
      <c r="AD652" s="107"/>
      <c r="AE652" s="107"/>
      <c r="AF652" s="107"/>
      <c r="AG652" s="107"/>
      <c r="AH652" s="107"/>
    </row>
    <row r="653" spans="1:34" x14ac:dyDescent="0.3">
      <c r="A653" t="s">
        <v>368</v>
      </c>
      <c r="B653" t="s">
        <v>310</v>
      </c>
      <c r="C653">
        <v>116352</v>
      </c>
      <c r="D653" s="106"/>
      <c r="E653" s="107"/>
      <c r="F653" s="107"/>
      <c r="G653" s="107"/>
      <c r="H653" s="107"/>
      <c r="I653" s="107"/>
      <c r="J653" s="107"/>
      <c r="K653" s="107"/>
      <c r="L653" s="107"/>
      <c r="M653" s="107"/>
      <c r="N653" s="107"/>
      <c r="O653" s="107"/>
      <c r="P653" s="107"/>
      <c r="Q653" s="107"/>
      <c r="R653" s="107"/>
      <c r="T653" s="106"/>
      <c r="U653" s="107"/>
      <c r="V653" s="107"/>
      <c r="W653" s="107"/>
      <c r="X653" s="107"/>
      <c r="Y653" s="107"/>
      <c r="Z653" s="107"/>
      <c r="AA653" s="107"/>
      <c r="AB653" s="107"/>
      <c r="AC653" s="107"/>
      <c r="AD653" s="107"/>
      <c r="AE653" s="107"/>
      <c r="AF653" s="107"/>
      <c r="AG653" s="107"/>
      <c r="AH653" s="107"/>
    </row>
    <row r="654" spans="1:34" x14ac:dyDescent="0.3">
      <c r="A654" t="s">
        <v>368</v>
      </c>
      <c r="B654" t="s">
        <v>207</v>
      </c>
      <c r="C654">
        <v>126279</v>
      </c>
      <c r="D654" s="106">
        <v>44888</v>
      </c>
      <c r="E654" s="107">
        <v>65.426500000000004</v>
      </c>
      <c r="F654" s="107">
        <v>7.5999999999999998E-2</v>
      </c>
      <c r="G654" s="107">
        <v>-0.36649999999999999</v>
      </c>
      <c r="H654" s="107">
        <v>-0.67479999999999996</v>
      </c>
      <c r="I654" s="107">
        <v>-0.83720000000000006</v>
      </c>
      <c r="J654" s="107">
        <v>0.47949999999999998</v>
      </c>
      <c r="K654" s="107">
        <v>2.8534000000000002</v>
      </c>
      <c r="L654" s="107">
        <v>12.921900000000001</v>
      </c>
      <c r="M654" s="107">
        <v>11.9389</v>
      </c>
      <c r="N654" s="107">
        <v>8.0557999999999996</v>
      </c>
      <c r="O654" s="107">
        <v>32.475299999999997</v>
      </c>
      <c r="P654" s="107">
        <v>22.626000000000001</v>
      </c>
      <c r="Q654" s="107">
        <v>24.212399999999999</v>
      </c>
      <c r="R654" s="107">
        <v>31.799099999999999</v>
      </c>
      <c r="T654" s="106"/>
      <c r="U654" s="107"/>
      <c r="V654" s="107"/>
      <c r="W654" s="107"/>
      <c r="X654" s="107"/>
      <c r="Y654" s="107"/>
      <c r="Z654" s="107"/>
      <c r="AA654" s="107"/>
      <c r="AB654" s="107"/>
      <c r="AC654" s="107"/>
      <c r="AD654" s="107"/>
      <c r="AE654" s="107"/>
      <c r="AF654" s="107"/>
      <c r="AG654" s="107"/>
      <c r="AH654" s="107"/>
    </row>
    <row r="655" spans="1:34" x14ac:dyDescent="0.3">
      <c r="A655" t="s">
        <v>368</v>
      </c>
      <c r="B655" t="s">
        <v>311</v>
      </c>
      <c r="C655">
        <v>126379</v>
      </c>
      <c r="D655" s="106">
        <v>44888</v>
      </c>
      <c r="E655" s="107">
        <v>63.161200000000001</v>
      </c>
      <c r="F655" s="107">
        <v>7.4899999999999994E-2</v>
      </c>
      <c r="G655" s="107">
        <v>-0.37190000000000001</v>
      </c>
      <c r="H655" s="107">
        <v>-0.68240000000000001</v>
      </c>
      <c r="I655" s="107">
        <v>-0.85250000000000004</v>
      </c>
      <c r="J655" s="107">
        <v>0.44319999999999998</v>
      </c>
      <c r="K655" s="107">
        <v>2.7498</v>
      </c>
      <c r="L655" s="107">
        <v>12.6957</v>
      </c>
      <c r="M655" s="107">
        <v>11.606999999999999</v>
      </c>
      <c r="N655" s="107">
        <v>7.6269999999999998</v>
      </c>
      <c r="O655" s="107">
        <v>31.896899999999999</v>
      </c>
      <c r="P655" s="107">
        <v>21.9175</v>
      </c>
      <c r="Q655" s="107">
        <v>23.708200000000001</v>
      </c>
      <c r="R655" s="107">
        <v>31.261800000000001</v>
      </c>
      <c r="T655" s="106"/>
      <c r="U655" s="107"/>
      <c r="V655" s="107"/>
      <c r="W655" s="107"/>
      <c r="X655" s="107"/>
      <c r="Y655" s="107"/>
      <c r="Z655" s="107"/>
      <c r="AA655" s="107"/>
      <c r="AB655" s="107"/>
      <c r="AC655" s="107"/>
      <c r="AD655" s="107"/>
      <c r="AE655" s="107"/>
      <c r="AF655" s="107"/>
      <c r="AG655" s="107"/>
      <c r="AH655" s="107"/>
    </row>
    <row r="656" spans="1:34" x14ac:dyDescent="0.3">
      <c r="A656" t="s">
        <v>368</v>
      </c>
      <c r="B656" t="s">
        <v>208</v>
      </c>
      <c r="C656">
        <v>145819</v>
      </c>
      <c r="D656" s="106">
        <v>44888</v>
      </c>
      <c r="E656" s="107">
        <v>17.087800000000001</v>
      </c>
      <c r="F656" s="107">
        <v>0.2964</v>
      </c>
      <c r="G656" s="107">
        <v>8.5500000000000007E-2</v>
      </c>
      <c r="H656" s="107">
        <v>-0.62519999999999998</v>
      </c>
      <c r="I656" s="107">
        <v>-0.4869</v>
      </c>
      <c r="J656" s="107">
        <v>1.8980999999999999</v>
      </c>
      <c r="K656" s="107">
        <v>3.6623000000000001</v>
      </c>
      <c r="L656" s="107">
        <v>13.1897</v>
      </c>
      <c r="M656" s="107">
        <v>8.4121000000000006</v>
      </c>
      <c r="N656" s="107">
        <v>2.1307</v>
      </c>
      <c r="O656" s="107">
        <v>15.1069</v>
      </c>
      <c r="P656" s="107"/>
      <c r="Q656" s="107">
        <v>15.014200000000001</v>
      </c>
      <c r="R656" s="107">
        <v>16.1873</v>
      </c>
      <c r="T656" s="106"/>
      <c r="U656" s="107"/>
      <c r="V656" s="107"/>
      <c r="W656" s="107"/>
      <c r="X656" s="107"/>
      <c r="Y656" s="107"/>
      <c r="Z656" s="107"/>
      <c r="AA656" s="107"/>
      <c r="AB656" s="107"/>
      <c r="AC656" s="107"/>
      <c r="AD656" s="107"/>
      <c r="AE656" s="107"/>
      <c r="AF656" s="107"/>
      <c r="AG656" s="107"/>
      <c r="AH656" s="107"/>
    </row>
    <row r="657" spans="1:34" x14ac:dyDescent="0.3">
      <c r="A657" t="s">
        <v>368</v>
      </c>
      <c r="B657" t="s">
        <v>312</v>
      </c>
      <c r="C657">
        <v>145820</v>
      </c>
      <c r="D657" s="106">
        <v>44888</v>
      </c>
      <c r="E657" s="107">
        <v>15.9039</v>
      </c>
      <c r="F657" s="107">
        <v>0.2913</v>
      </c>
      <c r="G657" s="107">
        <v>6.0999999999999999E-2</v>
      </c>
      <c r="H657" s="107">
        <v>-0.65959999999999996</v>
      </c>
      <c r="I657" s="107">
        <v>-0.55530000000000002</v>
      </c>
      <c r="J657" s="107">
        <v>1.7329000000000001</v>
      </c>
      <c r="K657" s="107">
        <v>3.1983999999999999</v>
      </c>
      <c r="L657" s="107">
        <v>12.177</v>
      </c>
      <c r="M657" s="107">
        <v>6.9709000000000003</v>
      </c>
      <c r="N657" s="107">
        <v>0.316</v>
      </c>
      <c r="O657" s="107">
        <v>13.013</v>
      </c>
      <c r="P657" s="107"/>
      <c r="Q657" s="107">
        <v>12.8782</v>
      </c>
      <c r="R657" s="107">
        <v>14.107900000000001</v>
      </c>
      <c r="T657" s="106"/>
      <c r="U657" s="107"/>
      <c r="V657" s="107"/>
      <c r="W657" s="107"/>
      <c r="X657" s="107"/>
      <c r="Y657" s="107"/>
      <c r="Z657" s="107"/>
      <c r="AA657" s="107"/>
      <c r="AB657" s="107"/>
      <c r="AC657" s="107"/>
      <c r="AD657" s="107"/>
      <c r="AE657" s="107"/>
      <c r="AF657" s="107"/>
      <c r="AG657" s="107"/>
      <c r="AH657" s="107"/>
    </row>
    <row r="658" spans="1:34" x14ac:dyDescent="0.3">
      <c r="A658" t="s">
        <v>368</v>
      </c>
      <c r="B658" t="s">
        <v>313</v>
      </c>
      <c r="C658">
        <v>101853</v>
      </c>
      <c r="D658" s="106">
        <v>44888</v>
      </c>
      <c r="E658" s="107">
        <v>155.94220000000001</v>
      </c>
      <c r="F658" s="107">
        <v>0.27889999999999998</v>
      </c>
      <c r="G658" s="107">
        <v>8.9899999999999994E-2</v>
      </c>
      <c r="H658" s="107">
        <v>-0.57479999999999998</v>
      </c>
      <c r="I658" s="107">
        <v>-0.39450000000000002</v>
      </c>
      <c r="J658" s="107">
        <v>1.5213000000000001</v>
      </c>
      <c r="K658" s="107">
        <v>2.9388999999999998</v>
      </c>
      <c r="L658" s="107">
        <v>14.1884</v>
      </c>
      <c r="M658" s="107">
        <v>8.9063999999999997</v>
      </c>
      <c r="N658" s="107">
        <v>5.2653999999999996</v>
      </c>
      <c r="O658" s="107">
        <v>15.301500000000001</v>
      </c>
      <c r="P658" s="107">
        <v>8.3742999999999999</v>
      </c>
      <c r="Q658" s="107">
        <v>15.0847</v>
      </c>
      <c r="R658" s="107">
        <v>22.453600000000002</v>
      </c>
      <c r="T658" s="106"/>
      <c r="U658" s="107"/>
      <c r="V658" s="107"/>
      <c r="W658" s="107"/>
      <c r="X658" s="107"/>
      <c r="Y658" s="107"/>
      <c r="Z658" s="107"/>
      <c r="AA658" s="107"/>
      <c r="AB658" s="107"/>
      <c r="AC658" s="107"/>
      <c r="AD658" s="107"/>
      <c r="AE658" s="107"/>
      <c r="AF658" s="107"/>
      <c r="AG658" s="107"/>
      <c r="AH658" s="107"/>
    </row>
    <row r="659" spans="1:34" x14ac:dyDescent="0.3">
      <c r="A659" t="s">
        <v>368</v>
      </c>
      <c r="B659" t="s">
        <v>209</v>
      </c>
      <c r="C659">
        <v>119549</v>
      </c>
      <c r="D659" s="106">
        <v>44888</v>
      </c>
      <c r="E659" s="107">
        <v>162.816</v>
      </c>
      <c r="F659" s="107">
        <v>0.28070000000000001</v>
      </c>
      <c r="G659" s="107">
        <v>9.9000000000000005E-2</v>
      </c>
      <c r="H659" s="107">
        <v>-0.56220000000000003</v>
      </c>
      <c r="I659" s="107">
        <v>-0.36930000000000002</v>
      </c>
      <c r="J659" s="107">
        <v>1.5819000000000001</v>
      </c>
      <c r="K659" s="107">
        <v>3.1103000000000001</v>
      </c>
      <c r="L659" s="107">
        <v>14.569000000000001</v>
      </c>
      <c r="M659" s="107">
        <v>9.4504000000000001</v>
      </c>
      <c r="N659" s="107">
        <v>5.9488000000000003</v>
      </c>
      <c r="O659" s="107">
        <v>15.8894</v>
      </c>
      <c r="P659" s="107">
        <v>8.9176000000000002</v>
      </c>
      <c r="Q659" s="107">
        <v>12.972200000000001</v>
      </c>
      <c r="R659" s="107">
        <v>23.161999999999999</v>
      </c>
      <c r="T659" s="106"/>
      <c r="U659" s="107"/>
      <c r="V659" s="107"/>
      <c r="W659" s="107"/>
      <c r="X659" s="107"/>
      <c r="Y659" s="107"/>
      <c r="Z659" s="107"/>
      <c r="AA659" s="107"/>
      <c r="AB659" s="107"/>
      <c r="AC659" s="107"/>
      <c r="AD659" s="107"/>
      <c r="AE659" s="107"/>
      <c r="AF659" s="107"/>
      <c r="AG659" s="107"/>
      <c r="AH659" s="107"/>
    </row>
    <row r="660" spans="1:34" x14ac:dyDescent="0.3">
      <c r="A660" t="s">
        <v>368</v>
      </c>
      <c r="B660" t="s">
        <v>210</v>
      </c>
      <c r="C660">
        <v>139711</v>
      </c>
      <c r="D660" s="106">
        <v>44888</v>
      </c>
      <c r="E660" s="107">
        <v>20.3005</v>
      </c>
      <c r="F660" s="107">
        <v>0.57920000000000005</v>
      </c>
      <c r="G660" s="107">
        <v>-6.5500000000000003E-2</v>
      </c>
      <c r="H660" s="107">
        <v>-0.52580000000000005</v>
      </c>
      <c r="I660" s="107">
        <v>-1.6487000000000001</v>
      </c>
      <c r="J660" s="107">
        <v>-0.151</v>
      </c>
      <c r="K660" s="107">
        <v>2.7972000000000001</v>
      </c>
      <c r="L660" s="107">
        <v>13.8386</v>
      </c>
      <c r="M660" s="107">
        <v>13.335900000000001</v>
      </c>
      <c r="N660" s="107">
        <v>7.3266</v>
      </c>
      <c r="O660" s="107">
        <v>29.995000000000001</v>
      </c>
      <c r="P660" s="107">
        <v>7.9097999999999997</v>
      </c>
      <c r="Q660" s="107">
        <v>12.4893</v>
      </c>
      <c r="R660" s="107">
        <v>43.488500000000002</v>
      </c>
      <c r="T660" s="106"/>
      <c r="U660" s="107"/>
      <c r="V660" s="107"/>
      <c r="W660" s="107"/>
      <c r="X660" s="107"/>
      <c r="Y660" s="107"/>
      <c r="Z660" s="107"/>
      <c r="AA660" s="107"/>
      <c r="AB660" s="107"/>
      <c r="AC660" s="107"/>
      <c r="AD660" s="107"/>
      <c r="AE660" s="107"/>
      <c r="AF660" s="107"/>
      <c r="AG660" s="107"/>
      <c r="AH660" s="107"/>
    </row>
    <row r="661" spans="1:34" x14ac:dyDescent="0.3">
      <c r="A661" t="s">
        <v>368</v>
      </c>
      <c r="B661" t="s">
        <v>314</v>
      </c>
      <c r="C661">
        <v>139709</v>
      </c>
      <c r="D661" s="106">
        <v>44888</v>
      </c>
      <c r="E661" s="107">
        <v>19.808599999999998</v>
      </c>
      <c r="F661" s="107">
        <v>0.57879999999999998</v>
      </c>
      <c r="G661" s="107">
        <v>-6.7599999999999993E-2</v>
      </c>
      <c r="H661" s="107">
        <v>-0.52880000000000005</v>
      </c>
      <c r="I661" s="107">
        <v>-1.6548</v>
      </c>
      <c r="J661" s="107">
        <v>-0.1658</v>
      </c>
      <c r="K661" s="107">
        <v>2.7534000000000001</v>
      </c>
      <c r="L661" s="107">
        <v>13.740600000000001</v>
      </c>
      <c r="M661" s="107">
        <v>13.2004</v>
      </c>
      <c r="N661" s="107">
        <v>7.1528999999999998</v>
      </c>
      <c r="O661" s="107">
        <v>29.787199999999999</v>
      </c>
      <c r="P661" s="107">
        <v>7.6425000000000001</v>
      </c>
      <c r="Q661" s="107">
        <v>12.031599999999999</v>
      </c>
      <c r="R661" s="107">
        <v>43.261499999999998</v>
      </c>
      <c r="T661" s="106"/>
      <c r="U661" s="107"/>
      <c r="V661" s="107"/>
      <c r="W661" s="107"/>
      <c r="X661" s="107"/>
      <c r="Y661" s="107"/>
      <c r="Z661" s="107"/>
      <c r="AA661" s="107"/>
      <c r="AB661" s="107"/>
      <c r="AC661" s="107"/>
      <c r="AD661" s="107"/>
      <c r="AE661" s="107"/>
      <c r="AF661" s="107"/>
      <c r="AG661" s="107"/>
      <c r="AH661" s="107"/>
    </row>
    <row r="662" spans="1:34" x14ac:dyDescent="0.3">
      <c r="A662" t="s">
        <v>368</v>
      </c>
      <c r="B662" t="s">
        <v>211</v>
      </c>
      <c r="C662">
        <v>139990</v>
      </c>
      <c r="D662" s="106">
        <v>44888</v>
      </c>
      <c r="E662" s="107">
        <v>17.466999999999999</v>
      </c>
      <c r="F662" s="107">
        <v>0.63780000000000003</v>
      </c>
      <c r="G662" s="107">
        <v>-2.18E-2</v>
      </c>
      <c r="H662" s="107">
        <v>-0.49959999999999999</v>
      </c>
      <c r="I662" s="107">
        <v>-1.5528</v>
      </c>
      <c r="J662" s="107">
        <v>-7.3800000000000004E-2</v>
      </c>
      <c r="K662" s="107">
        <v>2.6751999999999998</v>
      </c>
      <c r="L662" s="107">
        <v>13.989800000000001</v>
      </c>
      <c r="M662" s="107">
        <v>13.638299999999999</v>
      </c>
      <c r="N662" s="107">
        <v>7.3590999999999998</v>
      </c>
      <c r="O662" s="107">
        <v>30.305299999999999</v>
      </c>
      <c r="P662" s="107">
        <v>8.4486000000000008</v>
      </c>
      <c r="Q662" s="107">
        <v>10.334199999999999</v>
      </c>
      <c r="R662" s="107">
        <v>44.049700000000001</v>
      </c>
      <c r="T662" s="106"/>
      <c r="U662" s="107"/>
      <c r="V662" s="107"/>
      <c r="W662" s="107"/>
      <c r="X662" s="107"/>
      <c r="Y662" s="107"/>
      <c r="Z662" s="107"/>
      <c r="AA662" s="107"/>
      <c r="AB662" s="107"/>
      <c r="AC662" s="107"/>
      <c r="AD662" s="107"/>
      <c r="AE662" s="107"/>
      <c r="AF662" s="107"/>
      <c r="AG662" s="107"/>
      <c r="AH662" s="107"/>
    </row>
    <row r="663" spans="1:34" x14ac:dyDescent="0.3">
      <c r="A663" t="s">
        <v>368</v>
      </c>
      <c r="B663" t="s">
        <v>315</v>
      </c>
      <c r="C663">
        <v>139992</v>
      </c>
      <c r="D663" s="106">
        <v>44888</v>
      </c>
      <c r="E663" s="107">
        <v>17.133199999999999</v>
      </c>
      <c r="F663" s="107">
        <v>0.63729999999999998</v>
      </c>
      <c r="G663" s="107">
        <v>-2.3300000000000001E-2</v>
      </c>
      <c r="H663" s="107">
        <v>-0.50229999999999997</v>
      </c>
      <c r="I663" s="107">
        <v>-1.5570999999999999</v>
      </c>
      <c r="J663" s="107">
        <v>-8.4000000000000005E-2</v>
      </c>
      <c r="K663" s="107">
        <v>2.6463000000000001</v>
      </c>
      <c r="L663" s="107">
        <v>13.9259</v>
      </c>
      <c r="M663" s="107">
        <v>13.550599999999999</v>
      </c>
      <c r="N663" s="107">
        <v>7.2466999999999997</v>
      </c>
      <c r="O663" s="107">
        <v>30.164000000000001</v>
      </c>
      <c r="P663" s="107">
        <v>8.1318000000000001</v>
      </c>
      <c r="Q663" s="107">
        <v>9.9594000000000005</v>
      </c>
      <c r="R663" s="107">
        <v>43.895000000000003</v>
      </c>
      <c r="T663" s="106"/>
      <c r="U663" s="107"/>
      <c r="V663" s="107"/>
      <c r="W663" s="107"/>
      <c r="X663" s="107"/>
      <c r="Y663" s="107"/>
      <c r="Z663" s="107"/>
      <c r="AA663" s="107"/>
      <c r="AB663" s="107"/>
      <c r="AC663" s="107"/>
      <c r="AD663" s="107"/>
      <c r="AE663" s="107"/>
      <c r="AF663" s="107"/>
      <c r="AG663" s="107"/>
      <c r="AH663" s="107"/>
    </row>
    <row r="664" spans="1:34" x14ac:dyDescent="0.3">
      <c r="A664" t="s">
        <v>368</v>
      </c>
      <c r="B664" t="s">
        <v>212</v>
      </c>
      <c r="C664">
        <v>141141</v>
      </c>
      <c r="D664" s="106">
        <v>44888</v>
      </c>
      <c r="E664" s="107">
        <v>17.064900000000002</v>
      </c>
      <c r="F664" s="107">
        <v>0.55210000000000004</v>
      </c>
      <c r="G664" s="107">
        <v>-0.14979999999999999</v>
      </c>
      <c r="H664" s="107">
        <v>-0.54200000000000004</v>
      </c>
      <c r="I664" s="107">
        <v>-1.3657999999999999</v>
      </c>
      <c r="J664" s="107">
        <v>-0.26179999999999998</v>
      </c>
      <c r="K664" s="107">
        <v>2.1153</v>
      </c>
      <c r="L664" s="107">
        <v>12.5082</v>
      </c>
      <c r="M664" s="107">
        <v>11.9201</v>
      </c>
      <c r="N664" s="107">
        <v>5.8026</v>
      </c>
      <c r="O664" s="107">
        <v>30.7195</v>
      </c>
      <c r="P664" s="107">
        <v>9.6163000000000007</v>
      </c>
      <c r="Q664" s="107">
        <v>10.425599999999999</v>
      </c>
      <c r="R664" s="107">
        <v>44.380299999999998</v>
      </c>
      <c r="T664" s="106"/>
      <c r="U664" s="107"/>
      <c r="V664" s="107"/>
      <c r="W664" s="107"/>
      <c r="X664" s="107"/>
      <c r="Y664" s="107"/>
      <c r="Z664" s="107"/>
      <c r="AA664" s="107"/>
      <c r="AB664" s="107"/>
      <c r="AC664" s="107"/>
      <c r="AD664" s="107"/>
      <c r="AE664" s="107"/>
      <c r="AF664" s="107"/>
      <c r="AG664" s="107"/>
      <c r="AH664" s="107"/>
    </row>
    <row r="665" spans="1:34" x14ac:dyDescent="0.3">
      <c r="A665" t="s">
        <v>368</v>
      </c>
      <c r="B665" t="s">
        <v>317</v>
      </c>
      <c r="C665">
        <v>141139</v>
      </c>
      <c r="D665" s="106">
        <v>44888</v>
      </c>
      <c r="E665" s="107">
        <v>16.694099999999999</v>
      </c>
      <c r="F665" s="107">
        <v>0.55230000000000001</v>
      </c>
      <c r="G665" s="107">
        <v>-0.15190000000000001</v>
      </c>
      <c r="H665" s="107">
        <v>-0.54569999999999996</v>
      </c>
      <c r="I665" s="107">
        <v>-1.373</v>
      </c>
      <c r="J665" s="107">
        <v>-0.27900000000000003</v>
      </c>
      <c r="K665" s="107">
        <v>2.0670999999999999</v>
      </c>
      <c r="L665" s="107">
        <v>12.4008</v>
      </c>
      <c r="M665" s="107">
        <v>11.7477</v>
      </c>
      <c r="N665" s="107">
        <v>5.5887000000000002</v>
      </c>
      <c r="O665" s="107">
        <v>30.387499999999999</v>
      </c>
      <c r="P665" s="107">
        <v>9.2044999999999995</v>
      </c>
      <c r="Q665" s="107">
        <v>9.9763000000000002</v>
      </c>
      <c r="R665" s="107">
        <v>44.0625</v>
      </c>
      <c r="T665" s="106"/>
      <c r="U665" s="107"/>
      <c r="V665" s="107"/>
      <c r="W665" s="107"/>
      <c r="X665" s="107"/>
      <c r="Y665" s="107"/>
      <c r="Z665" s="107"/>
      <c r="AA665" s="107"/>
      <c r="AB665" s="107"/>
      <c r="AC665" s="107"/>
      <c r="AD665" s="107"/>
      <c r="AE665" s="107"/>
      <c r="AF665" s="107"/>
      <c r="AG665" s="107"/>
      <c r="AH665" s="107"/>
    </row>
    <row r="666" spans="1:34" x14ac:dyDescent="0.3">
      <c r="A666" t="s">
        <v>368</v>
      </c>
      <c r="B666" t="s">
        <v>213</v>
      </c>
      <c r="C666">
        <v>141564</v>
      </c>
      <c r="D666" s="106">
        <v>44888</v>
      </c>
      <c r="E666" s="107">
        <v>16.4634</v>
      </c>
      <c r="F666" s="107">
        <v>0.5</v>
      </c>
      <c r="G666" s="107">
        <v>-0.15770000000000001</v>
      </c>
      <c r="H666" s="107">
        <v>-0.49320000000000003</v>
      </c>
      <c r="I666" s="107">
        <v>-1.0375000000000001</v>
      </c>
      <c r="J666" s="107">
        <v>-0.15529999999999999</v>
      </c>
      <c r="K666" s="107">
        <v>2.7364000000000002</v>
      </c>
      <c r="L666" s="107">
        <v>13.6183</v>
      </c>
      <c r="M666" s="107">
        <v>13.0534</v>
      </c>
      <c r="N666" s="107">
        <v>6.5358000000000001</v>
      </c>
      <c r="O666" s="107">
        <v>30.934200000000001</v>
      </c>
      <c r="P666" s="107">
        <v>9.4742999999999995</v>
      </c>
      <c r="Q666" s="107">
        <v>10.151999999999999</v>
      </c>
      <c r="R666" s="107">
        <v>46.416600000000003</v>
      </c>
      <c r="T666" s="106"/>
      <c r="U666" s="107"/>
      <c r="V666" s="107"/>
      <c r="W666" s="107"/>
      <c r="X666" s="107"/>
      <c r="Y666" s="107"/>
      <c r="Z666" s="107"/>
      <c r="AA666" s="107"/>
      <c r="AB666" s="107"/>
      <c r="AC666" s="107"/>
      <c r="AD666" s="107"/>
      <c r="AE666" s="107"/>
      <c r="AF666" s="107"/>
      <c r="AG666" s="107"/>
      <c r="AH666" s="107"/>
    </row>
    <row r="667" spans="1:34" x14ac:dyDescent="0.3">
      <c r="A667" t="s">
        <v>368</v>
      </c>
      <c r="B667" t="s">
        <v>316</v>
      </c>
      <c r="C667">
        <v>141565</v>
      </c>
      <c r="D667" s="106">
        <v>44888</v>
      </c>
      <c r="E667" s="107">
        <v>15.812099999999999</v>
      </c>
      <c r="F667" s="107">
        <v>0.49959999999999999</v>
      </c>
      <c r="G667" s="107">
        <v>-0.16039999999999999</v>
      </c>
      <c r="H667" s="107">
        <v>-0.4965</v>
      </c>
      <c r="I667" s="107">
        <v>-1.0445</v>
      </c>
      <c r="J667" s="107">
        <v>-0.17169999999999999</v>
      </c>
      <c r="K667" s="107">
        <v>2.6892999999999998</v>
      </c>
      <c r="L667" s="107">
        <v>13.5152</v>
      </c>
      <c r="M667" s="107">
        <v>12.8726</v>
      </c>
      <c r="N667" s="107">
        <v>6.3177000000000003</v>
      </c>
      <c r="O667" s="107">
        <v>30.627700000000001</v>
      </c>
      <c r="P667" s="107">
        <v>8.6721000000000004</v>
      </c>
      <c r="Q667" s="107">
        <v>9.2931000000000008</v>
      </c>
      <c r="R667" s="107">
        <v>46.107900000000001</v>
      </c>
      <c r="T667" s="106"/>
      <c r="U667" s="107"/>
      <c r="V667" s="107"/>
      <c r="W667" s="107"/>
      <c r="X667" s="107"/>
      <c r="Y667" s="107"/>
      <c r="Z667" s="107"/>
      <c r="AA667" s="107"/>
      <c r="AB667" s="107"/>
      <c r="AC667" s="107"/>
      <c r="AD667" s="107"/>
      <c r="AE667" s="107"/>
      <c r="AF667" s="107"/>
      <c r="AG667" s="107"/>
      <c r="AH667" s="107"/>
    </row>
    <row r="668" spans="1:34" x14ac:dyDescent="0.3">
      <c r="A668" t="s">
        <v>368</v>
      </c>
      <c r="B668" t="s">
        <v>214</v>
      </c>
      <c r="C668">
        <v>133324</v>
      </c>
      <c r="D668" s="106">
        <v>44888</v>
      </c>
      <c r="E668" s="107">
        <v>23.901800000000001</v>
      </c>
      <c r="F668" s="107">
        <v>0.1832</v>
      </c>
      <c r="G668" s="107">
        <v>5.9400000000000001E-2</v>
      </c>
      <c r="H668" s="107">
        <v>-0.36890000000000001</v>
      </c>
      <c r="I668" s="107">
        <v>0.68320000000000003</v>
      </c>
      <c r="J668" s="107">
        <v>3.6505000000000001</v>
      </c>
      <c r="K668" s="107">
        <v>5.0434999999999999</v>
      </c>
      <c r="L668" s="107">
        <v>16.1144</v>
      </c>
      <c r="M668" s="107">
        <v>11.8056</v>
      </c>
      <c r="N668" s="107">
        <v>9.2518999999999991</v>
      </c>
      <c r="O668" s="107">
        <v>19.505199999999999</v>
      </c>
      <c r="P668" s="107">
        <v>12.2606</v>
      </c>
      <c r="Q668" s="107">
        <v>12.0337</v>
      </c>
      <c r="R668" s="107">
        <v>24.692900000000002</v>
      </c>
      <c r="T668" s="106"/>
      <c r="U668" s="107"/>
      <c r="V668" s="107"/>
      <c r="W668" s="107"/>
      <c r="X668" s="107"/>
      <c r="Y668" s="107"/>
      <c r="Z668" s="107"/>
      <c r="AA668" s="107"/>
      <c r="AB668" s="107"/>
      <c r="AC668" s="107"/>
      <c r="AD668" s="107"/>
      <c r="AE668" s="107"/>
      <c r="AF668" s="107"/>
      <c r="AG668" s="107"/>
      <c r="AH668" s="107"/>
    </row>
    <row r="669" spans="1:34" x14ac:dyDescent="0.3">
      <c r="A669" t="s">
        <v>368</v>
      </c>
      <c r="B669" t="s">
        <v>320</v>
      </c>
      <c r="C669">
        <v>133322</v>
      </c>
      <c r="D669" s="106">
        <v>44888</v>
      </c>
      <c r="E669" s="107">
        <v>23.3184</v>
      </c>
      <c r="F669" s="107">
        <v>0.1822</v>
      </c>
      <c r="G669" s="107">
        <v>5.45E-2</v>
      </c>
      <c r="H669" s="107">
        <v>-0.3755</v>
      </c>
      <c r="I669" s="107">
        <v>0.66959999999999997</v>
      </c>
      <c r="J669" s="107">
        <v>3.6171000000000002</v>
      </c>
      <c r="K669" s="107">
        <v>4.9489999999999998</v>
      </c>
      <c r="L669" s="107">
        <v>15.9064</v>
      </c>
      <c r="M669" s="107">
        <v>11.6739</v>
      </c>
      <c r="N669" s="107">
        <v>9.0251000000000001</v>
      </c>
      <c r="O669" s="107">
        <v>19.299099999999999</v>
      </c>
      <c r="P669" s="107">
        <v>11.977600000000001</v>
      </c>
      <c r="Q669" s="107">
        <v>11.673299999999999</v>
      </c>
      <c r="R669" s="107">
        <v>24.4846</v>
      </c>
      <c r="T669" s="106"/>
      <c r="U669" s="107"/>
      <c r="V669" s="107"/>
      <c r="W669" s="107"/>
      <c r="X669" s="107"/>
      <c r="Y669" s="107"/>
      <c r="Z669" s="107"/>
      <c r="AA669" s="107"/>
      <c r="AB669" s="107"/>
      <c r="AC669" s="107"/>
      <c r="AD669" s="107"/>
      <c r="AE669" s="107"/>
      <c r="AF669" s="107"/>
      <c r="AG669" s="107"/>
      <c r="AH669" s="107"/>
    </row>
    <row r="670" spans="1:34" x14ac:dyDescent="0.3">
      <c r="A670" t="s">
        <v>368</v>
      </c>
      <c r="B670" t="s">
        <v>215</v>
      </c>
      <c r="C670">
        <v>135682</v>
      </c>
      <c r="D670" s="106">
        <v>44888</v>
      </c>
      <c r="E670" s="107">
        <v>25.966000000000001</v>
      </c>
      <c r="F670" s="107">
        <v>0.17480000000000001</v>
      </c>
      <c r="G670" s="107">
        <v>3.0800000000000001E-2</v>
      </c>
      <c r="H670" s="107">
        <v>-0.42070000000000002</v>
      </c>
      <c r="I670" s="107">
        <v>0.71020000000000005</v>
      </c>
      <c r="J670" s="107">
        <v>3.7383000000000002</v>
      </c>
      <c r="K670" s="107">
        <v>4.6703999999999999</v>
      </c>
      <c r="L670" s="107">
        <v>15.8245</v>
      </c>
      <c r="M670" s="107">
        <v>11.2692</v>
      </c>
      <c r="N670" s="107">
        <v>8.5244999999999997</v>
      </c>
      <c r="O670" s="107">
        <v>19.475100000000001</v>
      </c>
      <c r="P670" s="107">
        <v>12.462199999999999</v>
      </c>
      <c r="Q670" s="107">
        <v>15.356400000000001</v>
      </c>
      <c r="R670" s="107">
        <v>24.0914</v>
      </c>
      <c r="T670" s="106"/>
      <c r="U670" s="107"/>
      <c r="V670" s="107"/>
      <c r="W670" s="107"/>
      <c r="X670" s="107"/>
      <c r="Y670" s="107"/>
      <c r="Z670" s="107"/>
      <c r="AA670" s="107"/>
      <c r="AB670" s="107"/>
      <c r="AC670" s="107"/>
      <c r="AD670" s="107"/>
      <c r="AE670" s="107"/>
      <c r="AF670" s="107"/>
      <c r="AG670" s="107"/>
      <c r="AH670" s="107"/>
    </row>
    <row r="671" spans="1:34" x14ac:dyDescent="0.3">
      <c r="A671" t="s">
        <v>368</v>
      </c>
      <c r="B671" t="s">
        <v>319</v>
      </c>
      <c r="C671">
        <v>135684</v>
      </c>
      <c r="D671" s="106">
        <v>44888</v>
      </c>
      <c r="E671" s="107">
        <v>25.333100000000002</v>
      </c>
      <c r="F671" s="107">
        <v>0.1744</v>
      </c>
      <c r="G671" s="107">
        <v>2.8000000000000001E-2</v>
      </c>
      <c r="H671" s="107">
        <v>-0.42449999999999999</v>
      </c>
      <c r="I671" s="107">
        <v>0.70320000000000005</v>
      </c>
      <c r="J671" s="107">
        <v>3.7208999999999999</v>
      </c>
      <c r="K671" s="107">
        <v>4.6226000000000003</v>
      </c>
      <c r="L671" s="107">
        <v>15.719099999999999</v>
      </c>
      <c r="M671" s="107">
        <v>11.115</v>
      </c>
      <c r="N671" s="107">
        <v>8.3249999999999993</v>
      </c>
      <c r="O671" s="107">
        <v>19.252400000000002</v>
      </c>
      <c r="P671" s="107">
        <v>12.0665</v>
      </c>
      <c r="Q671" s="107">
        <v>14.930999999999999</v>
      </c>
      <c r="R671" s="107">
        <v>23.872399999999999</v>
      </c>
      <c r="T671" s="106"/>
      <c r="U671" s="107"/>
      <c r="V671" s="107"/>
      <c r="W671" s="107"/>
      <c r="X671" s="107"/>
      <c r="Y671" s="107"/>
      <c r="Z671" s="107"/>
      <c r="AA671" s="107"/>
      <c r="AB671" s="107"/>
      <c r="AC671" s="107"/>
      <c r="AD671" s="107"/>
      <c r="AE671" s="107"/>
      <c r="AF671" s="107"/>
      <c r="AG671" s="107"/>
      <c r="AH671" s="107"/>
    </row>
    <row r="672" spans="1:34" x14ac:dyDescent="0.3">
      <c r="A672" t="s">
        <v>368</v>
      </c>
      <c r="B672" t="s">
        <v>216</v>
      </c>
      <c r="C672">
        <v>142153</v>
      </c>
      <c r="D672" s="106">
        <v>44888</v>
      </c>
      <c r="E672" s="107">
        <v>17.183599999999998</v>
      </c>
      <c r="F672" s="107">
        <v>0.46889999999999998</v>
      </c>
      <c r="G672" s="107">
        <v>-0.1696</v>
      </c>
      <c r="H672" s="107">
        <v>-0.54690000000000005</v>
      </c>
      <c r="I672" s="107">
        <v>-0.96540000000000004</v>
      </c>
      <c r="J672" s="107">
        <v>7.0000000000000001E-3</v>
      </c>
      <c r="K672" s="107">
        <v>2.5232000000000001</v>
      </c>
      <c r="L672" s="107">
        <v>14.886699999999999</v>
      </c>
      <c r="M672" s="107">
        <v>15.454000000000001</v>
      </c>
      <c r="N672" s="107">
        <v>9.4817999999999998</v>
      </c>
      <c r="O672" s="107">
        <v>29.95</v>
      </c>
      <c r="P672" s="107"/>
      <c r="Q672" s="107">
        <v>12.3184</v>
      </c>
      <c r="R672" s="107">
        <v>44.9392</v>
      </c>
      <c r="T672" s="106"/>
      <c r="U672" s="107"/>
      <c r="V672" s="107"/>
      <c r="W672" s="107"/>
      <c r="X672" s="107"/>
      <c r="Y672" s="107"/>
      <c r="Z672" s="107"/>
      <c r="AA672" s="107"/>
      <c r="AB672" s="107"/>
      <c r="AC672" s="107"/>
      <c r="AD672" s="107"/>
      <c r="AE672" s="107"/>
      <c r="AF672" s="107"/>
      <c r="AG672" s="107"/>
      <c r="AH672" s="107"/>
    </row>
    <row r="673" spans="1:34" x14ac:dyDescent="0.3">
      <c r="A673" t="s">
        <v>368</v>
      </c>
      <c r="B673" t="s">
        <v>318</v>
      </c>
      <c r="C673">
        <v>142151</v>
      </c>
      <c r="D673" s="106">
        <v>44888</v>
      </c>
      <c r="E673" s="107">
        <v>16.726199999999999</v>
      </c>
      <c r="F673" s="107">
        <v>0.46789999999999998</v>
      </c>
      <c r="G673" s="107">
        <v>-0.1749</v>
      </c>
      <c r="H673" s="107">
        <v>-0.55410000000000004</v>
      </c>
      <c r="I673" s="107">
        <v>-0.98089999999999999</v>
      </c>
      <c r="J673" s="107">
        <v>-2.93E-2</v>
      </c>
      <c r="K673" s="107">
        <v>2.4199000000000002</v>
      </c>
      <c r="L673" s="107">
        <v>14.6557</v>
      </c>
      <c r="M673" s="107">
        <v>15.1998</v>
      </c>
      <c r="N673" s="107">
        <v>9.1303999999999998</v>
      </c>
      <c r="O673" s="107">
        <v>29.610700000000001</v>
      </c>
      <c r="P673" s="107"/>
      <c r="Q673" s="107">
        <v>11.67</v>
      </c>
      <c r="R673" s="107">
        <v>44.523800000000001</v>
      </c>
      <c r="T673" s="106"/>
      <c r="U673" s="107"/>
      <c r="V673" s="107"/>
      <c r="W673" s="107"/>
      <c r="X673" s="107"/>
      <c r="Y673" s="107"/>
      <c r="Z673" s="107"/>
      <c r="AA673" s="107"/>
      <c r="AB673" s="107"/>
      <c r="AC673" s="107"/>
      <c r="AD673" s="107"/>
      <c r="AE673" s="107"/>
      <c r="AF673" s="107"/>
      <c r="AG673" s="107"/>
      <c r="AH673" s="107"/>
    </row>
    <row r="674" spans="1:34" x14ac:dyDescent="0.3">
      <c r="A674" t="s">
        <v>368</v>
      </c>
      <c r="B674" t="s">
        <v>217</v>
      </c>
      <c r="C674">
        <v>143079</v>
      </c>
      <c r="D674" s="106">
        <v>44888</v>
      </c>
      <c r="E674" s="107">
        <v>19.5669</v>
      </c>
      <c r="F674" s="107">
        <v>0.4647</v>
      </c>
      <c r="G674" s="107">
        <v>-0.2427</v>
      </c>
      <c r="H674" s="107">
        <v>-0.63070000000000004</v>
      </c>
      <c r="I674" s="107">
        <v>-1.0498000000000001</v>
      </c>
      <c r="J674" s="107">
        <v>-7.2499999999999995E-2</v>
      </c>
      <c r="K674" s="107">
        <v>2.2309000000000001</v>
      </c>
      <c r="L674" s="107">
        <v>14.6395</v>
      </c>
      <c r="M674" s="107">
        <v>14.609299999999999</v>
      </c>
      <c r="N674" s="107">
        <v>8.5488</v>
      </c>
      <c r="O674" s="107">
        <v>29.713799999999999</v>
      </c>
      <c r="P674" s="107"/>
      <c r="Q674" s="107">
        <v>16.4589</v>
      </c>
      <c r="R674" s="107">
        <v>43.619199999999999</v>
      </c>
      <c r="T674" s="106"/>
      <c r="U674" s="107"/>
      <c r="V674" s="107"/>
      <c r="W674" s="107"/>
      <c r="X674" s="107"/>
      <c r="Y674" s="107"/>
      <c r="Z674" s="107"/>
      <c r="AA674" s="107"/>
      <c r="AB674" s="107"/>
      <c r="AC674" s="107"/>
      <c r="AD674" s="107"/>
      <c r="AE674" s="107"/>
      <c r="AF674" s="107"/>
      <c r="AG674" s="107"/>
      <c r="AH674" s="107"/>
    </row>
    <row r="675" spans="1:34" x14ac:dyDescent="0.3">
      <c r="A675" t="s">
        <v>368</v>
      </c>
      <c r="B675" t="s">
        <v>321</v>
      </c>
      <c r="C675">
        <v>143077</v>
      </c>
      <c r="D675" s="106">
        <v>44888</v>
      </c>
      <c r="E675" s="107">
        <v>19.311199999999999</v>
      </c>
      <c r="F675" s="107">
        <v>0.46410000000000001</v>
      </c>
      <c r="G675" s="107">
        <v>-0.24429999999999999</v>
      </c>
      <c r="H675" s="107">
        <v>-0.63339999999999996</v>
      </c>
      <c r="I675" s="107">
        <v>-1.0545</v>
      </c>
      <c r="J675" s="107">
        <v>-8.3799999999999999E-2</v>
      </c>
      <c r="K675" s="107">
        <v>2.1995</v>
      </c>
      <c r="L675" s="107">
        <v>14.569800000000001</v>
      </c>
      <c r="M675" s="107">
        <v>14.507999999999999</v>
      </c>
      <c r="N675" s="107">
        <v>8.4204000000000008</v>
      </c>
      <c r="O675" s="107">
        <v>29.415800000000001</v>
      </c>
      <c r="P675" s="107"/>
      <c r="Q675" s="107">
        <v>16.111699999999999</v>
      </c>
      <c r="R675" s="107">
        <v>43.332000000000001</v>
      </c>
      <c r="T675" s="106"/>
      <c r="U675" s="107"/>
      <c r="V675" s="107"/>
      <c r="W675" s="107"/>
      <c r="X675" s="107"/>
      <c r="Y675" s="107"/>
      <c r="Z675" s="107"/>
      <c r="AA675" s="107"/>
      <c r="AB675" s="107"/>
      <c r="AC675" s="107"/>
      <c r="AD675" s="107"/>
      <c r="AE675" s="107"/>
      <c r="AF675" s="107"/>
      <c r="AG675" s="107"/>
      <c r="AH675" s="107"/>
    </row>
    <row r="676" spans="1:34" x14ac:dyDescent="0.3">
      <c r="A676" t="s">
        <v>368</v>
      </c>
      <c r="B676" t="s">
        <v>371</v>
      </c>
      <c r="D676" s="106"/>
      <c r="E676" s="107"/>
      <c r="F676" s="107"/>
      <c r="G676" s="107"/>
      <c r="H676" s="107"/>
      <c r="I676" s="107"/>
      <c r="J676" s="107"/>
      <c r="K676" s="107"/>
      <c r="L676" s="107"/>
      <c r="M676" s="107"/>
      <c r="N676" s="107"/>
      <c r="O676" s="107"/>
      <c r="P676" s="107"/>
      <c r="Q676" s="107"/>
      <c r="R676" s="107"/>
      <c r="T676" s="106"/>
      <c r="U676" s="107"/>
      <c r="V676" s="107"/>
      <c r="W676" s="107"/>
      <c r="X676" s="107"/>
      <c r="Y676" s="107"/>
      <c r="Z676" s="107"/>
      <c r="AA676" s="107"/>
      <c r="AB676" s="107"/>
      <c r="AC676" s="107"/>
      <c r="AD676" s="107"/>
      <c r="AE676" s="107"/>
      <c r="AF676" s="107"/>
      <c r="AG676" s="107"/>
      <c r="AH676" s="107"/>
    </row>
    <row r="677" spans="1:34" x14ac:dyDescent="0.3">
      <c r="A677" t="s">
        <v>368</v>
      </c>
      <c r="B677" t="s">
        <v>375</v>
      </c>
      <c r="D677" s="106"/>
      <c r="E677" s="107"/>
      <c r="F677" s="107"/>
      <c r="G677" s="107"/>
      <c r="H677" s="107"/>
      <c r="I677" s="107"/>
      <c r="J677" s="107"/>
      <c r="K677" s="107"/>
      <c r="L677" s="107"/>
      <c r="M677" s="107"/>
      <c r="N677" s="107"/>
      <c r="O677" s="107"/>
      <c r="P677" s="107"/>
      <c r="Q677" s="107"/>
      <c r="R677" s="107"/>
      <c r="T677" s="106"/>
      <c r="U677" s="107"/>
      <c r="V677" s="107"/>
      <c r="W677" s="107"/>
      <c r="X677" s="107"/>
      <c r="Y677" s="107"/>
      <c r="Z677" s="107"/>
      <c r="AA677" s="107"/>
      <c r="AB677" s="107"/>
      <c r="AC677" s="107"/>
      <c r="AD677" s="107"/>
      <c r="AE677" s="107"/>
      <c r="AF677" s="107"/>
      <c r="AG677" s="107"/>
      <c r="AH677" s="107"/>
    </row>
    <row r="678" spans="1:34" x14ac:dyDescent="0.3">
      <c r="A678" t="s">
        <v>368</v>
      </c>
      <c r="B678" t="s">
        <v>372</v>
      </c>
      <c r="D678" s="106"/>
      <c r="E678" s="107"/>
      <c r="F678" s="107"/>
      <c r="G678" s="107"/>
      <c r="H678" s="107"/>
      <c r="I678" s="107"/>
      <c r="J678" s="107"/>
      <c r="K678" s="107"/>
      <c r="L678" s="107"/>
      <c r="M678" s="107"/>
      <c r="N678" s="107"/>
      <c r="O678" s="107"/>
      <c r="P678" s="107"/>
      <c r="Q678" s="107"/>
      <c r="R678" s="107"/>
      <c r="T678" s="106"/>
      <c r="U678" s="107"/>
      <c r="V678" s="107"/>
      <c r="W678" s="107"/>
      <c r="X678" s="107"/>
      <c r="Y678" s="107"/>
      <c r="Z678" s="107"/>
      <c r="AA678" s="107"/>
      <c r="AB678" s="107"/>
      <c r="AC678" s="107"/>
      <c r="AD678" s="107"/>
      <c r="AE678" s="107"/>
      <c r="AF678" s="107"/>
      <c r="AG678" s="107"/>
      <c r="AH678" s="107"/>
    </row>
    <row r="679" spans="1:34" x14ac:dyDescent="0.3">
      <c r="A679" t="s">
        <v>368</v>
      </c>
      <c r="B679" t="s">
        <v>374</v>
      </c>
      <c r="D679" s="106"/>
      <c r="E679" s="107"/>
      <c r="F679" s="107"/>
      <c r="G679" s="107"/>
      <c r="H679" s="107"/>
      <c r="I679" s="107"/>
      <c r="J679" s="107"/>
      <c r="K679" s="107"/>
      <c r="L679" s="107"/>
      <c r="M679" s="107"/>
      <c r="N679" s="107"/>
      <c r="O679" s="107"/>
      <c r="P679" s="107"/>
      <c r="Q679" s="107"/>
      <c r="R679" s="107"/>
      <c r="T679" s="106"/>
      <c r="U679" s="107"/>
      <c r="V679" s="107"/>
      <c r="W679" s="107"/>
      <c r="X679" s="107"/>
      <c r="Y679" s="107"/>
      <c r="Z679" s="107"/>
      <c r="AA679" s="107"/>
      <c r="AB679" s="107"/>
      <c r="AC679" s="107"/>
      <c r="AD679" s="107"/>
      <c r="AE679" s="107"/>
      <c r="AF679" s="107"/>
      <c r="AG679" s="107"/>
      <c r="AH679" s="107"/>
    </row>
    <row r="680" spans="1:34" x14ac:dyDescent="0.3">
      <c r="A680" t="s">
        <v>368</v>
      </c>
      <c r="B680" t="s">
        <v>1904</v>
      </c>
      <c r="C680">
        <v>149570</v>
      </c>
      <c r="D680" s="106">
        <v>44888</v>
      </c>
      <c r="E680" s="107">
        <v>363.31009999999998</v>
      </c>
      <c r="F680" s="107">
        <v>0.2112</v>
      </c>
      <c r="G680" s="107">
        <v>6.8099999999999994E-2</v>
      </c>
      <c r="H680" s="107">
        <v>-0.51859999999999995</v>
      </c>
      <c r="I680" s="107">
        <v>-0.33079999999999998</v>
      </c>
      <c r="J680" s="107">
        <v>1.6686000000000001</v>
      </c>
      <c r="K680" s="107">
        <v>3.6503000000000001</v>
      </c>
      <c r="L680" s="107">
        <v>14.4778</v>
      </c>
      <c r="M680" s="107">
        <v>7.7131999999999996</v>
      </c>
      <c r="N680" s="107">
        <v>4.7969999999999997</v>
      </c>
      <c r="O680" s="107">
        <v>19.733000000000001</v>
      </c>
      <c r="P680" s="107">
        <v>10.3492</v>
      </c>
      <c r="Q680" s="107">
        <v>15.7117</v>
      </c>
      <c r="R680" s="107">
        <v>23.6769</v>
      </c>
      <c r="T680" s="106"/>
      <c r="U680" s="107"/>
      <c r="V680" s="107"/>
      <c r="W680" s="107"/>
      <c r="X680" s="107"/>
      <c r="Y680" s="107"/>
      <c r="Z680" s="107"/>
      <c r="AA680" s="107"/>
      <c r="AB680" s="107"/>
      <c r="AC680" s="107"/>
      <c r="AD680" s="107"/>
      <c r="AE680" s="107"/>
      <c r="AF680" s="107"/>
      <c r="AG680" s="107"/>
      <c r="AH680" s="107"/>
    </row>
    <row r="681" spans="1:34" x14ac:dyDescent="0.3">
      <c r="A681" t="s">
        <v>368</v>
      </c>
      <c r="B681" t="s">
        <v>1905</v>
      </c>
      <c r="C681">
        <v>149569</v>
      </c>
      <c r="D681" s="106">
        <v>44888</v>
      </c>
      <c r="E681" s="107">
        <v>520.17782528668602</v>
      </c>
      <c r="F681" s="107">
        <v>0.20960000000000001</v>
      </c>
      <c r="G681" s="107">
        <v>5.9799999999999999E-2</v>
      </c>
      <c r="H681" s="107">
        <v>-0.53</v>
      </c>
      <c r="I681" s="107">
        <v>-0.35370000000000001</v>
      </c>
      <c r="J681" s="107">
        <v>1.6137999999999999</v>
      </c>
      <c r="K681" s="107">
        <v>3.4937</v>
      </c>
      <c r="L681" s="107">
        <v>14.124599999999999</v>
      </c>
      <c r="M681" s="107">
        <v>7.2263999999999999</v>
      </c>
      <c r="N681" s="107">
        <v>4.1661999999999999</v>
      </c>
      <c r="O681" s="107">
        <v>19.084099999999999</v>
      </c>
      <c r="P681" s="107">
        <v>9.6911000000000005</v>
      </c>
      <c r="Q681" s="107">
        <v>15.9733</v>
      </c>
      <c r="R681" s="107">
        <v>22.9832</v>
      </c>
      <c r="T681" s="106"/>
      <c r="U681" s="107"/>
      <c r="V681" s="107"/>
      <c r="W681" s="107"/>
      <c r="X681" s="107"/>
      <c r="Y681" s="107"/>
      <c r="Z681" s="107"/>
      <c r="AA681" s="107"/>
      <c r="AB681" s="107"/>
      <c r="AC681" s="107"/>
      <c r="AD681" s="107"/>
      <c r="AE681" s="107"/>
      <c r="AF681" s="107"/>
      <c r="AG681" s="107"/>
      <c r="AH681" s="107"/>
    </row>
    <row r="682" spans="1:34" x14ac:dyDescent="0.3">
      <c r="A682" t="s">
        <v>368</v>
      </c>
      <c r="B682" t="s">
        <v>218</v>
      </c>
      <c r="C682">
        <v>132756</v>
      </c>
      <c r="D682" s="106">
        <v>44888</v>
      </c>
      <c r="E682" s="107">
        <v>33.187100000000001</v>
      </c>
      <c r="F682" s="107">
        <v>0.2286</v>
      </c>
      <c r="G682" s="107">
        <v>-0.1108</v>
      </c>
      <c r="H682" s="107">
        <v>-0.62429999999999997</v>
      </c>
      <c r="I682" s="107">
        <v>-4.3700000000000003E-2</v>
      </c>
      <c r="J682" s="107">
        <v>3.0188000000000001</v>
      </c>
      <c r="K682" s="107">
        <v>5.0869999999999997</v>
      </c>
      <c r="L682" s="107">
        <v>16.0579</v>
      </c>
      <c r="M682" s="107">
        <v>10.363899999999999</v>
      </c>
      <c r="N682" s="107">
        <v>7.758</v>
      </c>
      <c r="O682" s="107">
        <v>18.035599999999999</v>
      </c>
      <c r="P682" s="107">
        <v>12.5937</v>
      </c>
      <c r="Q682" s="107">
        <v>15.9247</v>
      </c>
      <c r="R682" s="107">
        <v>23.342300000000002</v>
      </c>
      <c r="T682" s="106"/>
      <c r="U682" s="107"/>
      <c r="V682" s="107"/>
      <c r="W682" s="107"/>
      <c r="X682" s="107"/>
      <c r="Y682" s="107"/>
      <c r="Z682" s="107"/>
      <c r="AA682" s="107"/>
      <c r="AB682" s="107"/>
      <c r="AC682" s="107"/>
      <c r="AD682" s="107"/>
      <c r="AE682" s="107"/>
      <c r="AF682" s="107"/>
      <c r="AG682" s="107"/>
      <c r="AH682" s="107"/>
    </row>
    <row r="683" spans="1:34" x14ac:dyDescent="0.3">
      <c r="A683" t="s">
        <v>368</v>
      </c>
      <c r="B683" t="s">
        <v>322</v>
      </c>
      <c r="C683">
        <v>132757</v>
      </c>
      <c r="D683" s="106">
        <v>44888</v>
      </c>
      <c r="E683" s="107">
        <v>29.8748</v>
      </c>
      <c r="F683" s="107">
        <v>0.22509999999999999</v>
      </c>
      <c r="G683" s="107">
        <v>-0.12770000000000001</v>
      </c>
      <c r="H683" s="107">
        <v>-0.64749999999999996</v>
      </c>
      <c r="I683" s="107">
        <v>-9.1300000000000006E-2</v>
      </c>
      <c r="J683" s="107">
        <v>2.9058000000000002</v>
      </c>
      <c r="K683" s="107">
        <v>4.7660999999999998</v>
      </c>
      <c r="L683" s="107">
        <v>15.349399999999999</v>
      </c>
      <c r="M683" s="107">
        <v>9.3498000000000001</v>
      </c>
      <c r="N683" s="107">
        <v>6.4311999999999996</v>
      </c>
      <c r="O683" s="107">
        <v>16.472999999999999</v>
      </c>
      <c r="P683" s="107">
        <v>11.110799999999999</v>
      </c>
      <c r="Q683" s="107">
        <v>14.4329</v>
      </c>
      <c r="R683" s="107">
        <v>21.796800000000001</v>
      </c>
      <c r="T683" s="106"/>
      <c r="U683" s="107"/>
      <c r="V683" s="107"/>
      <c r="W683" s="107"/>
      <c r="X683" s="107"/>
      <c r="Y683" s="107"/>
      <c r="Z683" s="107"/>
      <c r="AA683" s="107"/>
      <c r="AB683" s="107"/>
      <c r="AC683" s="107"/>
      <c r="AD683" s="107"/>
      <c r="AE683" s="107"/>
      <c r="AF683" s="107"/>
      <c r="AG683" s="107"/>
      <c r="AH683" s="107"/>
    </row>
    <row r="684" spans="1:34" x14ac:dyDescent="0.3">
      <c r="A684" t="s">
        <v>368</v>
      </c>
      <c r="B684" t="s">
        <v>219</v>
      </c>
      <c r="C684">
        <v>118866</v>
      </c>
      <c r="D684" s="106">
        <v>44888</v>
      </c>
      <c r="E684" s="107">
        <v>127.19</v>
      </c>
      <c r="F684" s="107">
        <v>0.11020000000000001</v>
      </c>
      <c r="G684" s="107">
        <v>-0.45390000000000003</v>
      </c>
      <c r="H684" s="107">
        <v>-0.64829999999999999</v>
      </c>
      <c r="I684" s="107">
        <v>0.27589999999999998</v>
      </c>
      <c r="J684" s="107">
        <v>3.0463</v>
      </c>
      <c r="K684" s="107">
        <v>5.9298999999999999</v>
      </c>
      <c r="L684" s="107">
        <v>11.756399999999999</v>
      </c>
      <c r="M684" s="107">
        <v>10.188000000000001</v>
      </c>
      <c r="N684" s="107">
        <v>6.2129000000000003</v>
      </c>
      <c r="O684" s="107">
        <v>14.7699</v>
      </c>
      <c r="P684" s="107">
        <v>10.7545</v>
      </c>
      <c r="Q684" s="107">
        <v>12.775499999999999</v>
      </c>
      <c r="R684" s="107">
        <v>17.8169</v>
      </c>
      <c r="T684" s="106"/>
      <c r="U684" s="107"/>
      <c r="V684" s="107"/>
      <c r="W684" s="107"/>
      <c r="X684" s="107"/>
      <c r="Y684" s="107"/>
      <c r="Z684" s="107"/>
      <c r="AA684" s="107"/>
      <c r="AB684" s="107"/>
      <c r="AC684" s="107"/>
      <c r="AD684" s="107"/>
      <c r="AE684" s="107"/>
      <c r="AF684" s="107"/>
      <c r="AG684" s="107"/>
      <c r="AH684" s="107"/>
    </row>
    <row r="685" spans="1:34" x14ac:dyDescent="0.3">
      <c r="A685" t="s">
        <v>368</v>
      </c>
      <c r="B685" t="s">
        <v>323</v>
      </c>
      <c r="C685">
        <v>100480</v>
      </c>
      <c r="D685" s="106">
        <v>44888</v>
      </c>
      <c r="E685" s="107">
        <v>180.22788047378299</v>
      </c>
      <c r="F685" s="107">
        <v>0.1012</v>
      </c>
      <c r="G685" s="107">
        <v>-0.46960000000000002</v>
      </c>
      <c r="H685" s="107">
        <v>-0.66959999999999997</v>
      </c>
      <c r="I685" s="107">
        <v>0.245</v>
      </c>
      <c r="J685" s="107">
        <v>2.9761000000000002</v>
      </c>
      <c r="K685" s="107">
        <v>5.7565</v>
      </c>
      <c r="L685" s="107">
        <v>11.3843</v>
      </c>
      <c r="M685" s="107">
        <v>9.6654999999999998</v>
      </c>
      <c r="N685" s="107">
        <v>5.5026999999999999</v>
      </c>
      <c r="O685" s="107">
        <v>13.942299999999999</v>
      </c>
      <c r="P685" s="107">
        <v>9.9945000000000004</v>
      </c>
      <c r="Q685" s="107">
        <v>11.453799999999999</v>
      </c>
      <c r="R685" s="107">
        <v>17.038699999999999</v>
      </c>
      <c r="T685" s="106"/>
      <c r="U685" s="107"/>
      <c r="V685" s="107"/>
      <c r="W685" s="107"/>
      <c r="X685" s="107"/>
      <c r="Y685" s="107"/>
      <c r="Z685" s="107"/>
      <c r="AA685" s="107"/>
      <c r="AB685" s="107"/>
      <c r="AC685" s="107"/>
      <c r="AD685" s="107"/>
      <c r="AE685" s="107"/>
      <c r="AF685" s="107"/>
      <c r="AG685" s="107"/>
      <c r="AH685" s="107"/>
    </row>
    <row r="686" spans="1:34" x14ac:dyDescent="0.3">
      <c r="A686" t="s">
        <v>368</v>
      </c>
      <c r="B686" t="s">
        <v>324</v>
      </c>
      <c r="C686">
        <v>116051</v>
      </c>
      <c r="D686" s="106">
        <v>44888</v>
      </c>
      <c r="E686" s="107">
        <v>43.46</v>
      </c>
      <c r="F686" s="107">
        <v>0.25369999999999998</v>
      </c>
      <c r="G686" s="107">
        <v>0</v>
      </c>
      <c r="H686" s="107">
        <v>-0.68559999999999999</v>
      </c>
      <c r="I686" s="107">
        <v>-0.27539999999999998</v>
      </c>
      <c r="J686" s="107">
        <v>1.9709000000000001</v>
      </c>
      <c r="K686" s="107">
        <v>3.4022999999999999</v>
      </c>
      <c r="L686" s="107">
        <v>13.7994</v>
      </c>
      <c r="M686" s="107">
        <v>8.2711000000000006</v>
      </c>
      <c r="N686" s="107">
        <v>2.5242</v>
      </c>
      <c r="O686" s="107">
        <v>19.755199999999999</v>
      </c>
      <c r="P686" s="107">
        <v>13.0388</v>
      </c>
      <c r="Q686" s="107">
        <v>14.3934</v>
      </c>
      <c r="R686" s="107">
        <v>23.0778</v>
      </c>
      <c r="T686" s="106"/>
      <c r="U686" s="107"/>
      <c r="V686" s="107"/>
      <c r="W686" s="107"/>
      <c r="X686" s="107"/>
      <c r="Y686" s="107"/>
      <c r="Z686" s="107"/>
      <c r="AA686" s="107"/>
      <c r="AB686" s="107"/>
      <c r="AC686" s="107"/>
      <c r="AD686" s="107"/>
      <c r="AE686" s="107"/>
      <c r="AF686" s="107"/>
      <c r="AG686" s="107"/>
      <c r="AH686" s="107"/>
    </row>
    <row r="687" spans="1:34" x14ac:dyDescent="0.3">
      <c r="A687" t="s">
        <v>368</v>
      </c>
      <c r="B687" t="s">
        <v>220</v>
      </c>
      <c r="C687">
        <v>119307</v>
      </c>
      <c r="D687" s="106">
        <v>44888</v>
      </c>
      <c r="E687" s="107">
        <v>46.1</v>
      </c>
      <c r="F687" s="107">
        <v>0.2392</v>
      </c>
      <c r="G687" s="107">
        <v>0</v>
      </c>
      <c r="H687" s="107">
        <v>-0.66800000000000004</v>
      </c>
      <c r="I687" s="107">
        <v>-0.23799999999999999</v>
      </c>
      <c r="J687" s="107">
        <v>2.0589</v>
      </c>
      <c r="K687" s="107">
        <v>3.6421000000000001</v>
      </c>
      <c r="L687" s="107">
        <v>14.3353</v>
      </c>
      <c r="M687" s="107">
        <v>9.0091999999999999</v>
      </c>
      <c r="N687" s="107">
        <v>3.4096000000000002</v>
      </c>
      <c r="O687" s="107">
        <v>20.531400000000001</v>
      </c>
      <c r="P687" s="107">
        <v>13.6737</v>
      </c>
      <c r="Q687" s="107">
        <v>13.527799999999999</v>
      </c>
      <c r="R687" s="107">
        <v>23.962399999999999</v>
      </c>
      <c r="T687" s="106"/>
      <c r="U687" s="107"/>
      <c r="V687" s="107"/>
      <c r="W687" s="107"/>
      <c r="X687" s="107"/>
      <c r="Y687" s="107"/>
      <c r="Z687" s="107"/>
      <c r="AA687" s="107"/>
      <c r="AB687" s="107"/>
      <c r="AC687" s="107"/>
      <c r="AD687" s="107"/>
      <c r="AE687" s="107"/>
      <c r="AF687" s="107"/>
      <c r="AG687" s="107"/>
      <c r="AH687" s="107"/>
    </row>
    <row r="688" spans="1:34" x14ac:dyDescent="0.3">
      <c r="A688" t="s">
        <v>368</v>
      </c>
      <c r="B688" t="s">
        <v>325</v>
      </c>
      <c r="C688">
        <v>135964</v>
      </c>
      <c r="D688" s="106"/>
      <c r="E688" s="107"/>
      <c r="F688" s="107"/>
      <c r="G688" s="107"/>
      <c r="H688" s="107"/>
      <c r="I688" s="107"/>
      <c r="J688" s="107"/>
      <c r="K688" s="107"/>
      <c r="L688" s="107"/>
      <c r="M688" s="107"/>
      <c r="N688" s="107"/>
      <c r="O688" s="107"/>
      <c r="P688" s="107"/>
      <c r="Q688" s="107"/>
      <c r="R688" s="107"/>
      <c r="T688" s="106"/>
      <c r="U688" s="107"/>
      <c r="V688" s="107"/>
      <c r="W688" s="107"/>
      <c r="X688" s="107"/>
      <c r="Y688" s="107"/>
      <c r="Z688" s="107"/>
      <c r="AA688" s="107"/>
      <c r="AB688" s="107"/>
      <c r="AC688" s="107"/>
      <c r="AD688" s="107"/>
      <c r="AE688" s="107"/>
      <c r="AF688" s="107"/>
      <c r="AG688" s="107"/>
      <c r="AH688" s="107"/>
    </row>
    <row r="689" spans="1:34" x14ac:dyDescent="0.3">
      <c r="A689" t="s">
        <v>368</v>
      </c>
      <c r="B689" t="s">
        <v>221</v>
      </c>
      <c r="C689">
        <v>135962</v>
      </c>
      <c r="D689" s="106"/>
      <c r="E689" s="107"/>
      <c r="F689" s="107"/>
      <c r="G689" s="107"/>
      <c r="H689" s="107"/>
      <c r="I689" s="107"/>
      <c r="J689" s="107"/>
      <c r="K689" s="107"/>
      <c r="L689" s="107"/>
      <c r="M689" s="107"/>
      <c r="N689" s="107"/>
      <c r="O689" s="107"/>
      <c r="P689" s="107"/>
      <c r="Q689" s="107"/>
      <c r="R689" s="107"/>
      <c r="T689" s="106"/>
      <c r="U689" s="107"/>
      <c r="V689" s="107"/>
      <c r="W689" s="107"/>
      <c r="X689" s="107"/>
      <c r="Y689" s="107"/>
      <c r="Z689" s="107"/>
      <c r="AA689" s="107"/>
      <c r="AB689" s="107"/>
      <c r="AC689" s="107"/>
      <c r="AD689" s="107"/>
      <c r="AE689" s="107"/>
      <c r="AF689" s="107"/>
      <c r="AG689" s="107"/>
      <c r="AH689" s="107"/>
    </row>
    <row r="690" spans="1:34" x14ac:dyDescent="0.3">
      <c r="A690" t="s">
        <v>368</v>
      </c>
      <c r="B690" t="s">
        <v>326</v>
      </c>
      <c r="C690">
        <v>140045</v>
      </c>
      <c r="D690" s="106"/>
      <c r="E690" s="107"/>
      <c r="F690" s="107"/>
      <c r="G690" s="107"/>
      <c r="H690" s="107"/>
      <c r="I690" s="107"/>
      <c r="J690" s="107"/>
      <c r="K690" s="107"/>
      <c r="L690" s="107"/>
      <c r="M690" s="107"/>
      <c r="N690" s="107"/>
      <c r="O690" s="107"/>
      <c r="P690" s="107"/>
      <c r="Q690" s="107"/>
      <c r="R690" s="107"/>
      <c r="T690" s="106"/>
      <c r="U690" s="107"/>
      <c r="V690" s="107"/>
      <c r="W690" s="107"/>
      <c r="X690" s="107"/>
      <c r="Y690" s="107"/>
      <c r="Z690" s="107"/>
      <c r="AA690" s="107"/>
      <c r="AB690" s="107"/>
      <c r="AC690" s="107"/>
      <c r="AD690" s="107"/>
      <c r="AE690" s="107"/>
      <c r="AF690" s="107"/>
      <c r="AG690" s="107"/>
      <c r="AH690" s="107"/>
    </row>
    <row r="691" spans="1:34" x14ac:dyDescent="0.3">
      <c r="A691" t="s">
        <v>368</v>
      </c>
      <c r="B691" t="s">
        <v>222</v>
      </c>
      <c r="C691">
        <v>140046</v>
      </c>
      <c r="D691" s="106"/>
      <c r="E691" s="107"/>
      <c r="F691" s="107"/>
      <c r="G691" s="107"/>
      <c r="H691" s="107"/>
      <c r="I691" s="107"/>
      <c r="J691" s="107"/>
      <c r="K691" s="107"/>
      <c r="L691" s="107"/>
      <c r="M691" s="107"/>
      <c r="N691" s="107"/>
      <c r="O691" s="107"/>
      <c r="P691" s="107"/>
      <c r="Q691" s="107"/>
      <c r="R691" s="107"/>
      <c r="T691" s="106"/>
      <c r="U691" s="107"/>
      <c r="V691" s="107"/>
      <c r="W691" s="107"/>
      <c r="X691" s="107"/>
      <c r="Y691" s="107"/>
      <c r="Z691" s="107"/>
      <c r="AA691" s="107"/>
      <c r="AB691" s="107"/>
      <c r="AC691" s="107"/>
      <c r="AD691" s="107"/>
      <c r="AE691" s="107"/>
      <c r="AF691" s="107"/>
      <c r="AG691" s="107"/>
      <c r="AH691" s="107"/>
    </row>
    <row r="692" spans="1:34" x14ac:dyDescent="0.3">
      <c r="A692" t="s">
        <v>368</v>
      </c>
      <c r="B692" t="s">
        <v>327</v>
      </c>
      <c r="C692">
        <v>140455</v>
      </c>
      <c r="D692" s="106"/>
      <c r="E692" s="107"/>
      <c r="F692" s="107"/>
      <c r="G692" s="107"/>
      <c r="H692" s="107"/>
      <c r="I692" s="107"/>
      <c r="J692" s="107"/>
      <c r="K692" s="107"/>
      <c r="L692" s="107"/>
      <c r="M692" s="107"/>
      <c r="N692" s="107"/>
      <c r="O692" s="107"/>
      <c r="P692" s="107"/>
      <c r="Q692" s="107"/>
      <c r="R692" s="107"/>
      <c r="T692" s="106"/>
      <c r="U692" s="107"/>
      <c r="V692" s="107"/>
      <c r="W692" s="107"/>
      <c r="X692" s="107"/>
      <c r="Y692" s="107"/>
      <c r="Z692" s="107"/>
      <c r="AA692" s="107"/>
      <c r="AB692" s="107"/>
      <c r="AC692" s="107"/>
      <c r="AD692" s="107"/>
      <c r="AE692" s="107"/>
      <c r="AF692" s="107"/>
      <c r="AG692" s="107"/>
      <c r="AH692" s="107"/>
    </row>
    <row r="693" spans="1:34" x14ac:dyDescent="0.3">
      <c r="A693" t="s">
        <v>368</v>
      </c>
      <c r="B693" t="s">
        <v>223</v>
      </c>
      <c r="C693">
        <v>140454</v>
      </c>
      <c r="D693" s="106"/>
      <c r="E693" s="107"/>
      <c r="F693" s="107"/>
      <c r="G693" s="107"/>
      <c r="H693" s="107"/>
      <c r="I693" s="107"/>
      <c r="J693" s="107"/>
      <c r="K693" s="107"/>
      <c r="L693" s="107"/>
      <c r="M693" s="107"/>
      <c r="N693" s="107"/>
      <c r="O693" s="107"/>
      <c r="P693" s="107"/>
      <c r="Q693" s="107"/>
      <c r="R693" s="107"/>
      <c r="T693" s="106"/>
      <c r="U693" s="107"/>
      <c r="V693" s="107"/>
      <c r="W693" s="107"/>
      <c r="X693" s="107"/>
      <c r="Y693" s="107"/>
      <c r="Z693" s="107"/>
      <c r="AA693" s="107"/>
      <c r="AB693" s="107"/>
      <c r="AC693" s="107"/>
      <c r="AD693" s="107"/>
      <c r="AE693" s="107"/>
      <c r="AF693" s="107"/>
      <c r="AG693" s="107"/>
      <c r="AH693" s="107"/>
    </row>
    <row r="694" spans="1:34" x14ac:dyDescent="0.3">
      <c r="A694" t="s">
        <v>368</v>
      </c>
      <c r="B694" t="s">
        <v>328</v>
      </c>
      <c r="C694">
        <v>141893</v>
      </c>
      <c r="D694" s="106"/>
      <c r="E694" s="107"/>
      <c r="F694" s="107"/>
      <c r="G694" s="107"/>
      <c r="H694" s="107"/>
      <c r="I694" s="107"/>
      <c r="J694" s="107"/>
      <c r="K694" s="107"/>
      <c r="L694" s="107"/>
      <c r="M694" s="107"/>
      <c r="N694" s="107"/>
      <c r="O694" s="107"/>
      <c r="P694" s="107"/>
      <c r="Q694" s="107"/>
      <c r="R694" s="107"/>
      <c r="T694" s="106"/>
      <c r="U694" s="107"/>
      <c r="V694" s="107"/>
      <c r="W694" s="107"/>
      <c r="X694" s="107"/>
      <c r="Y694" s="107"/>
      <c r="Z694" s="107"/>
      <c r="AA694" s="107"/>
      <c r="AB694" s="107"/>
      <c r="AC694" s="107"/>
      <c r="AD694" s="107"/>
      <c r="AE694" s="107"/>
      <c r="AF694" s="107"/>
      <c r="AG694" s="107"/>
      <c r="AH694" s="107"/>
    </row>
    <row r="695" spans="1:34" x14ac:dyDescent="0.3">
      <c r="A695" t="s">
        <v>368</v>
      </c>
      <c r="B695" t="s">
        <v>224</v>
      </c>
      <c r="C695">
        <v>141892</v>
      </c>
      <c r="D695" s="106"/>
      <c r="E695" s="107"/>
      <c r="F695" s="107"/>
      <c r="G695" s="107"/>
      <c r="H695" s="107"/>
      <c r="I695" s="107"/>
      <c r="J695" s="107"/>
      <c r="K695" s="107"/>
      <c r="L695" s="107"/>
      <c r="M695" s="107"/>
      <c r="N695" s="107"/>
      <c r="O695" s="107"/>
      <c r="P695" s="107"/>
      <c r="Q695" s="107"/>
      <c r="R695" s="107"/>
      <c r="T695" s="106"/>
      <c r="U695" s="107"/>
      <c r="V695" s="107"/>
      <c r="W695" s="107"/>
      <c r="X695" s="107"/>
      <c r="Y695" s="107"/>
      <c r="Z695" s="107"/>
      <c r="AA695" s="107"/>
      <c r="AB695" s="107"/>
      <c r="AC695" s="107"/>
      <c r="AD695" s="107"/>
      <c r="AE695" s="107"/>
      <c r="AF695" s="107"/>
      <c r="AG695" s="107"/>
      <c r="AH695" s="107"/>
    </row>
    <row r="696" spans="1:34" x14ac:dyDescent="0.3">
      <c r="A696" t="s">
        <v>368</v>
      </c>
      <c r="B696" t="s">
        <v>329</v>
      </c>
      <c r="C696">
        <v>142169</v>
      </c>
      <c r="D696" s="106"/>
      <c r="E696" s="107"/>
      <c r="F696" s="107"/>
      <c r="G696" s="107"/>
      <c r="H696" s="107"/>
      <c r="I696" s="107"/>
      <c r="J696" s="107"/>
      <c r="K696" s="107"/>
      <c r="L696" s="107"/>
      <c r="M696" s="107"/>
      <c r="N696" s="107"/>
      <c r="O696" s="107"/>
      <c r="P696" s="107"/>
      <c r="Q696" s="107"/>
      <c r="R696" s="107"/>
      <c r="T696" s="106"/>
      <c r="U696" s="107"/>
      <c r="V696" s="107"/>
      <c r="W696" s="107"/>
      <c r="X696" s="107"/>
      <c r="Y696" s="107"/>
      <c r="Z696" s="107"/>
      <c r="AA696" s="107"/>
      <c r="AB696" s="107"/>
      <c r="AC696" s="107"/>
      <c r="AD696" s="107"/>
      <c r="AE696" s="107"/>
      <c r="AF696" s="107"/>
      <c r="AG696" s="107"/>
      <c r="AH696" s="107"/>
    </row>
    <row r="697" spans="1:34" x14ac:dyDescent="0.3">
      <c r="A697" t="s">
        <v>368</v>
      </c>
      <c r="B697" t="s">
        <v>225</v>
      </c>
      <c r="C697">
        <v>142172</v>
      </c>
      <c r="D697" s="106"/>
      <c r="E697" s="107"/>
      <c r="F697" s="107"/>
      <c r="G697" s="107"/>
      <c r="H697" s="107"/>
      <c r="I697" s="107"/>
      <c r="J697" s="107"/>
      <c r="K697" s="107"/>
      <c r="L697" s="107"/>
      <c r="M697" s="107"/>
      <c r="N697" s="107"/>
      <c r="O697" s="107"/>
      <c r="P697" s="107"/>
      <c r="Q697" s="107"/>
      <c r="R697" s="107"/>
      <c r="T697" s="106"/>
      <c r="U697" s="107"/>
      <c r="V697" s="107"/>
      <c r="W697" s="107"/>
      <c r="X697" s="107"/>
      <c r="Y697" s="107"/>
      <c r="Z697" s="107"/>
      <c r="AA697" s="107"/>
      <c r="AB697" s="107"/>
      <c r="AC697" s="107"/>
      <c r="AD697" s="107"/>
      <c r="AE697" s="107"/>
      <c r="AF697" s="107"/>
      <c r="AG697" s="107"/>
      <c r="AH697" s="107"/>
    </row>
    <row r="698" spans="1:34" x14ac:dyDescent="0.3">
      <c r="A698" t="s">
        <v>368</v>
      </c>
      <c r="B698" t="s">
        <v>226</v>
      </c>
      <c r="C698">
        <v>120715</v>
      </c>
      <c r="D698" s="106">
        <v>44888</v>
      </c>
      <c r="E698" s="107">
        <v>156.84460000000001</v>
      </c>
      <c r="F698" s="107">
        <v>0.33210000000000001</v>
      </c>
      <c r="G698" s="107">
        <v>-0.17419999999999999</v>
      </c>
      <c r="H698" s="107">
        <v>-1.0210999999999999</v>
      </c>
      <c r="I698" s="107">
        <v>-0.5867</v>
      </c>
      <c r="J698" s="107">
        <v>0.68240000000000001</v>
      </c>
      <c r="K698" s="107">
        <v>1.6910000000000001</v>
      </c>
      <c r="L698" s="107">
        <v>12.539099999999999</v>
      </c>
      <c r="M698" s="107">
        <v>3.6526000000000001</v>
      </c>
      <c r="N698" s="107">
        <v>-2.0023</v>
      </c>
      <c r="O698" s="107">
        <v>18.4954</v>
      </c>
      <c r="P698" s="107">
        <v>11.863200000000001</v>
      </c>
      <c r="Q698" s="107">
        <v>14.1104</v>
      </c>
      <c r="R698" s="107">
        <v>19.9373</v>
      </c>
      <c r="T698" s="106"/>
      <c r="U698" s="107"/>
      <c r="V698" s="107"/>
      <c r="W698" s="107"/>
      <c r="X698" s="107"/>
      <c r="Y698" s="107"/>
      <c r="Z698" s="107"/>
      <c r="AA698" s="107"/>
      <c r="AB698" s="107"/>
      <c r="AC698" s="107"/>
      <c r="AD698" s="107"/>
      <c r="AE698" s="107"/>
      <c r="AF698" s="107"/>
      <c r="AG698" s="107"/>
      <c r="AH698" s="107"/>
    </row>
    <row r="699" spans="1:34" x14ac:dyDescent="0.3">
      <c r="A699" t="s">
        <v>368</v>
      </c>
      <c r="B699" t="s">
        <v>330</v>
      </c>
      <c r="C699">
        <v>100821</v>
      </c>
      <c r="D699" s="106">
        <v>44888</v>
      </c>
      <c r="E699" s="107">
        <v>143.94579999999999</v>
      </c>
      <c r="F699" s="107">
        <v>0.32879999999999998</v>
      </c>
      <c r="G699" s="107">
        <v>-0.188</v>
      </c>
      <c r="H699" s="107">
        <v>-1.0411999999999999</v>
      </c>
      <c r="I699" s="107">
        <v>-0.62780000000000002</v>
      </c>
      <c r="J699" s="107">
        <v>0.5887</v>
      </c>
      <c r="K699" s="107">
        <v>1.4283999999999999</v>
      </c>
      <c r="L699" s="107">
        <v>11.969200000000001</v>
      </c>
      <c r="M699" s="107">
        <v>2.8906000000000001</v>
      </c>
      <c r="N699" s="107">
        <v>-2.9902000000000002</v>
      </c>
      <c r="O699" s="107">
        <v>17.367799999999999</v>
      </c>
      <c r="P699" s="107">
        <v>10.834</v>
      </c>
      <c r="Q699" s="107">
        <v>11.655099999999999</v>
      </c>
      <c r="R699" s="107">
        <v>18.782299999999999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t="s">
        <v>368</v>
      </c>
      <c r="B700" t="s">
        <v>331</v>
      </c>
      <c r="C700">
        <v>101834</v>
      </c>
      <c r="D700" s="106">
        <v>44888</v>
      </c>
      <c r="E700" s="107">
        <v>235.332085288814</v>
      </c>
      <c r="F700" s="107">
        <v>0.17929999999999999</v>
      </c>
      <c r="G700" s="107">
        <v>-2.4899999999999999E-2</v>
      </c>
      <c r="H700" s="107">
        <v>-0.67490000000000006</v>
      </c>
      <c r="I700" s="107">
        <v>0.59899999999999998</v>
      </c>
      <c r="J700" s="107">
        <v>2.8717000000000001</v>
      </c>
      <c r="K700" s="107">
        <v>3.2090000000000001</v>
      </c>
      <c r="L700" s="107">
        <v>12.691000000000001</v>
      </c>
      <c r="M700" s="107">
        <v>5.8693</v>
      </c>
      <c r="N700" s="107">
        <v>2.2210000000000001</v>
      </c>
      <c r="O700" s="107">
        <v>14.457599999999999</v>
      </c>
      <c r="P700" s="107">
        <v>9.8430999999999997</v>
      </c>
      <c r="Q700" s="107">
        <v>17.416799999999999</v>
      </c>
      <c r="R700" s="107">
        <v>19.0185</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t="s">
        <v>27</v>
      </c>
      <c r="F701" s="104">
        <v>0.29400695652173908</v>
      </c>
      <c r="G701" s="104">
        <v>2.8853043478260863E-2</v>
      </c>
      <c r="H701" s="104">
        <v>-0.54871739130434782</v>
      </c>
      <c r="I701" s="104">
        <v>-0.4241617391304347</v>
      </c>
      <c r="J701" s="104">
        <v>1.8826695652173904</v>
      </c>
      <c r="K701" s="104">
        <v>3.4319043478260869</v>
      </c>
      <c r="L701" s="104">
        <v>13.737688695652174</v>
      </c>
      <c r="M701" s="104">
        <v>8.2617399999999996</v>
      </c>
      <c r="N701" s="104">
        <v>3.9090078260869561</v>
      </c>
      <c r="O701" s="104">
        <v>19.91221565217392</v>
      </c>
      <c r="P701" s="104">
        <v>11.492439784946242</v>
      </c>
      <c r="Q701" s="104">
        <v>14.866053043478265</v>
      </c>
      <c r="R701" s="104">
        <v>24.79027826086956</v>
      </c>
    </row>
    <row r="702" spans="1:34" x14ac:dyDescent="0.3">
      <c r="A702" s="57" t="s">
        <v>407</v>
      </c>
      <c r="F702" s="104">
        <v>0.27889999999999998</v>
      </c>
      <c r="G702" s="104">
        <v>2.2499999999999999E-2</v>
      </c>
      <c r="H702" s="104">
        <v>-0.55410000000000004</v>
      </c>
      <c r="I702" s="104">
        <v>-0.24610000000000001</v>
      </c>
      <c r="J702" s="104">
        <v>2.2303999999999999</v>
      </c>
      <c r="K702" s="104">
        <v>3.4937</v>
      </c>
      <c r="L702" s="104">
        <v>13.740600000000001</v>
      </c>
      <c r="M702" s="104">
        <v>8.2711000000000006</v>
      </c>
      <c r="N702" s="104">
        <v>4.3166000000000002</v>
      </c>
      <c r="O702" s="104">
        <v>18.421299999999999</v>
      </c>
      <c r="P702" s="104">
        <v>11.033300000000001</v>
      </c>
      <c r="Q702" s="104">
        <v>14.4046</v>
      </c>
      <c r="R702" s="104">
        <v>23.213200000000001</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05" t="s">
        <v>746</v>
      </c>
      <c r="B704" s="105"/>
      <c r="C704" s="105"/>
      <c r="D704" s="105"/>
      <c r="E704" s="105"/>
      <c r="F704" s="105"/>
      <c r="G704" s="105"/>
      <c r="H704" s="105"/>
      <c r="I704" s="105"/>
      <c r="J704" s="105"/>
      <c r="K704" s="105"/>
      <c r="L704" s="105"/>
      <c r="M704" s="105"/>
      <c r="N704" s="105"/>
      <c r="O704" s="105"/>
      <c r="P704" s="105"/>
      <c r="Q704" s="105"/>
      <c r="R704" s="105"/>
      <c r="T704" s="106"/>
      <c r="U704" s="107"/>
      <c r="V704" s="107"/>
      <c r="W704" s="107"/>
      <c r="X704" s="107"/>
      <c r="Y704" s="107"/>
      <c r="Z704" s="107"/>
      <c r="AA704" s="107"/>
      <c r="AB704" s="107"/>
      <c r="AC704" s="107"/>
      <c r="AD704" s="107"/>
      <c r="AE704" s="107"/>
      <c r="AF704" s="107"/>
      <c r="AG704" s="107"/>
      <c r="AH704" s="107"/>
    </row>
    <row r="705" spans="1:34" x14ac:dyDescent="0.3">
      <c r="A705" t="s">
        <v>747</v>
      </c>
      <c r="B705" t="s">
        <v>748</v>
      </c>
      <c r="C705">
        <v>132180</v>
      </c>
      <c r="D705" s="106">
        <v>44888</v>
      </c>
      <c r="E705" s="107">
        <v>34.964700000000001</v>
      </c>
      <c r="F705" s="107">
        <v>0.21379999999999999</v>
      </c>
      <c r="G705" s="107">
        <v>3.2599999999999997E-2</v>
      </c>
      <c r="H705" s="107">
        <v>-0.37180000000000002</v>
      </c>
      <c r="I705" s="107">
        <v>3.0300000000000001E-2</v>
      </c>
      <c r="J705" s="107">
        <v>2.1642999999999999</v>
      </c>
      <c r="K705" s="107">
        <v>2.8117000000000001</v>
      </c>
      <c r="L705" s="107">
        <v>9.8276000000000003</v>
      </c>
      <c r="M705" s="107">
        <v>6.0538999999999996</v>
      </c>
      <c r="N705" s="107">
        <v>3.4125000000000001</v>
      </c>
      <c r="O705" s="107">
        <v>14.8813</v>
      </c>
      <c r="P705" s="107">
        <v>9.7112999999999996</v>
      </c>
      <c r="Q705" s="107">
        <v>11.446099999999999</v>
      </c>
      <c r="R705" s="107">
        <v>15.0473</v>
      </c>
      <c r="T705" s="106"/>
      <c r="U705" s="107"/>
      <c r="V705" s="107"/>
      <c r="W705" s="107"/>
      <c r="X705" s="107"/>
      <c r="Y705" s="107"/>
      <c r="Z705" s="107"/>
      <c r="AA705" s="107"/>
      <c r="AB705" s="107"/>
      <c r="AC705" s="107"/>
      <c r="AD705" s="107"/>
      <c r="AE705" s="107"/>
      <c r="AF705" s="107"/>
      <c r="AG705" s="107"/>
      <c r="AH705" s="107"/>
    </row>
    <row r="706" spans="1:34" x14ac:dyDescent="0.3">
      <c r="A706" t="s">
        <v>747</v>
      </c>
      <c r="B706" t="s">
        <v>749</v>
      </c>
      <c r="C706">
        <v>132186</v>
      </c>
      <c r="D706" s="106">
        <v>44888</v>
      </c>
      <c r="E706" s="107">
        <v>37.625999999999998</v>
      </c>
      <c r="F706" s="107">
        <v>0.2147</v>
      </c>
      <c r="G706" s="107">
        <v>4.3099999999999999E-2</v>
      </c>
      <c r="H706" s="107">
        <v>-0.35670000000000002</v>
      </c>
      <c r="I706" s="107">
        <v>6.2199999999999998E-2</v>
      </c>
      <c r="J706" s="107">
        <v>2.2435</v>
      </c>
      <c r="K706" s="107">
        <v>3.0320999999999998</v>
      </c>
      <c r="L706" s="107">
        <v>10.3085</v>
      </c>
      <c r="M706" s="107">
        <v>6.7095000000000002</v>
      </c>
      <c r="N706" s="107">
        <v>4.2609000000000004</v>
      </c>
      <c r="O706" s="107">
        <v>15.9467</v>
      </c>
      <c r="P706" s="107">
        <v>10.657400000000001</v>
      </c>
      <c r="Q706" s="107">
        <v>12.726599999999999</v>
      </c>
      <c r="R706" s="107">
        <v>16.124500000000001</v>
      </c>
      <c r="T706" s="106"/>
      <c r="U706" s="107"/>
      <c r="V706" s="107"/>
      <c r="W706" s="107"/>
      <c r="X706" s="107"/>
      <c r="Y706" s="107"/>
      <c r="Z706" s="107"/>
      <c r="AA706" s="107"/>
      <c r="AB706" s="107"/>
      <c r="AC706" s="107"/>
      <c r="AD706" s="107"/>
      <c r="AE706" s="107"/>
      <c r="AF706" s="107"/>
      <c r="AG706" s="107"/>
      <c r="AH706" s="107"/>
    </row>
    <row r="707" spans="1:34" x14ac:dyDescent="0.3">
      <c r="A707" t="s">
        <v>747</v>
      </c>
      <c r="B707" t="s">
        <v>750</v>
      </c>
      <c r="C707">
        <v>102107</v>
      </c>
      <c r="D707" s="106">
        <v>44888</v>
      </c>
      <c r="E707" s="107">
        <v>120.827</v>
      </c>
      <c r="F707" s="107">
        <v>0.1716</v>
      </c>
      <c r="G707" s="107">
        <v>-1.6199999999999999E-2</v>
      </c>
      <c r="H707" s="107">
        <v>-0.62119999999999997</v>
      </c>
      <c r="I707" s="107">
        <v>0.50370000000000004</v>
      </c>
      <c r="J707" s="107">
        <v>2.2033999999999998</v>
      </c>
      <c r="K707" s="107">
        <v>2.1789999999999998</v>
      </c>
      <c r="L707" s="107">
        <v>10.456200000000001</v>
      </c>
      <c r="M707" s="107">
        <v>5.3285</v>
      </c>
      <c r="N707" s="107">
        <v>0.62709999999999999</v>
      </c>
      <c r="O707" s="107">
        <v>13.5139</v>
      </c>
      <c r="P707" s="107">
        <v>8.1231000000000009</v>
      </c>
      <c r="Q707" s="107">
        <v>14.0199</v>
      </c>
      <c r="R707" s="107">
        <v>19.787400000000002</v>
      </c>
      <c r="T707" s="106"/>
      <c r="U707" s="107"/>
      <c r="V707" s="107"/>
      <c r="W707" s="107"/>
      <c r="X707" s="107"/>
      <c r="Y707" s="107"/>
      <c r="Z707" s="107"/>
      <c r="AA707" s="107"/>
      <c r="AB707" s="107"/>
      <c r="AC707" s="107"/>
      <c r="AD707" s="107"/>
      <c r="AE707" s="107"/>
      <c r="AF707" s="107"/>
      <c r="AG707" s="107"/>
      <c r="AH707" s="107"/>
    </row>
    <row r="708" spans="1:34" x14ac:dyDescent="0.3">
      <c r="A708" t="s">
        <v>747</v>
      </c>
      <c r="B708" t="s">
        <v>751</v>
      </c>
      <c r="C708">
        <v>118512</v>
      </c>
      <c r="D708" s="106">
        <v>44888</v>
      </c>
      <c r="E708" s="107">
        <v>126.66549999999999</v>
      </c>
      <c r="F708" s="107">
        <v>0.17299999999999999</v>
      </c>
      <c r="G708" s="107">
        <v>-9.1999999999999998E-3</v>
      </c>
      <c r="H708" s="107">
        <v>-0.61140000000000005</v>
      </c>
      <c r="I708" s="107">
        <v>0.52349999999999997</v>
      </c>
      <c r="J708" s="107">
        <v>2.2509999999999999</v>
      </c>
      <c r="K708" s="107">
        <v>2.3111000000000002</v>
      </c>
      <c r="L708" s="107">
        <v>10.7377</v>
      </c>
      <c r="M708" s="107">
        <v>5.7167000000000003</v>
      </c>
      <c r="N708" s="107">
        <v>1.1148</v>
      </c>
      <c r="O708" s="107">
        <v>14.1915</v>
      </c>
      <c r="P708" s="107">
        <v>8.6974</v>
      </c>
      <c r="Q708" s="107">
        <v>11.8002</v>
      </c>
      <c r="R708" s="107">
        <v>20.371200000000002</v>
      </c>
      <c r="T708" s="106"/>
      <c r="U708" s="107"/>
      <c r="V708" s="107"/>
      <c r="W708" s="107"/>
      <c r="X708" s="107"/>
      <c r="Y708" s="107"/>
      <c r="Z708" s="107"/>
      <c r="AA708" s="107"/>
      <c r="AB708" s="107"/>
      <c r="AC708" s="107"/>
      <c r="AD708" s="107"/>
      <c r="AE708" s="107"/>
      <c r="AF708" s="107"/>
      <c r="AG708" s="107"/>
      <c r="AH708" s="107"/>
    </row>
    <row r="709" spans="1:34" x14ac:dyDescent="0.3">
      <c r="A709" t="s">
        <v>747</v>
      </c>
      <c r="B709" t="s">
        <v>752</v>
      </c>
      <c r="C709">
        <v>102109</v>
      </c>
      <c r="D709" s="106">
        <v>44888</v>
      </c>
      <c r="E709" s="107">
        <v>80.843900000000005</v>
      </c>
      <c r="F709" s="107">
        <v>0.11650000000000001</v>
      </c>
      <c r="G709" s="107">
        <v>6.4000000000000003E-3</v>
      </c>
      <c r="H709" s="107">
        <v>-0.38030000000000003</v>
      </c>
      <c r="I709" s="107">
        <v>0.48949999999999999</v>
      </c>
      <c r="J709" s="107">
        <v>1.7944</v>
      </c>
      <c r="K709" s="107">
        <v>1.7869999999999999</v>
      </c>
      <c r="L709" s="107">
        <v>7.7367999999999997</v>
      </c>
      <c r="M709" s="107">
        <v>4.5335000000000001</v>
      </c>
      <c r="N709" s="107">
        <v>1.8102</v>
      </c>
      <c r="O709" s="107">
        <v>10.040699999999999</v>
      </c>
      <c r="P709" s="107">
        <v>6.9988000000000001</v>
      </c>
      <c r="Q709" s="107">
        <v>11.6327</v>
      </c>
      <c r="R709" s="107">
        <v>19.104700000000001</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t="s">
        <v>747</v>
      </c>
      <c r="B710" t="s">
        <v>753</v>
      </c>
      <c r="C710">
        <v>118514</v>
      </c>
      <c r="D710" s="106">
        <v>44888</v>
      </c>
      <c r="E710" s="107">
        <v>85.444400000000002</v>
      </c>
      <c r="F710" s="107">
        <v>0.1176</v>
      </c>
      <c r="G710" s="107">
        <v>1.21E-2</v>
      </c>
      <c r="H710" s="107">
        <v>-0.37240000000000001</v>
      </c>
      <c r="I710" s="107">
        <v>0.50529999999999997</v>
      </c>
      <c r="J710" s="107">
        <v>1.8319000000000001</v>
      </c>
      <c r="K710" s="107">
        <v>1.8893</v>
      </c>
      <c r="L710" s="107">
        <v>7.9465000000000003</v>
      </c>
      <c r="M710" s="107">
        <v>4.843</v>
      </c>
      <c r="N710" s="107">
        <v>2.2221000000000002</v>
      </c>
      <c r="O710" s="107">
        <v>10.650499999999999</v>
      </c>
      <c r="P710" s="107">
        <v>7.6070000000000002</v>
      </c>
      <c r="Q710" s="107">
        <v>10.3432</v>
      </c>
      <c r="R710" s="107">
        <v>19.646899999999999</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t="s">
        <v>747</v>
      </c>
      <c r="B711" t="s">
        <v>754</v>
      </c>
      <c r="C711">
        <v>129065</v>
      </c>
      <c r="D711" s="106">
        <v>44888</v>
      </c>
      <c r="E711" s="107">
        <v>27.195</v>
      </c>
      <c r="F711" s="107">
        <v>0.251</v>
      </c>
      <c r="G711" s="107">
        <v>7.2099999999999997E-2</v>
      </c>
      <c r="H711" s="107">
        <v>-0.5867</v>
      </c>
      <c r="I711" s="107">
        <v>-0.47210000000000002</v>
      </c>
      <c r="J711" s="107">
        <v>1.8935999999999999</v>
      </c>
      <c r="K711" s="107">
        <v>2.6947000000000001</v>
      </c>
      <c r="L711" s="107">
        <v>10.7342</v>
      </c>
      <c r="M711" s="107">
        <v>3.6640000000000001</v>
      </c>
      <c r="N711" s="107">
        <v>0.41799999999999998</v>
      </c>
      <c r="O711" s="107">
        <v>14.4481</v>
      </c>
      <c r="P711" s="107">
        <v>9.1224000000000007</v>
      </c>
      <c r="Q711" s="107">
        <v>12.3786</v>
      </c>
      <c r="R711" s="107">
        <v>16.349399999999999</v>
      </c>
      <c r="T711" s="106"/>
      <c r="U711" s="107"/>
      <c r="V711" s="107"/>
      <c r="W711" s="107"/>
      <c r="X711" s="107"/>
      <c r="Y711" s="107"/>
      <c r="Z711" s="107"/>
      <c r="AA711" s="107"/>
      <c r="AB711" s="107"/>
      <c r="AC711" s="107"/>
      <c r="AD711" s="107"/>
      <c r="AE711" s="107"/>
      <c r="AF711" s="107"/>
      <c r="AG711" s="107"/>
      <c r="AH711" s="107"/>
    </row>
    <row r="712" spans="1:34" x14ac:dyDescent="0.3">
      <c r="A712" t="s">
        <v>747</v>
      </c>
      <c r="B712" t="s">
        <v>755</v>
      </c>
      <c r="C712">
        <v>129200</v>
      </c>
      <c r="D712" s="106">
        <v>44888</v>
      </c>
      <c r="E712" s="107">
        <v>27.9148</v>
      </c>
      <c r="F712" s="107">
        <v>0.2525</v>
      </c>
      <c r="G712" s="107">
        <v>7.7399999999999997E-2</v>
      </c>
      <c r="H712" s="107">
        <v>-0.57950000000000002</v>
      </c>
      <c r="I712" s="107">
        <v>-0.45789999999999997</v>
      </c>
      <c r="J712" s="107">
        <v>1.9276</v>
      </c>
      <c r="K712" s="107">
        <v>2.7892999999999999</v>
      </c>
      <c r="L712" s="107">
        <v>10.936299999999999</v>
      </c>
      <c r="M712" s="107">
        <v>3.9420999999999999</v>
      </c>
      <c r="N712" s="107">
        <v>0.77649999999999997</v>
      </c>
      <c r="O712" s="107">
        <v>14.856199999999999</v>
      </c>
      <c r="P712" s="107">
        <v>9.4826999999999995</v>
      </c>
      <c r="Q712" s="107">
        <v>12.721500000000001</v>
      </c>
      <c r="R712" s="107">
        <v>16.761900000000001</v>
      </c>
      <c r="T712" s="106"/>
      <c r="U712" s="107"/>
      <c r="V712" s="107"/>
      <c r="W712" s="107"/>
      <c r="X712" s="107"/>
      <c r="Y712" s="107"/>
      <c r="Z712" s="107"/>
      <c r="AA712" s="107"/>
      <c r="AB712" s="107"/>
      <c r="AC712" s="107"/>
      <c r="AD712" s="107"/>
      <c r="AE712" s="107"/>
      <c r="AF712" s="107"/>
      <c r="AG712" s="107"/>
      <c r="AH712" s="107"/>
    </row>
    <row r="713" spans="1:34" x14ac:dyDescent="0.3">
      <c r="A713" t="s">
        <v>747</v>
      </c>
      <c r="B713" t="s">
        <v>756</v>
      </c>
      <c r="C713">
        <v>129191</v>
      </c>
      <c r="D713" s="106">
        <v>44888</v>
      </c>
      <c r="E713" s="107">
        <v>24.792999999999999</v>
      </c>
      <c r="F713" s="107">
        <v>0.20649999999999999</v>
      </c>
      <c r="G713" s="107">
        <v>6.9000000000000006E-2</v>
      </c>
      <c r="H713" s="107">
        <v>-0.46650000000000003</v>
      </c>
      <c r="I713" s="107">
        <v>-0.30280000000000001</v>
      </c>
      <c r="J713" s="107">
        <v>1.6978</v>
      </c>
      <c r="K713" s="107">
        <v>2.3460000000000001</v>
      </c>
      <c r="L713" s="107">
        <v>9.0938999999999997</v>
      </c>
      <c r="M713" s="107">
        <v>3.1061000000000001</v>
      </c>
      <c r="N713" s="107">
        <v>0.51900000000000002</v>
      </c>
      <c r="O713" s="107">
        <v>12.6166</v>
      </c>
      <c r="P713" s="107">
        <v>8.3436000000000003</v>
      </c>
      <c r="Q713" s="107">
        <v>11.1729</v>
      </c>
      <c r="R713" s="107">
        <v>13.4887</v>
      </c>
      <c r="T713" s="106"/>
      <c r="U713" s="107"/>
      <c r="V713" s="107"/>
      <c r="W713" s="107"/>
      <c r="X713" s="107"/>
      <c r="Y713" s="107"/>
      <c r="Z713" s="107"/>
      <c r="AA713" s="107"/>
      <c r="AB713" s="107"/>
      <c r="AC713" s="107"/>
      <c r="AD713" s="107"/>
      <c r="AE713" s="107"/>
      <c r="AF713" s="107"/>
      <c r="AG713" s="107"/>
      <c r="AH713" s="107"/>
    </row>
    <row r="714" spans="1:34" x14ac:dyDescent="0.3">
      <c r="A714" t="s">
        <v>747</v>
      </c>
      <c r="B714" t="s">
        <v>757</v>
      </c>
      <c r="C714">
        <v>129193</v>
      </c>
      <c r="D714" s="106">
        <v>44888</v>
      </c>
      <c r="E714" s="107">
        <v>25.655100000000001</v>
      </c>
      <c r="F714" s="107">
        <v>0.2082</v>
      </c>
      <c r="G714" s="107">
        <v>7.7200000000000005E-2</v>
      </c>
      <c r="H714" s="107">
        <v>-0.4551</v>
      </c>
      <c r="I714" s="107">
        <v>-0.27989999999999998</v>
      </c>
      <c r="J714" s="107">
        <v>1.7531000000000001</v>
      </c>
      <c r="K714" s="107">
        <v>2.5019</v>
      </c>
      <c r="L714" s="107">
        <v>9.4248999999999992</v>
      </c>
      <c r="M714" s="107">
        <v>3.5754000000000001</v>
      </c>
      <c r="N714" s="107">
        <v>1.1369</v>
      </c>
      <c r="O714" s="107">
        <v>13.303699999999999</v>
      </c>
      <c r="P714" s="107">
        <v>8.8919999999999995</v>
      </c>
      <c r="Q714" s="107">
        <v>11.617000000000001</v>
      </c>
      <c r="R714" s="107">
        <v>14.169499999999999</v>
      </c>
      <c r="T714" s="106"/>
      <c r="U714" s="107"/>
      <c r="V714" s="107"/>
      <c r="W714" s="107"/>
      <c r="X714" s="107"/>
      <c r="Y714" s="107"/>
      <c r="Z714" s="107"/>
      <c r="AA714" s="107"/>
      <c r="AB714" s="107"/>
      <c r="AC714" s="107"/>
      <c r="AD714" s="107"/>
      <c r="AE714" s="107"/>
      <c r="AF714" s="107"/>
      <c r="AG714" s="107"/>
      <c r="AH714" s="107"/>
    </row>
    <row r="715" spans="1:34" x14ac:dyDescent="0.3">
      <c r="A715" t="s">
        <v>747</v>
      </c>
      <c r="B715" t="s">
        <v>758</v>
      </c>
      <c r="C715">
        <v>143904</v>
      </c>
      <c r="D715" s="106">
        <v>44888</v>
      </c>
      <c r="E715" s="107">
        <v>16.5289</v>
      </c>
      <c r="F715" s="107">
        <v>-0.30220000000000002</v>
      </c>
      <c r="G715" s="107">
        <v>0.44540000000000002</v>
      </c>
      <c r="H715" s="107">
        <v>-8.9499999999999996E-2</v>
      </c>
      <c r="I715" s="107">
        <v>-1.32</v>
      </c>
      <c r="J715" s="107">
        <v>3.2907999999999999</v>
      </c>
      <c r="K715" s="107">
        <v>7.6120999999999999</v>
      </c>
      <c r="L715" s="107">
        <v>17.437799999999999</v>
      </c>
      <c r="M715" s="107">
        <v>20.516100000000002</v>
      </c>
      <c r="N715" s="107">
        <v>22.863099999999999</v>
      </c>
      <c r="O715" s="107">
        <v>16.771999999999998</v>
      </c>
      <c r="P715" s="107"/>
      <c r="Q715" s="107">
        <v>12.0829</v>
      </c>
      <c r="R715" s="107">
        <v>39.2149</v>
      </c>
      <c r="T715" s="106"/>
      <c r="U715" s="107"/>
      <c r="V715" s="107"/>
      <c r="W715" s="107"/>
      <c r="X715" s="107"/>
      <c r="Y715" s="107"/>
      <c r="Z715" s="107"/>
      <c r="AA715" s="107"/>
      <c r="AB715" s="107"/>
      <c r="AC715" s="107"/>
      <c r="AD715" s="107"/>
      <c r="AE715" s="107"/>
      <c r="AF715" s="107"/>
      <c r="AG715" s="107"/>
      <c r="AH715" s="107"/>
    </row>
    <row r="716" spans="1:34" x14ac:dyDescent="0.3">
      <c r="A716" t="s">
        <v>747</v>
      </c>
      <c r="B716" t="s">
        <v>759</v>
      </c>
      <c r="C716">
        <v>143903</v>
      </c>
      <c r="D716" s="106">
        <v>44888</v>
      </c>
      <c r="E716" s="107">
        <v>16.530899999999999</v>
      </c>
      <c r="F716" s="107">
        <v>-0.30220000000000002</v>
      </c>
      <c r="G716" s="107">
        <v>0.44600000000000001</v>
      </c>
      <c r="H716" s="107">
        <v>-8.8800000000000004E-2</v>
      </c>
      <c r="I716" s="107">
        <v>-1.3198000000000001</v>
      </c>
      <c r="J716" s="107">
        <v>3.2917000000000001</v>
      </c>
      <c r="K716" s="107">
        <v>7.6159999999999997</v>
      </c>
      <c r="L716" s="107">
        <v>17.444500000000001</v>
      </c>
      <c r="M716" s="107">
        <v>20.527100000000001</v>
      </c>
      <c r="N716" s="107">
        <v>22.876200000000001</v>
      </c>
      <c r="O716" s="107">
        <v>16.776700000000002</v>
      </c>
      <c r="P716" s="107"/>
      <c r="Q716" s="107">
        <v>12.085900000000001</v>
      </c>
      <c r="R716" s="107">
        <v>39.2241</v>
      </c>
      <c r="T716" s="106"/>
      <c r="U716" s="107"/>
      <c r="V716" s="107"/>
      <c r="W716" s="107"/>
      <c r="X716" s="107"/>
      <c r="Y716" s="107"/>
      <c r="Z716" s="107"/>
      <c r="AA716" s="107"/>
      <c r="AB716" s="107"/>
      <c r="AC716" s="107"/>
      <c r="AD716" s="107"/>
      <c r="AE716" s="107"/>
      <c r="AF716" s="107"/>
      <c r="AG716" s="107"/>
      <c r="AH716" s="107"/>
    </row>
    <row r="717" spans="1:34" x14ac:dyDescent="0.3">
      <c r="A717" t="s">
        <v>747</v>
      </c>
      <c r="B717" t="s">
        <v>760</v>
      </c>
      <c r="C717">
        <v>148033</v>
      </c>
      <c r="D717" s="106">
        <v>44888</v>
      </c>
      <c r="E717" s="107">
        <v>17.836500000000001</v>
      </c>
      <c r="F717" s="107">
        <v>0.16450000000000001</v>
      </c>
      <c r="G717" s="107">
        <v>4.3200000000000002E-2</v>
      </c>
      <c r="H717" s="107">
        <v>-0.67989999999999995</v>
      </c>
      <c r="I717" s="107">
        <v>8.2500000000000004E-2</v>
      </c>
      <c r="J717" s="107">
        <v>2.6644000000000001</v>
      </c>
      <c r="K717" s="107">
        <v>3.0589</v>
      </c>
      <c r="L717" s="107">
        <v>11.016</v>
      </c>
      <c r="M717" s="107">
        <v>7.9847999999999999</v>
      </c>
      <c r="N717" s="107">
        <v>5.1538000000000004</v>
      </c>
      <c r="O717" s="107"/>
      <c r="P717" s="107"/>
      <c r="Q717" s="107">
        <v>23.465299999999999</v>
      </c>
      <c r="R717" s="107">
        <v>29.615200000000002</v>
      </c>
      <c r="T717" s="106"/>
      <c r="U717" s="107"/>
      <c r="V717" s="107"/>
      <c r="W717" s="107"/>
      <c r="X717" s="107"/>
      <c r="Y717" s="107"/>
      <c r="Z717" s="107"/>
      <c r="AA717" s="107"/>
      <c r="AB717" s="107"/>
      <c r="AC717" s="107"/>
      <c r="AD717" s="107"/>
      <c r="AE717" s="107"/>
      <c r="AF717" s="107"/>
      <c r="AG717" s="107"/>
      <c r="AH717" s="107"/>
    </row>
    <row r="718" spans="1:34" x14ac:dyDescent="0.3">
      <c r="A718" t="s">
        <v>747</v>
      </c>
      <c r="B718" t="s">
        <v>761</v>
      </c>
      <c r="C718">
        <v>148035</v>
      </c>
      <c r="D718" s="106">
        <v>44888</v>
      </c>
      <c r="E718" s="107">
        <v>18.280799999999999</v>
      </c>
      <c r="F718" s="107">
        <v>0.1666</v>
      </c>
      <c r="G718" s="107">
        <v>5.4199999999999998E-2</v>
      </c>
      <c r="H718" s="107">
        <v>-0.66400000000000003</v>
      </c>
      <c r="I718" s="107">
        <v>0.1139</v>
      </c>
      <c r="J718" s="107">
        <v>2.7317</v>
      </c>
      <c r="K718" s="107">
        <v>3.2563</v>
      </c>
      <c r="L718" s="107">
        <v>11.462199999999999</v>
      </c>
      <c r="M718" s="107">
        <v>8.6461000000000006</v>
      </c>
      <c r="N718" s="107">
        <v>6.0414000000000003</v>
      </c>
      <c r="O718" s="107"/>
      <c r="P718" s="107"/>
      <c r="Q718" s="107">
        <v>24.576899999999998</v>
      </c>
      <c r="R718" s="107">
        <v>30.796500000000002</v>
      </c>
      <c r="T718" s="106"/>
      <c r="U718" s="107"/>
      <c r="V718" s="107"/>
      <c r="W718" s="107"/>
      <c r="X718" s="107"/>
      <c r="Y718" s="107"/>
      <c r="Z718" s="107"/>
      <c r="AA718" s="107"/>
      <c r="AB718" s="107"/>
      <c r="AC718" s="107"/>
      <c r="AD718" s="107"/>
      <c r="AE718" s="107"/>
      <c r="AF718" s="107"/>
      <c r="AG718" s="107"/>
      <c r="AH718" s="107"/>
    </row>
    <row r="719" spans="1:34" x14ac:dyDescent="0.3">
      <c r="A719" t="s">
        <v>747</v>
      </c>
      <c r="B719" t="s">
        <v>762</v>
      </c>
      <c r="C719">
        <v>102133</v>
      </c>
      <c r="D719" s="106">
        <v>44888</v>
      </c>
      <c r="E719" s="107">
        <v>103.9727</v>
      </c>
      <c r="F719" s="107">
        <v>0.32500000000000001</v>
      </c>
      <c r="G719" s="107">
        <v>0.28789999999999999</v>
      </c>
      <c r="H719" s="107">
        <v>-0.61750000000000005</v>
      </c>
      <c r="I719" s="107">
        <v>0.4002</v>
      </c>
      <c r="J719" s="107">
        <v>1.9456</v>
      </c>
      <c r="K719" s="107">
        <v>5.6311</v>
      </c>
      <c r="L719" s="107">
        <v>13.798299999999999</v>
      </c>
      <c r="M719" s="107">
        <v>7.2954999999999997</v>
      </c>
      <c r="N719" s="107">
        <v>4.2916999999999996</v>
      </c>
      <c r="O719" s="107">
        <v>15.462999999999999</v>
      </c>
      <c r="P719" s="107">
        <v>11.0572</v>
      </c>
      <c r="Q719" s="107">
        <v>13.155799999999999</v>
      </c>
      <c r="R719" s="107">
        <v>21.5016</v>
      </c>
      <c r="T719" s="106"/>
      <c r="U719" s="107"/>
      <c r="V719" s="107"/>
      <c r="W719" s="107"/>
      <c r="X719" s="107"/>
      <c r="Y719" s="107"/>
      <c r="Z719" s="107"/>
      <c r="AA719" s="107"/>
      <c r="AB719" s="107"/>
      <c r="AC719" s="107"/>
      <c r="AD719" s="107"/>
      <c r="AE719" s="107"/>
      <c r="AF719" s="107"/>
      <c r="AG719" s="107"/>
      <c r="AH719" s="107"/>
    </row>
    <row r="720" spans="1:34" x14ac:dyDescent="0.3">
      <c r="A720" t="s">
        <v>747</v>
      </c>
      <c r="B720" t="s">
        <v>763</v>
      </c>
      <c r="C720">
        <v>120242</v>
      </c>
      <c r="D720" s="106">
        <v>44888</v>
      </c>
      <c r="E720" s="107">
        <v>108.0407</v>
      </c>
      <c r="F720" s="107">
        <v>0.32579999999999998</v>
      </c>
      <c r="G720" s="107">
        <v>0.29189999999999999</v>
      </c>
      <c r="H720" s="107">
        <v>-0.61180000000000001</v>
      </c>
      <c r="I720" s="107">
        <v>0.4113</v>
      </c>
      <c r="J720" s="107">
        <v>1.9723999999999999</v>
      </c>
      <c r="K720" s="107">
        <v>5.7050999999999998</v>
      </c>
      <c r="L720" s="107">
        <v>13.957700000000001</v>
      </c>
      <c r="M720" s="107">
        <v>7.5175999999999998</v>
      </c>
      <c r="N720" s="107">
        <v>4.5857000000000001</v>
      </c>
      <c r="O720" s="107">
        <v>15.8322</v>
      </c>
      <c r="P720" s="107">
        <v>11.4338</v>
      </c>
      <c r="Q720" s="107">
        <v>11.816599999999999</v>
      </c>
      <c r="R720" s="107">
        <v>21.8809</v>
      </c>
      <c r="T720" s="106"/>
      <c r="U720" s="107"/>
      <c r="V720" s="107"/>
      <c r="W720" s="107"/>
      <c r="X720" s="107"/>
      <c r="Y720" s="107"/>
      <c r="Z720" s="107"/>
      <c r="AA720" s="107"/>
      <c r="AB720" s="107"/>
      <c r="AC720" s="107"/>
      <c r="AD720" s="107"/>
      <c r="AE720" s="107"/>
      <c r="AF720" s="107"/>
      <c r="AG720" s="107"/>
      <c r="AH720" s="107"/>
    </row>
    <row r="721" spans="1:34" x14ac:dyDescent="0.3">
      <c r="A721" t="s">
        <v>747</v>
      </c>
      <c r="B721" t="s">
        <v>764</v>
      </c>
      <c r="C721">
        <v>102135</v>
      </c>
      <c r="D721" s="106">
        <v>44888</v>
      </c>
      <c r="E721" s="107">
        <v>136.99590000000001</v>
      </c>
      <c r="F721" s="107">
        <v>0.37519999999999998</v>
      </c>
      <c r="G721" s="107">
        <v>0.1847</v>
      </c>
      <c r="H721" s="107">
        <v>-0.6825</v>
      </c>
      <c r="I721" s="107">
        <v>1.4799</v>
      </c>
      <c r="J721" s="107">
        <v>3.8896000000000002</v>
      </c>
      <c r="K721" s="107">
        <v>5.3510999999999997</v>
      </c>
      <c r="L721" s="107">
        <v>12.613</v>
      </c>
      <c r="M721" s="107">
        <v>8.1203000000000003</v>
      </c>
      <c r="N721" s="107">
        <v>5.0461999999999998</v>
      </c>
      <c r="O721" s="107">
        <v>25.056999999999999</v>
      </c>
      <c r="P721" s="107">
        <v>14.542</v>
      </c>
      <c r="Q721" s="107">
        <v>14.815300000000001</v>
      </c>
      <c r="R721" s="107">
        <v>31.050999999999998</v>
      </c>
      <c r="T721" s="106"/>
      <c r="U721" s="107"/>
      <c r="V721" s="107"/>
      <c r="W721" s="107"/>
      <c r="X721" s="107"/>
      <c r="Y721" s="107"/>
      <c r="Z721" s="107"/>
      <c r="AA721" s="107"/>
      <c r="AB721" s="107"/>
      <c r="AC721" s="107"/>
      <c r="AD721" s="107"/>
      <c r="AE721" s="107"/>
      <c r="AF721" s="107"/>
      <c r="AG721" s="107"/>
      <c r="AH721" s="107"/>
    </row>
    <row r="722" spans="1:34" x14ac:dyDescent="0.3">
      <c r="A722" t="s">
        <v>747</v>
      </c>
      <c r="B722" t="s">
        <v>765</v>
      </c>
      <c r="C722">
        <v>120700</v>
      </c>
      <c r="D722" s="106">
        <v>44888</v>
      </c>
      <c r="E722" s="107">
        <v>141.91499999999999</v>
      </c>
      <c r="F722" s="107">
        <v>0.37909999999999999</v>
      </c>
      <c r="G722" s="107">
        <v>0.20419999999999999</v>
      </c>
      <c r="H722" s="107">
        <v>-0.65549999999999997</v>
      </c>
      <c r="I722" s="107">
        <v>1.5349999999999999</v>
      </c>
      <c r="J722" s="107">
        <v>4.0221</v>
      </c>
      <c r="K722" s="107">
        <v>5.7263999999999999</v>
      </c>
      <c r="L722" s="107">
        <v>13.408799999999999</v>
      </c>
      <c r="M722" s="107">
        <v>9.2472999999999992</v>
      </c>
      <c r="N722" s="107">
        <v>6.5156000000000001</v>
      </c>
      <c r="O722" s="107">
        <v>25.763000000000002</v>
      </c>
      <c r="P722" s="107">
        <v>15.189399999999999</v>
      </c>
      <c r="Q722" s="107">
        <v>15.208600000000001</v>
      </c>
      <c r="R722" s="107">
        <v>32.332500000000003</v>
      </c>
      <c r="T722" s="106"/>
      <c r="U722" s="107"/>
      <c r="V722" s="107"/>
      <c r="W722" s="107"/>
      <c r="X722" s="107"/>
      <c r="Y722" s="107"/>
      <c r="Z722" s="107"/>
      <c r="AA722" s="107"/>
      <c r="AB722" s="107"/>
      <c r="AC722" s="107"/>
      <c r="AD722" s="107"/>
      <c r="AE722" s="107"/>
      <c r="AF722" s="107"/>
      <c r="AG722" s="107"/>
      <c r="AH722" s="107"/>
    </row>
    <row r="723" spans="1:34" x14ac:dyDescent="0.3">
      <c r="A723" t="s">
        <v>747</v>
      </c>
      <c r="B723" t="s">
        <v>766</v>
      </c>
      <c r="C723">
        <v>118485</v>
      </c>
      <c r="D723" s="106">
        <v>44888</v>
      </c>
      <c r="E723" s="107">
        <v>33.357199999999999</v>
      </c>
      <c r="F723" s="107">
        <v>0.1895</v>
      </c>
      <c r="G723" s="107">
        <v>2.1000000000000001E-2</v>
      </c>
      <c r="H723" s="107">
        <v>-0.45119999999999999</v>
      </c>
      <c r="I723" s="107">
        <v>-0.1144</v>
      </c>
      <c r="J723" s="107">
        <v>1.4717</v>
      </c>
      <c r="K723" s="107">
        <v>1.5853999999999999</v>
      </c>
      <c r="L723" s="107">
        <v>8.4507999999999992</v>
      </c>
      <c r="M723" s="107">
        <v>2.8041999999999998</v>
      </c>
      <c r="N723" s="107">
        <v>0.31490000000000001</v>
      </c>
      <c r="O723" s="107">
        <v>11.6685</v>
      </c>
      <c r="P723" s="107">
        <v>7.4523999999999999</v>
      </c>
      <c r="Q723" s="107">
        <v>9.7654999999999994</v>
      </c>
      <c r="R723" s="107">
        <v>13.592000000000001</v>
      </c>
      <c r="T723" s="106"/>
      <c r="U723" s="107"/>
      <c r="V723" s="107"/>
      <c r="W723" s="107"/>
      <c r="X723" s="107"/>
      <c r="Y723" s="107"/>
      <c r="Z723" s="107"/>
      <c r="AA723" s="107"/>
      <c r="AB723" s="107"/>
      <c r="AC723" s="107"/>
      <c r="AD723" s="107"/>
      <c r="AE723" s="107"/>
      <c r="AF723" s="107"/>
      <c r="AG723" s="107"/>
      <c r="AH723" s="107"/>
    </row>
    <row r="724" spans="1:34" x14ac:dyDescent="0.3">
      <c r="A724" t="s">
        <v>747</v>
      </c>
      <c r="B724" t="s">
        <v>767</v>
      </c>
      <c r="C724">
        <v>112332</v>
      </c>
      <c r="D724" s="106">
        <v>44888</v>
      </c>
      <c r="E724" s="107">
        <v>31.459599999999998</v>
      </c>
      <c r="F724" s="107">
        <v>0.18759999999999999</v>
      </c>
      <c r="G724" s="107">
        <v>1.18E-2</v>
      </c>
      <c r="H724" s="107">
        <v>-0.46410000000000001</v>
      </c>
      <c r="I724" s="107">
        <v>-0.14000000000000001</v>
      </c>
      <c r="J724" s="107">
        <v>1.4116</v>
      </c>
      <c r="K724" s="107">
        <v>1.4188000000000001</v>
      </c>
      <c r="L724" s="107">
        <v>8.0807000000000002</v>
      </c>
      <c r="M724" s="107">
        <v>2.2724000000000002</v>
      </c>
      <c r="N724" s="107">
        <v>-0.37590000000000001</v>
      </c>
      <c r="O724" s="107">
        <v>10.798500000000001</v>
      </c>
      <c r="P724" s="107">
        <v>6.5961999999999996</v>
      </c>
      <c r="Q724" s="107">
        <v>9.3756000000000004</v>
      </c>
      <c r="R724" s="107">
        <v>12.7194</v>
      </c>
      <c r="T724" s="106"/>
      <c r="U724" s="107"/>
      <c r="V724" s="107"/>
      <c r="W724" s="107"/>
      <c r="X724" s="107"/>
      <c r="Y724" s="107"/>
      <c r="Z724" s="107"/>
      <c r="AA724" s="107"/>
      <c r="AB724" s="107"/>
      <c r="AC724" s="107"/>
      <c r="AD724" s="107"/>
      <c r="AE724" s="107"/>
      <c r="AF724" s="107"/>
      <c r="AG724" s="107"/>
      <c r="AH724" s="107"/>
    </row>
    <row r="725" spans="1:34" x14ac:dyDescent="0.3">
      <c r="A725" t="s">
        <v>747</v>
      </c>
      <c r="B725" t="s">
        <v>2042</v>
      </c>
      <c r="C725">
        <v>146513</v>
      </c>
      <c r="D725" s="106">
        <v>44888</v>
      </c>
      <c r="E725" s="107">
        <v>15.806699999999999</v>
      </c>
      <c r="F725" s="107">
        <v>0.25240000000000001</v>
      </c>
      <c r="G725" s="107">
        <v>-0.17560000000000001</v>
      </c>
      <c r="H725" s="107">
        <v>-1.4318</v>
      </c>
      <c r="I725" s="107">
        <v>-1.5428999999999999</v>
      </c>
      <c r="J725" s="107">
        <v>1.8322000000000001</v>
      </c>
      <c r="K725" s="107">
        <v>7.1499999999999994E-2</v>
      </c>
      <c r="L725" s="107">
        <v>11.4962</v>
      </c>
      <c r="M725" s="107">
        <v>5.7934000000000001</v>
      </c>
      <c r="N725" s="107">
        <v>-1.1655</v>
      </c>
      <c r="O725" s="107">
        <v>15.4284</v>
      </c>
      <c r="P725" s="107"/>
      <c r="Q725" s="107">
        <v>13.1157</v>
      </c>
      <c r="R725" s="107">
        <v>19.3353</v>
      </c>
      <c r="T725" s="106"/>
      <c r="U725" s="107"/>
      <c r="V725" s="107"/>
      <c r="W725" s="107"/>
      <c r="X725" s="107"/>
      <c r="Y725" s="107"/>
      <c r="Z725" s="107"/>
      <c r="AA725" s="107"/>
      <c r="AB725" s="107"/>
      <c r="AC725" s="107"/>
      <c r="AD725" s="107"/>
      <c r="AE725" s="107"/>
      <c r="AF725" s="107"/>
      <c r="AG725" s="107"/>
      <c r="AH725" s="107"/>
    </row>
    <row r="726" spans="1:34" x14ac:dyDescent="0.3">
      <c r="A726" t="s">
        <v>747</v>
      </c>
      <c r="B726" t="s">
        <v>2043</v>
      </c>
      <c r="C726">
        <v>146514</v>
      </c>
      <c r="D726" s="106">
        <v>44888</v>
      </c>
      <c r="E726" s="107">
        <v>15.650499999999999</v>
      </c>
      <c r="F726" s="107">
        <v>0.25169999999999998</v>
      </c>
      <c r="G726" s="107">
        <v>-0.1792</v>
      </c>
      <c r="H726" s="107">
        <v>-1.4371</v>
      </c>
      <c r="I726" s="107">
        <v>-1.5525</v>
      </c>
      <c r="J726" s="107">
        <v>1.8084</v>
      </c>
      <c r="K726" s="107">
        <v>3.8E-3</v>
      </c>
      <c r="L726" s="107">
        <v>11.347899999999999</v>
      </c>
      <c r="M726" s="107">
        <v>5.5796999999999999</v>
      </c>
      <c r="N726" s="107">
        <v>-1.4302999999999999</v>
      </c>
      <c r="O726" s="107">
        <v>15.122999999999999</v>
      </c>
      <c r="P726" s="107"/>
      <c r="Q726" s="107">
        <v>12.813700000000001</v>
      </c>
      <c r="R726" s="107">
        <v>19.023299999999999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t="s">
        <v>747</v>
      </c>
      <c r="B727" t="s">
        <v>1948</v>
      </c>
      <c r="C727">
        <v>112039</v>
      </c>
      <c r="D727" s="106">
        <v>44888</v>
      </c>
      <c r="E727" s="107">
        <v>54.978999999999999</v>
      </c>
      <c r="F727" s="107">
        <v>0.1895</v>
      </c>
      <c r="G727" s="107">
        <v>0.11650000000000001</v>
      </c>
      <c r="H727" s="107">
        <v>-0.57689999999999997</v>
      </c>
      <c r="I727" s="107">
        <v>-0.3679</v>
      </c>
      <c r="J727" s="107">
        <v>2.0909</v>
      </c>
      <c r="K727" s="107">
        <v>2.8586999999999998</v>
      </c>
      <c r="L727" s="107">
        <v>12.664199999999999</v>
      </c>
      <c r="M727" s="107">
        <v>5.03</v>
      </c>
      <c r="N727" s="107">
        <v>0.2626</v>
      </c>
      <c r="O727" s="107">
        <v>14.818300000000001</v>
      </c>
      <c r="P727" s="107">
        <v>9.4966000000000008</v>
      </c>
      <c r="Q727" s="107">
        <v>13.613799999999999</v>
      </c>
      <c r="R727" s="107">
        <v>18.549299999999999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t="s">
        <v>27</v>
      </c>
      <c r="F728" s="104">
        <v>0.17947391304347823</v>
      </c>
      <c r="G728" s="104">
        <v>9.2021739130434779E-2</v>
      </c>
      <c r="H728" s="104">
        <v>-0.57618260869565219</v>
      </c>
      <c r="I728" s="104">
        <v>-7.5343478260869581E-2</v>
      </c>
      <c r="J728" s="104">
        <v>2.2688565217391305</v>
      </c>
      <c r="K728" s="104">
        <v>3.2277086956521743</v>
      </c>
      <c r="L728" s="104">
        <v>11.3209</v>
      </c>
      <c r="M728" s="104">
        <v>6.904660869565217</v>
      </c>
      <c r="N728" s="104">
        <v>3.9685869565217398</v>
      </c>
      <c r="O728" s="104">
        <v>15.140466666666665</v>
      </c>
      <c r="P728" s="104">
        <v>9.6119588235294113</v>
      </c>
      <c r="Q728" s="104">
        <v>13.293491304347828</v>
      </c>
      <c r="R728" s="104">
        <v>21.725543478260871</v>
      </c>
    </row>
    <row r="729" spans="1:34" x14ac:dyDescent="0.3">
      <c r="A729" s="57" t="s">
        <v>407</v>
      </c>
      <c r="F729" s="104">
        <v>0.20649999999999999</v>
      </c>
      <c r="G729" s="104">
        <v>5.4199999999999998E-2</v>
      </c>
      <c r="H729" s="104">
        <v>-0.57950000000000002</v>
      </c>
      <c r="I729" s="104">
        <v>3.0300000000000001E-2</v>
      </c>
      <c r="J729" s="104">
        <v>1.9723999999999999</v>
      </c>
      <c r="K729" s="104">
        <v>2.7892999999999999</v>
      </c>
      <c r="L729" s="104">
        <v>10.936299999999999</v>
      </c>
      <c r="M729" s="104">
        <v>5.7167000000000003</v>
      </c>
      <c r="N729" s="104">
        <v>1.8102</v>
      </c>
      <c r="O729" s="104">
        <v>14.856199999999999</v>
      </c>
      <c r="P729" s="104">
        <v>9.1224000000000007</v>
      </c>
      <c r="Q729" s="104">
        <v>12.3786</v>
      </c>
      <c r="R729" s="104">
        <v>19.3353</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05" t="s">
        <v>1640</v>
      </c>
      <c r="B731" s="105"/>
      <c r="C731" s="105"/>
      <c r="D731" s="105"/>
      <c r="E731" s="105"/>
      <c r="F731" s="105"/>
      <c r="G731" s="105"/>
      <c r="H731" s="105"/>
      <c r="I731" s="105"/>
      <c r="J731" s="105"/>
      <c r="K731" s="105"/>
      <c r="L731" s="105"/>
      <c r="M731" s="105"/>
      <c r="N731" s="105"/>
      <c r="O731" s="105"/>
      <c r="P731" s="105"/>
      <c r="Q731" s="105"/>
      <c r="R731" s="105"/>
      <c r="T731" s="106"/>
      <c r="U731" s="107"/>
      <c r="V731" s="107"/>
      <c r="W731" s="107"/>
      <c r="X731" s="107"/>
      <c r="Y731" s="107"/>
      <c r="Z731" s="107"/>
      <c r="AA731" s="107"/>
      <c r="AB731" s="107"/>
      <c r="AC731" s="107"/>
      <c r="AD731" s="107"/>
      <c r="AE731" s="107"/>
      <c r="AF731" s="107"/>
      <c r="AG731" s="107"/>
      <c r="AH731" s="107"/>
    </row>
    <row r="732" spans="1:34" x14ac:dyDescent="0.3">
      <c r="A732" t="s">
        <v>1641</v>
      </c>
      <c r="B732" t="s">
        <v>1546</v>
      </c>
      <c r="C732">
        <v>132995</v>
      </c>
      <c r="D732" s="106">
        <v>44888</v>
      </c>
      <c r="E732" s="107">
        <v>18.920000000000002</v>
      </c>
      <c r="F732" s="107">
        <v>0.1588</v>
      </c>
      <c r="G732" s="107">
        <v>-5.28E-2</v>
      </c>
      <c r="H732" s="107">
        <v>-0.31609999999999999</v>
      </c>
      <c r="I732" s="107">
        <v>-0.1056</v>
      </c>
      <c r="J732" s="107">
        <v>0.79910000000000003</v>
      </c>
      <c r="K732" s="107">
        <v>1.6657999999999999</v>
      </c>
      <c r="L732" s="107">
        <v>5.9943999999999997</v>
      </c>
      <c r="M732" s="107">
        <v>1.9945999999999999</v>
      </c>
      <c r="N732" s="107">
        <v>-0.31609999999999999</v>
      </c>
      <c r="O732" s="107">
        <v>8.6859000000000002</v>
      </c>
      <c r="P732" s="107">
        <v>6.9165000000000001</v>
      </c>
      <c r="Q732" s="107">
        <v>8.3056000000000001</v>
      </c>
      <c r="R732" s="107">
        <v>8.6748999999999992</v>
      </c>
      <c r="T732" s="106"/>
      <c r="U732" s="107"/>
      <c r="V732" s="107"/>
      <c r="W732" s="107"/>
      <c r="X732" s="107"/>
      <c r="Y732" s="107"/>
      <c r="Z732" s="107"/>
      <c r="AA732" s="107"/>
      <c r="AB732" s="107"/>
      <c r="AC732" s="107"/>
      <c r="AD732" s="107"/>
      <c r="AE732" s="107"/>
      <c r="AF732" s="107"/>
      <c r="AG732" s="107"/>
      <c r="AH732" s="107"/>
    </row>
    <row r="733" spans="1:34" x14ac:dyDescent="0.3">
      <c r="A733" t="s">
        <v>1641</v>
      </c>
      <c r="B733" t="s">
        <v>1569</v>
      </c>
      <c r="C733">
        <v>132998</v>
      </c>
      <c r="D733" s="106">
        <v>44888</v>
      </c>
      <c r="E733" s="107">
        <v>17.38</v>
      </c>
      <c r="F733" s="107">
        <v>0.1729</v>
      </c>
      <c r="G733" s="107">
        <v>-5.7500000000000002E-2</v>
      </c>
      <c r="H733" s="107">
        <v>-0.34399999999999997</v>
      </c>
      <c r="I733" s="107">
        <v>-0.1149</v>
      </c>
      <c r="J733" s="107">
        <v>0.75360000000000005</v>
      </c>
      <c r="K733" s="107">
        <v>1.4001999999999999</v>
      </c>
      <c r="L733" s="107">
        <v>5.4611999999999998</v>
      </c>
      <c r="M733" s="107">
        <v>1.2231000000000001</v>
      </c>
      <c r="N733" s="107">
        <v>-1.3061</v>
      </c>
      <c r="O733" s="107">
        <v>7.5888</v>
      </c>
      <c r="P733" s="107">
        <v>5.8137999999999996</v>
      </c>
      <c r="Q733" s="107">
        <v>7.1611000000000002</v>
      </c>
      <c r="R733" s="107">
        <v>7.5339</v>
      </c>
      <c r="T733" s="106"/>
      <c r="U733" s="107"/>
      <c r="V733" s="107"/>
      <c r="W733" s="107"/>
      <c r="X733" s="107"/>
      <c r="Y733" s="107"/>
      <c r="Z733" s="107"/>
      <c r="AA733" s="107"/>
      <c r="AB733" s="107"/>
      <c r="AC733" s="107"/>
      <c r="AD733" s="107"/>
      <c r="AE733" s="107"/>
      <c r="AF733" s="107"/>
      <c r="AG733" s="107"/>
      <c r="AH733" s="107"/>
    </row>
    <row r="734" spans="1:34" x14ac:dyDescent="0.3">
      <c r="A734" t="s">
        <v>1641</v>
      </c>
      <c r="B734" t="s">
        <v>1547</v>
      </c>
      <c r="C734">
        <v>135120</v>
      </c>
      <c r="D734" s="106">
        <v>44888</v>
      </c>
      <c r="E734" s="107">
        <v>18.649999999999999</v>
      </c>
      <c r="F734" s="107">
        <v>0.1074</v>
      </c>
      <c r="G734" s="107">
        <v>-0.1071</v>
      </c>
      <c r="H734" s="107">
        <v>-0.42709999999999998</v>
      </c>
      <c r="I734" s="107">
        <v>0.32279999999999998</v>
      </c>
      <c r="J734" s="107">
        <v>1.5242</v>
      </c>
      <c r="K734" s="107">
        <v>1.6902999999999999</v>
      </c>
      <c r="L734" s="107">
        <v>6.8768000000000002</v>
      </c>
      <c r="M734" s="107">
        <v>3.5535999999999999</v>
      </c>
      <c r="N734" s="107">
        <v>1.4690000000000001</v>
      </c>
      <c r="O734" s="107">
        <v>9.9339999999999993</v>
      </c>
      <c r="P734" s="107">
        <v>9.2505000000000006</v>
      </c>
      <c r="Q734" s="107">
        <v>8.9356000000000009</v>
      </c>
      <c r="R734" s="107">
        <v>10.1187</v>
      </c>
      <c r="T734" s="106"/>
      <c r="U734" s="107"/>
      <c r="V734" s="107"/>
      <c r="W734" s="107"/>
      <c r="X734" s="107"/>
      <c r="Y734" s="107"/>
      <c r="Z734" s="107"/>
      <c r="AA734" s="107"/>
      <c r="AB734" s="107"/>
      <c r="AC734" s="107"/>
      <c r="AD734" s="107"/>
      <c r="AE734" s="107"/>
      <c r="AF734" s="107"/>
      <c r="AG734" s="107"/>
      <c r="AH734" s="107"/>
    </row>
    <row r="735" spans="1:34" x14ac:dyDescent="0.3">
      <c r="A735" t="s">
        <v>1641</v>
      </c>
      <c r="B735" t="s">
        <v>1570</v>
      </c>
      <c r="C735">
        <v>135122</v>
      </c>
      <c r="D735" s="106">
        <v>44888</v>
      </c>
      <c r="E735" s="107">
        <v>17.04</v>
      </c>
      <c r="F735" s="107">
        <v>0.11749999999999999</v>
      </c>
      <c r="G735" s="107">
        <v>-0.1172</v>
      </c>
      <c r="H735" s="107">
        <v>-0.40910000000000002</v>
      </c>
      <c r="I735" s="107">
        <v>0.29430000000000001</v>
      </c>
      <c r="J735" s="107">
        <v>1.4286000000000001</v>
      </c>
      <c r="K735" s="107">
        <v>1.4286000000000001</v>
      </c>
      <c r="L735" s="107">
        <v>6.1681999999999997</v>
      </c>
      <c r="M735" s="107">
        <v>2.5888</v>
      </c>
      <c r="N735" s="107">
        <v>0.1764</v>
      </c>
      <c r="O735" s="107">
        <v>8.4588999999999999</v>
      </c>
      <c r="P735" s="107">
        <v>7.8973000000000004</v>
      </c>
      <c r="Q735" s="107">
        <v>7.5933999999999999</v>
      </c>
      <c r="R735" s="107">
        <v>8.6303999999999998</v>
      </c>
      <c r="T735" s="106"/>
      <c r="U735" s="107"/>
      <c r="V735" s="107"/>
      <c r="W735" s="107"/>
      <c r="X735" s="107"/>
      <c r="Y735" s="107"/>
      <c r="Z735" s="107"/>
      <c r="AA735" s="107"/>
      <c r="AB735" s="107"/>
      <c r="AC735" s="107"/>
      <c r="AD735" s="107"/>
      <c r="AE735" s="107"/>
      <c r="AF735" s="107"/>
      <c r="AG735" s="107"/>
      <c r="AH735" s="107"/>
    </row>
    <row r="736" spans="1:34" x14ac:dyDescent="0.3">
      <c r="A736" t="s">
        <v>1641</v>
      </c>
      <c r="B736" t="s">
        <v>1964</v>
      </c>
      <c r="C736">
        <v>147496</v>
      </c>
      <c r="D736" s="106">
        <v>44888</v>
      </c>
      <c r="E736" s="107">
        <v>13.220499999999999</v>
      </c>
      <c r="F736" s="107">
        <v>5.2999999999999999E-2</v>
      </c>
      <c r="G736" s="107">
        <v>6.0499999999999998E-2</v>
      </c>
      <c r="H736" s="107">
        <v>-0.18870000000000001</v>
      </c>
      <c r="I736" s="107">
        <v>0.216</v>
      </c>
      <c r="J736" s="107">
        <v>1.26</v>
      </c>
      <c r="K736" s="107">
        <v>1.8945000000000001</v>
      </c>
      <c r="L736" s="107">
        <v>7.1024000000000003</v>
      </c>
      <c r="M736" s="107">
        <v>5.0079000000000002</v>
      </c>
      <c r="N736" s="107">
        <v>4.7583000000000002</v>
      </c>
      <c r="O736" s="107">
        <v>8.5551999999999992</v>
      </c>
      <c r="P736" s="107"/>
      <c r="Q736" s="107">
        <v>8.7338000000000005</v>
      </c>
      <c r="R736" s="107">
        <v>6.8487999999999998</v>
      </c>
      <c r="T736" s="106"/>
      <c r="U736" s="107"/>
      <c r="V736" s="107"/>
      <c r="W736" s="107"/>
      <c r="X736" s="107"/>
      <c r="Y736" s="107"/>
      <c r="Z736" s="107"/>
      <c r="AA736" s="107"/>
      <c r="AB736" s="107"/>
      <c r="AC736" s="107"/>
      <c r="AD736" s="107"/>
      <c r="AE736" s="107"/>
      <c r="AF736" s="107"/>
      <c r="AG736" s="107"/>
      <c r="AH736" s="107"/>
    </row>
    <row r="737" spans="1:34" x14ac:dyDescent="0.3">
      <c r="A737" t="s">
        <v>1641</v>
      </c>
      <c r="B737" t="s">
        <v>1965</v>
      </c>
      <c r="C737">
        <v>147494</v>
      </c>
      <c r="D737" s="106">
        <v>44888</v>
      </c>
      <c r="E737" s="107">
        <v>12.750500000000001</v>
      </c>
      <c r="F737" s="107">
        <v>4.9399999999999999E-2</v>
      </c>
      <c r="G737" s="107">
        <v>4.5499999999999999E-2</v>
      </c>
      <c r="H737" s="107">
        <v>-0.2097</v>
      </c>
      <c r="I737" s="107">
        <v>0.1736</v>
      </c>
      <c r="J737" s="107">
        <v>1.1575</v>
      </c>
      <c r="K737" s="107">
        <v>1.6049</v>
      </c>
      <c r="L737" s="107">
        <v>6.4884000000000004</v>
      </c>
      <c r="M737" s="107">
        <v>4.1707999999999998</v>
      </c>
      <c r="N737" s="107">
        <v>3.5783999999999998</v>
      </c>
      <c r="O737" s="107">
        <v>7.3941999999999997</v>
      </c>
      <c r="P737" s="107"/>
      <c r="Q737" s="107">
        <v>7.5597000000000003</v>
      </c>
      <c r="R737" s="107">
        <v>5.7111000000000001</v>
      </c>
      <c r="T737" s="106"/>
      <c r="U737" s="107"/>
      <c r="V737" s="107"/>
      <c r="W737" s="107"/>
      <c r="X737" s="107"/>
      <c r="Y737" s="107"/>
      <c r="Z737" s="107"/>
      <c r="AA737" s="107"/>
      <c r="AB737" s="107"/>
      <c r="AC737" s="107"/>
      <c r="AD737" s="107"/>
      <c r="AE737" s="107"/>
      <c r="AF737" s="107"/>
      <c r="AG737" s="107"/>
      <c r="AH737" s="107"/>
    </row>
    <row r="738" spans="1:34" x14ac:dyDescent="0.3">
      <c r="A738" t="s">
        <v>1641</v>
      </c>
      <c r="B738" t="s">
        <v>1548</v>
      </c>
      <c r="C738">
        <v>136567</v>
      </c>
      <c r="D738" s="106">
        <v>44888</v>
      </c>
      <c r="E738" s="107">
        <v>18.155999999999999</v>
      </c>
      <c r="F738" s="107">
        <v>5.4999999999999997E-3</v>
      </c>
      <c r="G738" s="107">
        <v>-0.2198</v>
      </c>
      <c r="H738" s="107">
        <v>-0.43869999999999998</v>
      </c>
      <c r="I738" s="107">
        <v>0.1158</v>
      </c>
      <c r="J738" s="107">
        <v>0.17660000000000001</v>
      </c>
      <c r="K738" s="107">
        <v>1.1758</v>
      </c>
      <c r="L738" s="107">
        <v>4.8026</v>
      </c>
      <c r="M738" s="107">
        <v>4.2728999999999999</v>
      </c>
      <c r="N738" s="107">
        <v>5.3071000000000002</v>
      </c>
      <c r="O738" s="107">
        <v>9.5494000000000003</v>
      </c>
      <c r="P738" s="107">
        <v>7.7537000000000003</v>
      </c>
      <c r="Q738" s="107">
        <v>9.3680000000000003</v>
      </c>
      <c r="R738" s="107">
        <v>11.1541</v>
      </c>
      <c r="T738" s="106"/>
      <c r="U738" s="107"/>
      <c r="V738" s="107"/>
      <c r="W738" s="107"/>
      <c r="X738" s="107"/>
      <c r="Y738" s="107"/>
      <c r="Z738" s="107"/>
      <c r="AA738" s="107"/>
      <c r="AB738" s="107"/>
      <c r="AC738" s="107"/>
      <c r="AD738" s="107"/>
      <c r="AE738" s="107"/>
      <c r="AF738" s="107"/>
      <c r="AG738" s="107"/>
      <c r="AH738" s="107"/>
    </row>
    <row r="739" spans="1:34" x14ac:dyDescent="0.3">
      <c r="A739" t="s">
        <v>1641</v>
      </c>
      <c r="B739" t="s">
        <v>1571</v>
      </c>
      <c r="C739">
        <v>136563</v>
      </c>
      <c r="D739" s="106">
        <v>44888</v>
      </c>
      <c r="E739" s="107">
        <v>16.571000000000002</v>
      </c>
      <c r="F739" s="107">
        <v>0</v>
      </c>
      <c r="G739" s="107">
        <v>-0.23480000000000001</v>
      </c>
      <c r="H739" s="107">
        <v>-0.45650000000000002</v>
      </c>
      <c r="I739" s="107">
        <v>7.85E-2</v>
      </c>
      <c r="J739" s="107">
        <v>0.1027</v>
      </c>
      <c r="K739" s="107">
        <v>0.96879999999999999</v>
      </c>
      <c r="L739" s="107">
        <v>4.3907999999999996</v>
      </c>
      <c r="M739" s="107">
        <v>3.6141000000000001</v>
      </c>
      <c r="N739" s="107">
        <v>4.4368999999999996</v>
      </c>
      <c r="O739" s="107">
        <v>8.1205999999999996</v>
      </c>
      <c r="P739" s="107">
        <v>6.2427000000000001</v>
      </c>
      <c r="Q739" s="107">
        <v>7.8781999999999996</v>
      </c>
      <c r="R739" s="107">
        <v>9.8239000000000001</v>
      </c>
      <c r="T739" s="106"/>
      <c r="U739" s="107"/>
      <c r="V739" s="107"/>
      <c r="W739" s="107"/>
      <c r="X739" s="107"/>
      <c r="Y739" s="107"/>
      <c r="Z739" s="107"/>
      <c r="AA739" s="107"/>
      <c r="AB739" s="107"/>
      <c r="AC739" s="107"/>
      <c r="AD739" s="107"/>
      <c r="AE739" s="107"/>
      <c r="AF739" s="107"/>
      <c r="AG739" s="107"/>
      <c r="AH739" s="107"/>
    </row>
    <row r="740" spans="1:34" x14ac:dyDescent="0.3">
      <c r="A740" t="s">
        <v>1641</v>
      </c>
      <c r="B740" t="s">
        <v>1549</v>
      </c>
      <c r="C740">
        <v>140347</v>
      </c>
      <c r="D740" s="106">
        <v>44888</v>
      </c>
      <c r="E740" s="107">
        <v>20.2683</v>
      </c>
      <c r="F740" s="107">
        <v>0.1467</v>
      </c>
      <c r="G740" s="107">
        <v>0.29339999999999999</v>
      </c>
      <c r="H740" s="107">
        <v>0.13289999999999999</v>
      </c>
      <c r="I740" s="107">
        <v>0.29189999999999999</v>
      </c>
      <c r="J740" s="107">
        <v>1.3248</v>
      </c>
      <c r="K740" s="107">
        <v>2.3635999999999999</v>
      </c>
      <c r="L740" s="107">
        <v>6.1451000000000002</v>
      </c>
      <c r="M740" s="107">
        <v>5.3029999999999999</v>
      </c>
      <c r="N740" s="107">
        <v>4.1894999999999998</v>
      </c>
      <c r="O740" s="107">
        <v>10.704700000000001</v>
      </c>
      <c r="P740" s="107">
        <v>9.1908999999999992</v>
      </c>
      <c r="Q740" s="107">
        <v>9.0927000000000007</v>
      </c>
      <c r="R740" s="107">
        <v>10.6</v>
      </c>
      <c r="T740" s="106"/>
      <c r="U740" s="107"/>
      <c r="V740" s="107"/>
      <c r="W740" s="107"/>
      <c r="X740" s="107"/>
      <c r="Y740" s="107"/>
      <c r="Z740" s="107"/>
      <c r="AA740" s="107"/>
      <c r="AB740" s="107"/>
      <c r="AC740" s="107"/>
      <c r="AD740" s="107"/>
      <c r="AE740" s="107"/>
      <c r="AF740" s="107"/>
      <c r="AG740" s="107"/>
      <c r="AH740" s="107"/>
    </row>
    <row r="741" spans="1:34" x14ac:dyDescent="0.3">
      <c r="A741" t="s">
        <v>1641</v>
      </c>
      <c r="B741" t="s">
        <v>1572</v>
      </c>
      <c r="C741">
        <v>140351</v>
      </c>
      <c r="D741" s="106">
        <v>44888</v>
      </c>
      <c r="E741" s="107">
        <v>18.891400000000001</v>
      </c>
      <c r="F741" s="107">
        <v>0.1426</v>
      </c>
      <c r="G741" s="107">
        <v>0.27439999999999998</v>
      </c>
      <c r="H741" s="107">
        <v>0.1065</v>
      </c>
      <c r="I741" s="107">
        <v>0.23930000000000001</v>
      </c>
      <c r="J741" s="107">
        <v>1.2</v>
      </c>
      <c r="K741" s="107">
        <v>2.0131000000000001</v>
      </c>
      <c r="L741" s="107">
        <v>5.4196</v>
      </c>
      <c r="M741" s="107">
        <v>4.2462</v>
      </c>
      <c r="N741" s="107">
        <v>2.7772999999999999</v>
      </c>
      <c r="O741" s="107">
        <v>9.4024999999999999</v>
      </c>
      <c r="P741" s="107">
        <v>7.9654999999999996</v>
      </c>
      <c r="Q741" s="107">
        <v>8.1513000000000009</v>
      </c>
      <c r="R741" s="107">
        <v>9.1914999999999996</v>
      </c>
      <c r="T741" s="106"/>
      <c r="U741" s="107"/>
      <c r="V741" s="107"/>
      <c r="W741" s="107"/>
      <c r="X741" s="107"/>
      <c r="Y741" s="107"/>
      <c r="Z741" s="107"/>
      <c r="AA741" s="107"/>
      <c r="AB741" s="107"/>
      <c r="AC741" s="107"/>
      <c r="AD741" s="107"/>
      <c r="AE741" s="107"/>
      <c r="AF741" s="107"/>
      <c r="AG741" s="107"/>
      <c r="AH741" s="107"/>
    </row>
    <row r="742" spans="1:34" x14ac:dyDescent="0.3">
      <c r="A742" t="s">
        <v>1641</v>
      </c>
      <c r="B742" t="s">
        <v>1573</v>
      </c>
      <c r="C742">
        <v>144461</v>
      </c>
      <c r="D742" s="106">
        <v>44888</v>
      </c>
      <c r="E742" s="107">
        <v>13.257099999999999</v>
      </c>
      <c r="F742" s="107">
        <v>1.3599999999999999E-2</v>
      </c>
      <c r="G742" s="107">
        <v>4.9099999999999998E-2</v>
      </c>
      <c r="H742" s="107">
        <v>-0.1288</v>
      </c>
      <c r="I742" s="107">
        <v>0.66900000000000004</v>
      </c>
      <c r="J742" s="107">
        <v>1.6041000000000001</v>
      </c>
      <c r="K742" s="107">
        <v>2.6806999999999999</v>
      </c>
      <c r="L742" s="107">
        <v>6.2931999999999997</v>
      </c>
      <c r="M742" s="107">
        <v>4.8704999999999998</v>
      </c>
      <c r="N742" s="107">
        <v>3.2210999999999999</v>
      </c>
      <c r="O742" s="107">
        <v>8.6753999999999998</v>
      </c>
      <c r="P742" s="107"/>
      <c r="Q742" s="107">
        <v>6.8693999999999997</v>
      </c>
      <c r="R742" s="107">
        <v>10.3581</v>
      </c>
      <c r="T742" s="106"/>
      <c r="U742" s="107"/>
      <c r="V742" s="107"/>
      <c r="W742" s="107"/>
      <c r="X742" s="107"/>
      <c r="Y742" s="107"/>
      <c r="Z742" s="107"/>
      <c r="AA742" s="107"/>
      <c r="AB742" s="107"/>
      <c r="AC742" s="107"/>
      <c r="AD742" s="107"/>
      <c r="AE742" s="107"/>
      <c r="AF742" s="107"/>
      <c r="AG742" s="107"/>
      <c r="AH742" s="107"/>
    </row>
    <row r="743" spans="1:34" x14ac:dyDescent="0.3">
      <c r="A743" t="s">
        <v>1641</v>
      </c>
      <c r="B743" t="s">
        <v>1550</v>
      </c>
      <c r="C743">
        <v>144466</v>
      </c>
      <c r="D743" s="106">
        <v>44888</v>
      </c>
      <c r="E743" s="107">
        <v>14.137700000000001</v>
      </c>
      <c r="F743" s="107">
        <v>1.7000000000000001E-2</v>
      </c>
      <c r="G743" s="107">
        <v>6.6500000000000004E-2</v>
      </c>
      <c r="H743" s="107">
        <v>-0.1046</v>
      </c>
      <c r="I743" s="107">
        <v>0.71740000000000004</v>
      </c>
      <c r="J743" s="107">
        <v>1.7196</v>
      </c>
      <c r="K743" s="107">
        <v>3.0002</v>
      </c>
      <c r="L743" s="107">
        <v>6.9466000000000001</v>
      </c>
      <c r="M743" s="107">
        <v>5.8376999999999999</v>
      </c>
      <c r="N743" s="107">
        <v>4.5023</v>
      </c>
      <c r="O743" s="107">
        <v>10.207700000000001</v>
      </c>
      <c r="P743" s="107"/>
      <c r="Q743" s="107">
        <v>8.5012000000000008</v>
      </c>
      <c r="R743" s="107">
        <v>11.7775</v>
      </c>
      <c r="T743" s="106"/>
      <c r="U743" s="107"/>
      <c r="V743" s="107"/>
      <c r="W743" s="107"/>
      <c r="X743" s="107"/>
      <c r="Y743" s="107"/>
      <c r="Z743" s="107"/>
      <c r="AA743" s="107"/>
      <c r="AB743" s="107"/>
      <c r="AC743" s="107"/>
      <c r="AD743" s="107"/>
      <c r="AE743" s="107"/>
      <c r="AF743" s="107"/>
      <c r="AG743" s="107"/>
      <c r="AH743" s="107"/>
    </row>
    <row r="744" spans="1:34" x14ac:dyDescent="0.3">
      <c r="A744" t="s">
        <v>1641</v>
      </c>
      <c r="B744" t="s">
        <v>1574</v>
      </c>
      <c r="C744">
        <v>101585</v>
      </c>
      <c r="D744" s="106">
        <v>44888</v>
      </c>
      <c r="E744" s="107">
        <v>50.502000000000002</v>
      </c>
      <c r="F744" s="107">
        <v>0.107</v>
      </c>
      <c r="G744" s="107">
        <v>8.1299999999999997E-2</v>
      </c>
      <c r="H744" s="107">
        <v>-6.13E-2</v>
      </c>
      <c r="I744" s="107">
        <v>0.37559999999999999</v>
      </c>
      <c r="J744" s="107">
        <v>1.6362000000000001</v>
      </c>
      <c r="K744" s="107">
        <v>2.5421</v>
      </c>
      <c r="L744" s="107">
        <v>6.9165000000000001</v>
      </c>
      <c r="M744" s="107">
        <v>5.9809000000000001</v>
      </c>
      <c r="N744" s="107">
        <v>5.32</v>
      </c>
      <c r="O744" s="107">
        <v>10.549899999999999</v>
      </c>
      <c r="P744" s="107">
        <v>7.7092999999999998</v>
      </c>
      <c r="Q744" s="107">
        <v>9.3087999999999997</v>
      </c>
      <c r="R744" s="107">
        <v>13.821</v>
      </c>
      <c r="T744" s="106"/>
      <c r="U744" s="107"/>
      <c r="V744" s="107"/>
      <c r="W744" s="107"/>
      <c r="X744" s="107"/>
      <c r="Y744" s="107"/>
      <c r="Z744" s="107"/>
      <c r="AA744" s="107"/>
      <c r="AB744" s="107"/>
      <c r="AC744" s="107"/>
      <c r="AD744" s="107"/>
      <c r="AE744" s="107"/>
      <c r="AF744" s="107"/>
      <c r="AG744" s="107"/>
      <c r="AH744" s="107"/>
    </row>
    <row r="745" spans="1:34" x14ac:dyDescent="0.3">
      <c r="A745" t="s">
        <v>1641</v>
      </c>
      <c r="B745" t="s">
        <v>1551</v>
      </c>
      <c r="C745">
        <v>119128</v>
      </c>
      <c r="D745" s="106">
        <v>44888</v>
      </c>
      <c r="E745" s="107">
        <v>55.145000000000003</v>
      </c>
      <c r="F745" s="107">
        <v>0.1089</v>
      </c>
      <c r="G745" s="107">
        <v>9.2600000000000002E-2</v>
      </c>
      <c r="H745" s="107">
        <v>-4.53E-2</v>
      </c>
      <c r="I745" s="107">
        <v>0.41149999999999998</v>
      </c>
      <c r="J745" s="107">
        <v>1.7229000000000001</v>
      </c>
      <c r="K745" s="107">
        <v>2.7770000000000001</v>
      </c>
      <c r="L745" s="107">
        <v>7.4029999999999996</v>
      </c>
      <c r="M745" s="107">
        <v>6.6902999999999997</v>
      </c>
      <c r="N745" s="107">
        <v>6.2504</v>
      </c>
      <c r="O745" s="107">
        <v>11.442</v>
      </c>
      <c r="P745" s="107">
        <v>8.7799999999999994</v>
      </c>
      <c r="Q745" s="107">
        <v>10.2174</v>
      </c>
      <c r="R745" s="107">
        <v>14.7849</v>
      </c>
      <c r="T745" s="106"/>
      <c r="U745" s="107"/>
      <c r="V745" s="107"/>
      <c r="W745" s="107"/>
      <c r="X745" s="107"/>
      <c r="Y745" s="107"/>
      <c r="Z745" s="107"/>
      <c r="AA745" s="107"/>
      <c r="AB745" s="107"/>
      <c r="AC745" s="107"/>
      <c r="AD745" s="107"/>
      <c r="AE745" s="107"/>
      <c r="AF745" s="107"/>
      <c r="AG745" s="107"/>
      <c r="AH745" s="107"/>
    </row>
    <row r="746" spans="1:34" x14ac:dyDescent="0.3">
      <c r="A746" t="s">
        <v>1641</v>
      </c>
      <c r="B746" t="s">
        <v>1732</v>
      </c>
      <c r="D746" s="106"/>
      <c r="E746" s="107"/>
      <c r="F746" s="107"/>
      <c r="G746" s="107"/>
      <c r="H746" s="107"/>
      <c r="I746" s="107"/>
      <c r="J746" s="107"/>
      <c r="K746" s="107"/>
      <c r="L746" s="107"/>
      <c r="M746" s="107"/>
      <c r="N746" s="107"/>
      <c r="O746" s="107"/>
      <c r="P746" s="107"/>
      <c r="Q746" s="107"/>
      <c r="R746" s="107"/>
      <c r="T746" s="106"/>
      <c r="U746" s="107"/>
      <c r="V746" s="107"/>
      <c r="W746" s="107"/>
      <c r="X746" s="107"/>
      <c r="Y746" s="107"/>
      <c r="Z746" s="107"/>
      <c r="AA746" s="107"/>
      <c r="AB746" s="107"/>
      <c r="AC746" s="107"/>
      <c r="AD746" s="107"/>
      <c r="AE746" s="107"/>
      <c r="AF746" s="107"/>
      <c r="AG746" s="107"/>
      <c r="AH746" s="107"/>
    </row>
    <row r="747" spans="1:34" x14ac:dyDescent="0.3">
      <c r="A747" t="s">
        <v>1641</v>
      </c>
      <c r="B747" t="s">
        <v>1733</v>
      </c>
      <c r="D747" s="106"/>
      <c r="E747" s="107"/>
      <c r="F747" s="107"/>
      <c r="G747" s="107"/>
      <c r="H747" s="107"/>
      <c r="I747" s="107"/>
      <c r="J747" s="107"/>
      <c r="K747" s="107"/>
      <c r="L747" s="107"/>
      <c r="M747" s="107"/>
      <c r="N747" s="107"/>
      <c r="O747" s="107"/>
      <c r="P747" s="107"/>
      <c r="Q747" s="107"/>
      <c r="R747" s="107"/>
      <c r="T747" s="106"/>
      <c r="U747" s="107"/>
      <c r="V747" s="107"/>
      <c r="W747" s="107"/>
      <c r="X747" s="107"/>
      <c r="Y747" s="107"/>
      <c r="Z747" s="107"/>
      <c r="AA747" s="107"/>
      <c r="AB747" s="107"/>
      <c r="AC747" s="107"/>
      <c r="AD747" s="107"/>
      <c r="AE747" s="107"/>
      <c r="AF747" s="107"/>
      <c r="AG747" s="107"/>
      <c r="AH747" s="107"/>
    </row>
    <row r="748" spans="1:34" x14ac:dyDescent="0.3">
      <c r="A748" t="s">
        <v>1641</v>
      </c>
      <c r="B748" t="s">
        <v>1575</v>
      </c>
      <c r="C748">
        <v>133051</v>
      </c>
      <c r="D748" s="106">
        <v>44888</v>
      </c>
      <c r="E748" s="107">
        <v>17.91</v>
      </c>
      <c r="F748" s="107">
        <v>5.5899999999999998E-2</v>
      </c>
      <c r="G748" s="107">
        <v>5.5899999999999998E-2</v>
      </c>
      <c r="H748" s="107">
        <v>0</v>
      </c>
      <c r="I748" s="107">
        <v>0.44869999999999999</v>
      </c>
      <c r="J748" s="107">
        <v>1.1293</v>
      </c>
      <c r="K748" s="107">
        <v>1.9932000000000001</v>
      </c>
      <c r="L748" s="107">
        <v>3.5259999999999998</v>
      </c>
      <c r="M748" s="107">
        <v>4.8594999999999997</v>
      </c>
      <c r="N748" s="107">
        <v>6.0391000000000004</v>
      </c>
      <c r="O748" s="107">
        <v>7.2557</v>
      </c>
      <c r="P748" s="107">
        <v>6.9786000000000001</v>
      </c>
      <c r="Q748" s="107">
        <v>7.5834999999999999</v>
      </c>
      <c r="R748" s="107">
        <v>9.5261999999999993</v>
      </c>
      <c r="T748" s="106"/>
      <c r="U748" s="107"/>
      <c r="V748" s="107"/>
      <c r="W748" s="107"/>
      <c r="X748" s="107"/>
      <c r="Y748" s="107"/>
      <c r="Z748" s="107"/>
      <c r="AA748" s="107"/>
      <c r="AB748" s="107"/>
      <c r="AC748" s="107"/>
      <c r="AD748" s="107"/>
      <c r="AE748" s="107"/>
      <c r="AF748" s="107"/>
      <c r="AG748" s="107"/>
      <c r="AH748" s="107"/>
    </row>
    <row r="749" spans="1:34" x14ac:dyDescent="0.3">
      <c r="A749" t="s">
        <v>1641</v>
      </c>
      <c r="B749" t="s">
        <v>1552</v>
      </c>
      <c r="C749">
        <v>133054</v>
      </c>
      <c r="D749" s="106">
        <v>44888</v>
      </c>
      <c r="E749" s="107">
        <v>18.989999999999998</v>
      </c>
      <c r="F749" s="107">
        <v>5.2699999999999997E-2</v>
      </c>
      <c r="G749" s="107">
        <v>0.10539999999999999</v>
      </c>
      <c r="H749" s="107">
        <v>5.2699999999999997E-2</v>
      </c>
      <c r="I749" s="107">
        <v>0.52939999999999998</v>
      </c>
      <c r="J749" s="107">
        <v>1.226</v>
      </c>
      <c r="K749" s="107">
        <v>2.1516999999999999</v>
      </c>
      <c r="L749" s="107">
        <v>3.8271999999999999</v>
      </c>
      <c r="M749" s="107">
        <v>5.2660999999999998</v>
      </c>
      <c r="N749" s="107">
        <v>6.6853999999999996</v>
      </c>
      <c r="O749" s="107">
        <v>7.9249999999999998</v>
      </c>
      <c r="P749" s="107">
        <v>7.6551</v>
      </c>
      <c r="Q749" s="107">
        <v>8.3765000000000001</v>
      </c>
      <c r="R749" s="107">
        <v>10.1905</v>
      </c>
      <c r="T749" s="106"/>
      <c r="U749" s="107"/>
      <c r="V749" s="107"/>
      <c r="W749" s="107"/>
      <c r="X749" s="107"/>
      <c r="Y749" s="107"/>
      <c r="Z749" s="107"/>
      <c r="AA749" s="107"/>
      <c r="AB749" s="107"/>
      <c r="AC749" s="107"/>
      <c r="AD749" s="107"/>
      <c r="AE749" s="107"/>
      <c r="AF749" s="107"/>
      <c r="AG749" s="107"/>
      <c r="AH749" s="107"/>
    </row>
    <row r="750" spans="1:34" x14ac:dyDescent="0.3">
      <c r="A750" t="s">
        <v>1641</v>
      </c>
      <c r="B750" t="s">
        <v>1576</v>
      </c>
      <c r="C750">
        <v>114982</v>
      </c>
      <c r="D750" s="106">
        <v>44888</v>
      </c>
      <c r="E750" s="107">
        <v>21.504999999999999</v>
      </c>
      <c r="F750" s="107">
        <v>0.1308</v>
      </c>
      <c r="G750" s="107">
        <v>8.3799999999999999E-2</v>
      </c>
      <c r="H750" s="107">
        <v>-0.29160000000000003</v>
      </c>
      <c r="I750" s="107">
        <v>-6.1800000000000001E-2</v>
      </c>
      <c r="J750" s="107">
        <v>1.3716999999999999</v>
      </c>
      <c r="K750" s="107">
        <v>1.6713</v>
      </c>
      <c r="L750" s="107">
        <v>5.8395000000000001</v>
      </c>
      <c r="M750" s="107">
        <v>3.7160000000000002</v>
      </c>
      <c r="N750" s="107">
        <v>2.9194</v>
      </c>
      <c r="O750" s="107">
        <v>7.9238</v>
      </c>
      <c r="P750" s="107">
        <v>6.2282000000000002</v>
      </c>
      <c r="Q750" s="107">
        <v>6.7495000000000003</v>
      </c>
      <c r="R750" s="107">
        <v>8.6059999999999999</v>
      </c>
      <c r="T750" s="106"/>
      <c r="U750" s="107"/>
      <c r="V750" s="107"/>
      <c r="W750" s="107"/>
      <c r="X750" s="107"/>
      <c r="Y750" s="107"/>
      <c r="Z750" s="107"/>
      <c r="AA750" s="107"/>
      <c r="AB750" s="107"/>
      <c r="AC750" s="107"/>
      <c r="AD750" s="107"/>
      <c r="AE750" s="107"/>
      <c r="AF750" s="107"/>
      <c r="AG750" s="107"/>
      <c r="AH750" s="107"/>
    </row>
    <row r="751" spans="1:34" x14ac:dyDescent="0.3">
      <c r="A751" t="s">
        <v>1641</v>
      </c>
      <c r="B751" t="s">
        <v>1553</v>
      </c>
      <c r="C751">
        <v>118452</v>
      </c>
      <c r="D751" s="106">
        <v>44888</v>
      </c>
      <c r="E751" s="107">
        <v>23.632200000000001</v>
      </c>
      <c r="F751" s="107">
        <v>0.13350000000000001</v>
      </c>
      <c r="G751" s="107">
        <v>9.7000000000000003E-2</v>
      </c>
      <c r="H751" s="107">
        <v>-0.27300000000000002</v>
      </c>
      <c r="I751" s="107">
        <v>-2.5000000000000001E-2</v>
      </c>
      <c r="J751" s="107">
        <v>1.4605999999999999</v>
      </c>
      <c r="K751" s="107">
        <v>1.9209000000000001</v>
      </c>
      <c r="L751" s="107">
        <v>6.3617999999999997</v>
      </c>
      <c r="M751" s="107">
        <v>4.4526000000000003</v>
      </c>
      <c r="N751" s="107">
        <v>3.9075000000000002</v>
      </c>
      <c r="O751" s="107">
        <v>8.9586000000000006</v>
      </c>
      <c r="P751" s="107">
        <v>7.5609999999999999</v>
      </c>
      <c r="Q751" s="107">
        <v>7.4837999999999996</v>
      </c>
      <c r="R751" s="107">
        <v>9.6501000000000001</v>
      </c>
      <c r="T751" s="106"/>
      <c r="U751" s="107"/>
      <c r="V751" s="107"/>
      <c r="W751" s="107"/>
      <c r="X751" s="107"/>
      <c r="Y751" s="107"/>
      <c r="Z751" s="107"/>
      <c r="AA751" s="107"/>
      <c r="AB751" s="107"/>
      <c r="AC751" s="107"/>
      <c r="AD751" s="107"/>
      <c r="AE751" s="107"/>
      <c r="AF751" s="107"/>
      <c r="AG751" s="107"/>
      <c r="AH751" s="107"/>
    </row>
    <row r="752" spans="1:34" x14ac:dyDescent="0.3">
      <c r="A752" t="s">
        <v>1641</v>
      </c>
      <c r="B752" t="s">
        <v>1554</v>
      </c>
      <c r="C752">
        <v>118477</v>
      </c>
      <c r="D752" s="106">
        <v>44888</v>
      </c>
      <c r="E752" s="107">
        <v>27.512</v>
      </c>
      <c r="F752" s="107">
        <v>2.5399999999999999E-2</v>
      </c>
      <c r="G752" s="107">
        <v>9.8199999999999996E-2</v>
      </c>
      <c r="H752" s="107">
        <v>-0.12709999999999999</v>
      </c>
      <c r="I752" s="107">
        <v>0.1857</v>
      </c>
      <c r="J752" s="107">
        <v>0.9244</v>
      </c>
      <c r="K752" s="107">
        <v>1.4305000000000001</v>
      </c>
      <c r="L752" s="107">
        <v>4.6879999999999997</v>
      </c>
      <c r="M752" s="107">
        <v>3.7406000000000001</v>
      </c>
      <c r="N752" s="107">
        <v>3.8973</v>
      </c>
      <c r="O752" s="107">
        <v>8.7860999999999994</v>
      </c>
      <c r="P752" s="107">
        <v>7.2530999999999999</v>
      </c>
      <c r="Q752" s="107">
        <v>7.5057999999999998</v>
      </c>
      <c r="R752" s="107">
        <v>8.6867000000000001</v>
      </c>
      <c r="T752" s="106"/>
      <c r="U752" s="107"/>
      <c r="V752" s="107"/>
      <c r="W752" s="107"/>
      <c r="X752" s="107"/>
      <c r="Y752" s="107"/>
      <c r="Z752" s="107"/>
      <c r="AA752" s="107"/>
      <c r="AB752" s="107"/>
      <c r="AC752" s="107"/>
      <c r="AD752" s="107"/>
      <c r="AE752" s="107"/>
      <c r="AF752" s="107"/>
      <c r="AG752" s="107"/>
      <c r="AH752" s="107"/>
    </row>
    <row r="753" spans="1:34" x14ac:dyDescent="0.3">
      <c r="A753" t="s">
        <v>1641</v>
      </c>
      <c r="B753" t="s">
        <v>1577</v>
      </c>
      <c r="C753">
        <v>108995</v>
      </c>
      <c r="D753" s="106">
        <v>44888</v>
      </c>
      <c r="E753" s="107">
        <v>25.427</v>
      </c>
      <c r="F753" s="107">
        <v>2.3599999999999999E-2</v>
      </c>
      <c r="G753" s="107">
        <v>8.2699999999999996E-2</v>
      </c>
      <c r="H753" s="107">
        <v>-0.1492</v>
      </c>
      <c r="I753" s="107">
        <v>0.1457</v>
      </c>
      <c r="J753" s="107">
        <v>0.83279999999999998</v>
      </c>
      <c r="K753" s="107">
        <v>1.1657999999999999</v>
      </c>
      <c r="L753" s="107">
        <v>4.1237000000000004</v>
      </c>
      <c r="M753" s="107">
        <v>2.9432999999999998</v>
      </c>
      <c r="N753" s="107">
        <v>2.8184</v>
      </c>
      <c r="O753" s="107">
        <v>7.6570999999999998</v>
      </c>
      <c r="P753" s="107">
        <v>6.1426999999999996</v>
      </c>
      <c r="Q753" s="107">
        <v>6.6638999999999999</v>
      </c>
      <c r="R753" s="107">
        <v>7.5312999999999999</v>
      </c>
      <c r="T753" s="106"/>
      <c r="U753" s="107"/>
      <c r="V753" s="107"/>
      <c r="W753" s="107"/>
      <c r="X753" s="107"/>
      <c r="Y753" s="107"/>
      <c r="Z753" s="107"/>
      <c r="AA753" s="107"/>
      <c r="AB753" s="107"/>
      <c r="AC753" s="107"/>
      <c r="AD753" s="107"/>
      <c r="AE753" s="107"/>
      <c r="AF753" s="107"/>
      <c r="AG753" s="107"/>
      <c r="AH753" s="107"/>
    </row>
    <row r="754" spans="1:34" x14ac:dyDescent="0.3">
      <c r="A754" t="s">
        <v>1641</v>
      </c>
      <c r="B754" t="s">
        <v>1555</v>
      </c>
      <c r="C754">
        <v>146457</v>
      </c>
      <c r="D754" s="106">
        <v>44888</v>
      </c>
      <c r="E754" s="107">
        <v>13.254099999999999</v>
      </c>
      <c r="F754" s="107">
        <v>0.04</v>
      </c>
      <c r="G754" s="107">
        <v>-1.43E-2</v>
      </c>
      <c r="H754" s="107">
        <v>-0.31809999999999999</v>
      </c>
      <c r="I754" s="107">
        <v>-4.9799999999999997E-2</v>
      </c>
      <c r="J754" s="107">
        <v>1.2443</v>
      </c>
      <c r="K754" s="107">
        <v>0.49740000000000001</v>
      </c>
      <c r="L754" s="107">
        <v>4.2358000000000002</v>
      </c>
      <c r="M754" s="107">
        <v>1.5087999999999999</v>
      </c>
      <c r="N754" s="107">
        <v>6.1199999999999997E-2</v>
      </c>
      <c r="O754" s="107">
        <v>7.5087000000000002</v>
      </c>
      <c r="P754" s="107"/>
      <c r="Q754" s="107">
        <v>7.8720999999999997</v>
      </c>
      <c r="R754" s="107">
        <v>6.9798999999999998</v>
      </c>
      <c r="T754" s="106"/>
      <c r="U754" s="107"/>
      <c r="V754" s="107"/>
      <c r="W754" s="107"/>
      <c r="X754" s="107"/>
      <c r="Y754" s="107"/>
      <c r="Z754" s="107"/>
      <c r="AA754" s="107"/>
      <c r="AB754" s="107"/>
      <c r="AC754" s="107"/>
      <c r="AD754" s="107"/>
      <c r="AE754" s="107"/>
      <c r="AF754" s="107"/>
      <c r="AG754" s="107"/>
      <c r="AH754" s="107"/>
    </row>
    <row r="755" spans="1:34" x14ac:dyDescent="0.3">
      <c r="A755" t="s">
        <v>1641</v>
      </c>
      <c r="B755" t="s">
        <v>1578</v>
      </c>
      <c r="C755">
        <v>146456</v>
      </c>
      <c r="D755" s="106">
        <v>44888</v>
      </c>
      <c r="E755" s="107">
        <v>12.417999999999999</v>
      </c>
      <c r="F755" s="107">
        <v>3.5400000000000001E-2</v>
      </c>
      <c r="G755" s="107">
        <v>-3.6999999999999998E-2</v>
      </c>
      <c r="H755" s="107">
        <v>-0.35070000000000001</v>
      </c>
      <c r="I755" s="107">
        <v>-0.1142</v>
      </c>
      <c r="J755" s="107">
        <v>1.0908</v>
      </c>
      <c r="K755" s="107">
        <v>7.0099999999999996E-2</v>
      </c>
      <c r="L755" s="107">
        <v>3.3506999999999998</v>
      </c>
      <c r="M755" s="107">
        <v>0.2276</v>
      </c>
      <c r="N755" s="107">
        <v>-1.6225000000000001</v>
      </c>
      <c r="O755" s="107">
        <v>5.6783999999999999</v>
      </c>
      <c r="P755" s="107"/>
      <c r="Q755" s="107">
        <v>5.9980000000000002</v>
      </c>
      <c r="R755" s="107">
        <v>5.1752000000000002</v>
      </c>
      <c r="T755" s="106"/>
      <c r="U755" s="107"/>
      <c r="V755" s="107"/>
      <c r="W755" s="107"/>
      <c r="X755" s="107"/>
      <c r="Y755" s="107"/>
      <c r="Z755" s="107"/>
      <c r="AA755" s="107"/>
      <c r="AB755" s="107"/>
      <c r="AC755" s="107"/>
      <c r="AD755" s="107"/>
      <c r="AE755" s="107"/>
      <c r="AF755" s="107"/>
      <c r="AG755" s="107"/>
      <c r="AH755" s="107"/>
    </row>
    <row r="756" spans="1:34" x14ac:dyDescent="0.3">
      <c r="A756" t="s">
        <v>1641</v>
      </c>
      <c r="B756" t="s">
        <v>1579</v>
      </c>
      <c r="C756">
        <v>131372</v>
      </c>
      <c r="D756" s="106">
        <v>44888</v>
      </c>
      <c r="E756" s="107">
        <v>19.405999999999999</v>
      </c>
      <c r="F756" s="107">
        <v>0.1119</v>
      </c>
      <c r="G756" s="107">
        <v>0.16520000000000001</v>
      </c>
      <c r="H756" s="107">
        <v>-2.8799999999999999E-2</v>
      </c>
      <c r="I756" s="107">
        <v>-3.4000000000000002E-2</v>
      </c>
      <c r="J756" s="107">
        <v>1.1899</v>
      </c>
      <c r="K756" s="107">
        <v>2.6002000000000001</v>
      </c>
      <c r="L756" s="107">
        <v>5.5666000000000002</v>
      </c>
      <c r="M756" s="107">
        <v>4.8190999999999997</v>
      </c>
      <c r="N756" s="107">
        <v>5.5884999999999998</v>
      </c>
      <c r="O756" s="107">
        <v>9.4260999999999999</v>
      </c>
      <c r="P756" s="107">
        <v>8.1507000000000005</v>
      </c>
      <c r="Q756" s="107">
        <v>8.51</v>
      </c>
      <c r="R756" s="107">
        <v>9.8470999999999993</v>
      </c>
      <c r="T756" s="106"/>
      <c r="U756" s="107"/>
      <c r="V756" s="107"/>
      <c r="W756" s="107"/>
      <c r="X756" s="107"/>
      <c r="Y756" s="107"/>
      <c r="Z756" s="107"/>
      <c r="AA756" s="107"/>
      <c r="AB756" s="107"/>
      <c r="AC756" s="107"/>
      <c r="AD756" s="107"/>
      <c r="AE756" s="107"/>
      <c r="AF756" s="107"/>
      <c r="AG756" s="107"/>
      <c r="AH756" s="107"/>
    </row>
    <row r="757" spans="1:34" x14ac:dyDescent="0.3">
      <c r="A757" t="s">
        <v>1641</v>
      </c>
      <c r="B757" t="s">
        <v>1556</v>
      </c>
      <c r="C757">
        <v>131373</v>
      </c>
      <c r="D757" s="106">
        <v>44888</v>
      </c>
      <c r="E757" s="107">
        <v>20.709399999999999</v>
      </c>
      <c r="F757" s="107">
        <v>0.11509999999999999</v>
      </c>
      <c r="G757" s="107">
        <v>0.17949999999999999</v>
      </c>
      <c r="H757" s="107">
        <v>-9.1999999999999998E-3</v>
      </c>
      <c r="I757" s="107">
        <v>5.3E-3</v>
      </c>
      <c r="J757" s="107">
        <v>1.2843</v>
      </c>
      <c r="K757" s="107">
        <v>2.8675999999999999</v>
      </c>
      <c r="L757" s="107">
        <v>6.1143999999999998</v>
      </c>
      <c r="M757" s="107">
        <v>5.6208999999999998</v>
      </c>
      <c r="N757" s="107">
        <v>6.6680999999999999</v>
      </c>
      <c r="O757" s="107">
        <v>10.496</v>
      </c>
      <c r="P757" s="107">
        <v>9.0970999999999993</v>
      </c>
      <c r="Q757" s="107">
        <v>9.3824000000000005</v>
      </c>
      <c r="R757" s="107">
        <v>10.942</v>
      </c>
      <c r="T757" s="106"/>
      <c r="U757" s="107"/>
      <c r="V757" s="107"/>
      <c r="W757" s="107"/>
      <c r="X757" s="107"/>
      <c r="Y757" s="107"/>
      <c r="Z757" s="107"/>
      <c r="AA757" s="107"/>
      <c r="AB757" s="107"/>
      <c r="AC757" s="107"/>
      <c r="AD757" s="107"/>
      <c r="AE757" s="107"/>
      <c r="AF757" s="107"/>
      <c r="AG757" s="107"/>
      <c r="AH757" s="107"/>
    </row>
    <row r="758" spans="1:34" x14ac:dyDescent="0.3">
      <c r="A758" t="s">
        <v>1641</v>
      </c>
      <c r="B758" t="s">
        <v>1557</v>
      </c>
      <c r="C758">
        <v>119802</v>
      </c>
      <c r="D758" s="106">
        <v>44888</v>
      </c>
      <c r="E758" s="107">
        <v>25.402000000000001</v>
      </c>
      <c r="F758" s="107">
        <v>0.13719999999999999</v>
      </c>
      <c r="G758" s="107">
        <v>0.20910000000000001</v>
      </c>
      <c r="H758" s="107">
        <v>8.6699999999999999E-2</v>
      </c>
      <c r="I758" s="107">
        <v>-0.1062</v>
      </c>
      <c r="J758" s="107">
        <v>0.26840000000000003</v>
      </c>
      <c r="K758" s="107">
        <v>1.3485</v>
      </c>
      <c r="L758" s="107">
        <v>4.5736999999999997</v>
      </c>
      <c r="M758" s="107">
        <v>3.0882999999999998</v>
      </c>
      <c r="N758" s="107">
        <v>3.3778000000000001</v>
      </c>
      <c r="O758" s="107">
        <v>10.835599999999999</v>
      </c>
      <c r="P758" s="107">
        <v>7.5126999999999997</v>
      </c>
      <c r="Q758" s="107">
        <v>8.7447999999999997</v>
      </c>
      <c r="R758" s="107">
        <v>11.7418</v>
      </c>
      <c r="T758" s="106"/>
      <c r="U758" s="107"/>
      <c r="V758" s="107"/>
      <c r="W758" s="107"/>
      <c r="X758" s="107"/>
      <c r="Y758" s="107"/>
      <c r="Z758" s="107"/>
      <c r="AA758" s="107"/>
      <c r="AB758" s="107"/>
      <c r="AC758" s="107"/>
      <c r="AD758" s="107"/>
      <c r="AE758" s="107"/>
      <c r="AF758" s="107"/>
      <c r="AG758" s="107"/>
      <c r="AH758" s="107"/>
    </row>
    <row r="759" spans="1:34" x14ac:dyDescent="0.3">
      <c r="A759" t="s">
        <v>1641</v>
      </c>
      <c r="B759" t="s">
        <v>1580</v>
      </c>
      <c r="C759">
        <v>115887</v>
      </c>
      <c r="D759" s="106">
        <v>44888</v>
      </c>
      <c r="E759" s="107">
        <v>23.446000000000002</v>
      </c>
      <c r="F759" s="107">
        <v>0.13500000000000001</v>
      </c>
      <c r="G759" s="107">
        <v>0.1966</v>
      </c>
      <c r="H759" s="107">
        <v>6.83E-2</v>
      </c>
      <c r="I759" s="107">
        <v>-0.1406</v>
      </c>
      <c r="J759" s="107">
        <v>0.1923</v>
      </c>
      <c r="K759" s="107">
        <v>1.1256999999999999</v>
      </c>
      <c r="L759" s="107">
        <v>4.1073000000000004</v>
      </c>
      <c r="M759" s="107">
        <v>2.4110999999999998</v>
      </c>
      <c r="N759" s="107">
        <v>2.4647999999999999</v>
      </c>
      <c r="O759" s="107">
        <v>9.8551000000000002</v>
      </c>
      <c r="P759" s="107">
        <v>6.5895999999999999</v>
      </c>
      <c r="Q759" s="107">
        <v>7.9739000000000004</v>
      </c>
      <c r="R759" s="107">
        <v>10.774100000000001</v>
      </c>
      <c r="T759" s="106"/>
      <c r="U759" s="107"/>
      <c r="V759" s="107"/>
      <c r="W759" s="107"/>
      <c r="X759" s="107"/>
      <c r="Y759" s="107"/>
      <c r="Z759" s="107"/>
      <c r="AA759" s="107"/>
      <c r="AB759" s="107"/>
      <c r="AC759" s="107"/>
      <c r="AD759" s="107"/>
      <c r="AE759" s="107"/>
      <c r="AF759" s="107"/>
      <c r="AG759" s="107"/>
      <c r="AH759" s="107"/>
    </row>
    <row r="760" spans="1:34" x14ac:dyDescent="0.3">
      <c r="A760" t="s">
        <v>1641</v>
      </c>
      <c r="B760" t="s">
        <v>1558</v>
      </c>
      <c r="C760">
        <v>140444</v>
      </c>
      <c r="D760" s="106">
        <v>44888</v>
      </c>
      <c r="E760" s="107">
        <v>17.863700000000001</v>
      </c>
      <c r="F760" s="107">
        <v>0.21820000000000001</v>
      </c>
      <c r="G760" s="107">
        <v>0.28910000000000002</v>
      </c>
      <c r="H760" s="107">
        <v>-8.6099999999999996E-2</v>
      </c>
      <c r="I760" s="107">
        <v>0.17100000000000001</v>
      </c>
      <c r="J760" s="107">
        <v>1.7654000000000001</v>
      </c>
      <c r="K760" s="107">
        <v>2.9079999999999999</v>
      </c>
      <c r="L760" s="107">
        <v>7.0553999999999997</v>
      </c>
      <c r="M760" s="107">
        <v>5.7750000000000004</v>
      </c>
      <c r="N760" s="107">
        <v>4.0510999999999999</v>
      </c>
      <c r="O760" s="107">
        <v>13.049099999999999</v>
      </c>
      <c r="P760" s="107">
        <v>9.4786000000000001</v>
      </c>
      <c r="Q760" s="107">
        <v>10.4998</v>
      </c>
      <c r="R760" s="107">
        <v>13.9815</v>
      </c>
      <c r="T760" s="106"/>
      <c r="U760" s="107"/>
      <c r="V760" s="107"/>
      <c r="W760" s="107"/>
      <c r="X760" s="107"/>
      <c r="Y760" s="107"/>
      <c r="Z760" s="107"/>
      <c r="AA760" s="107"/>
      <c r="AB760" s="107"/>
      <c r="AC760" s="107"/>
      <c r="AD760" s="107"/>
      <c r="AE760" s="107"/>
      <c r="AF760" s="107"/>
      <c r="AG760" s="107"/>
      <c r="AH760" s="107"/>
    </row>
    <row r="761" spans="1:34" x14ac:dyDescent="0.3">
      <c r="A761" t="s">
        <v>1641</v>
      </c>
      <c r="B761" t="s">
        <v>1581</v>
      </c>
      <c r="C761">
        <v>140447</v>
      </c>
      <c r="D761" s="106">
        <v>44888</v>
      </c>
      <c r="E761" s="107">
        <v>16.003299999999999</v>
      </c>
      <c r="F761" s="107">
        <v>0.21290000000000001</v>
      </c>
      <c r="G761" s="107">
        <v>0.26379999999999998</v>
      </c>
      <c r="H761" s="107">
        <v>-0.1217</v>
      </c>
      <c r="I761" s="107">
        <v>9.9500000000000005E-2</v>
      </c>
      <c r="J761" s="107">
        <v>1.5928</v>
      </c>
      <c r="K761" s="107">
        <v>2.4178000000000002</v>
      </c>
      <c r="L761" s="107">
        <v>6.0340999999999996</v>
      </c>
      <c r="M761" s="107">
        <v>4.2824999999999998</v>
      </c>
      <c r="N761" s="107">
        <v>2.0964</v>
      </c>
      <c r="O761" s="107">
        <v>11.106299999999999</v>
      </c>
      <c r="P761" s="107">
        <v>7.4972000000000003</v>
      </c>
      <c r="Q761" s="107">
        <v>8.4282000000000004</v>
      </c>
      <c r="R761" s="107">
        <v>11.951000000000001</v>
      </c>
      <c r="T761" s="106"/>
      <c r="U761" s="107"/>
      <c r="V761" s="107"/>
      <c r="W761" s="107"/>
      <c r="X761" s="107"/>
      <c r="Y761" s="107"/>
      <c r="Z761" s="107"/>
      <c r="AA761" s="107"/>
      <c r="AB761" s="107"/>
      <c r="AC761" s="107"/>
      <c r="AD761" s="107"/>
      <c r="AE761" s="107"/>
      <c r="AF761" s="107"/>
      <c r="AG761" s="107"/>
      <c r="AH761" s="107"/>
    </row>
    <row r="762" spans="1:34" x14ac:dyDescent="0.3">
      <c r="A762" t="s">
        <v>1641</v>
      </c>
      <c r="B762" t="s">
        <v>1559</v>
      </c>
      <c r="C762">
        <v>145693</v>
      </c>
      <c r="D762" s="106">
        <v>44888</v>
      </c>
      <c r="E762" s="107">
        <v>15.74</v>
      </c>
      <c r="F762" s="107">
        <v>4.4499999999999998E-2</v>
      </c>
      <c r="G762" s="107">
        <v>-3.1800000000000002E-2</v>
      </c>
      <c r="H762" s="107">
        <v>-0.29770000000000002</v>
      </c>
      <c r="I762" s="107">
        <v>0.1145</v>
      </c>
      <c r="J762" s="107">
        <v>1.4437</v>
      </c>
      <c r="K762" s="107">
        <v>2.0619999999999998</v>
      </c>
      <c r="L762" s="107">
        <v>7.0457000000000001</v>
      </c>
      <c r="M762" s="107">
        <v>5.2138999999999998</v>
      </c>
      <c r="N762" s="107">
        <v>4.2591000000000001</v>
      </c>
      <c r="O762" s="107">
        <v>12.329700000000001</v>
      </c>
      <c r="P762" s="107"/>
      <c r="Q762" s="107">
        <v>12.212</v>
      </c>
      <c r="R762" s="107">
        <v>12.3986</v>
      </c>
      <c r="T762" s="106"/>
      <c r="U762" s="107"/>
      <c r="V762" s="107"/>
      <c r="W762" s="107"/>
      <c r="X762" s="107"/>
      <c r="Y762" s="107"/>
      <c r="Z762" s="107"/>
      <c r="AA762" s="107"/>
      <c r="AB762" s="107"/>
      <c r="AC762" s="107"/>
      <c r="AD762" s="107"/>
      <c r="AE762" s="107"/>
      <c r="AF762" s="107"/>
      <c r="AG762" s="107"/>
      <c r="AH762" s="107"/>
    </row>
    <row r="763" spans="1:34" x14ac:dyDescent="0.3">
      <c r="A763" t="s">
        <v>1641</v>
      </c>
      <c r="B763" t="s">
        <v>1582</v>
      </c>
      <c r="C763">
        <v>145695</v>
      </c>
      <c r="D763" s="106">
        <v>44888</v>
      </c>
      <c r="E763" s="107">
        <v>15.09</v>
      </c>
      <c r="F763" s="107">
        <v>4.6399999999999997E-2</v>
      </c>
      <c r="G763" s="107">
        <v>-3.9699999999999999E-2</v>
      </c>
      <c r="H763" s="107">
        <v>-0.31709999999999999</v>
      </c>
      <c r="I763" s="107">
        <v>7.2900000000000006E-2</v>
      </c>
      <c r="J763" s="107">
        <v>1.35</v>
      </c>
      <c r="K763" s="107">
        <v>1.8012999999999999</v>
      </c>
      <c r="L763" s="107">
        <v>6.5076000000000001</v>
      </c>
      <c r="M763" s="107">
        <v>4.4363000000000001</v>
      </c>
      <c r="N763" s="107">
        <v>3.2218</v>
      </c>
      <c r="O763" s="107">
        <v>11.1996</v>
      </c>
      <c r="P763" s="107"/>
      <c r="Q763" s="107">
        <v>11.016400000000001</v>
      </c>
      <c r="R763" s="107">
        <v>11.260999999999999</v>
      </c>
      <c r="T763" s="106"/>
      <c r="U763" s="107"/>
      <c r="V763" s="107"/>
      <c r="W763" s="107"/>
      <c r="X763" s="107"/>
      <c r="Y763" s="107"/>
      <c r="Z763" s="107"/>
      <c r="AA763" s="107"/>
      <c r="AB763" s="107"/>
      <c r="AC763" s="107"/>
      <c r="AD763" s="107"/>
      <c r="AE763" s="107"/>
      <c r="AF763" s="107"/>
      <c r="AG763" s="107"/>
      <c r="AH763" s="107"/>
    </row>
    <row r="764" spans="1:34" x14ac:dyDescent="0.3">
      <c r="A764" t="s">
        <v>1641</v>
      </c>
      <c r="B764" t="s">
        <v>1583</v>
      </c>
      <c r="C764">
        <v>134593</v>
      </c>
      <c r="D764" s="106">
        <v>44888</v>
      </c>
      <c r="E764" s="107">
        <v>12.675800000000001</v>
      </c>
      <c r="F764" s="107">
        <v>5.6800000000000003E-2</v>
      </c>
      <c r="G764" s="107">
        <v>4.1000000000000002E-2</v>
      </c>
      <c r="H764" s="107">
        <v>-4.65E-2</v>
      </c>
      <c r="I764" s="107">
        <v>0.3372</v>
      </c>
      <c r="J764" s="107">
        <v>1.2638</v>
      </c>
      <c r="K764" s="107">
        <v>1.9758</v>
      </c>
      <c r="L764" s="107">
        <v>4.4513999999999996</v>
      </c>
      <c r="M764" s="107">
        <v>3.552</v>
      </c>
      <c r="N764" s="107">
        <v>2.5076999999999998</v>
      </c>
      <c r="O764" s="107">
        <v>2.4689000000000001</v>
      </c>
      <c r="P764" s="107">
        <v>0.26500000000000001</v>
      </c>
      <c r="Q764" s="107">
        <v>3.2161</v>
      </c>
      <c r="R764" s="107">
        <v>9.157</v>
      </c>
      <c r="T764" s="106"/>
      <c r="U764" s="107"/>
      <c r="V764" s="107"/>
      <c r="W764" s="107"/>
      <c r="X764" s="107"/>
      <c r="Y764" s="107"/>
      <c r="Z764" s="107"/>
      <c r="AA764" s="107"/>
      <c r="AB764" s="107"/>
      <c r="AC764" s="107"/>
      <c r="AD764" s="107"/>
      <c r="AE764" s="107"/>
      <c r="AF764" s="107"/>
      <c r="AG764" s="107"/>
      <c r="AH764" s="107"/>
    </row>
    <row r="765" spans="1:34" x14ac:dyDescent="0.3">
      <c r="A765" t="s">
        <v>1641</v>
      </c>
      <c r="B765" t="s">
        <v>1560</v>
      </c>
      <c r="C765">
        <v>134594</v>
      </c>
      <c r="D765" s="106">
        <v>44888</v>
      </c>
      <c r="E765" s="107">
        <v>13.620699999999999</v>
      </c>
      <c r="F765" s="107">
        <v>5.8799999999999998E-2</v>
      </c>
      <c r="G765" s="107">
        <v>5.3600000000000002E-2</v>
      </c>
      <c r="H765" s="107">
        <v>-2.86E-2</v>
      </c>
      <c r="I765" s="107">
        <v>0.37359999999999999</v>
      </c>
      <c r="J765" s="107">
        <v>1.3505</v>
      </c>
      <c r="K765" s="107">
        <v>2.2237</v>
      </c>
      <c r="L765" s="107">
        <v>4.8779000000000003</v>
      </c>
      <c r="M765" s="107">
        <v>4.1719999999999997</v>
      </c>
      <c r="N765" s="107">
        <v>3.3365999999999998</v>
      </c>
      <c r="O765" s="107">
        <v>3.3161</v>
      </c>
      <c r="P765" s="107">
        <v>1.1431</v>
      </c>
      <c r="Q765" s="107">
        <v>4.2115999999999998</v>
      </c>
      <c r="R765" s="107">
        <v>10.053699999999999</v>
      </c>
      <c r="T765" s="106"/>
      <c r="U765" s="107"/>
      <c r="V765" s="107"/>
      <c r="W765" s="107"/>
      <c r="X765" s="107"/>
      <c r="Y765" s="107"/>
      <c r="Z765" s="107"/>
      <c r="AA765" s="107"/>
      <c r="AB765" s="107"/>
      <c r="AC765" s="107"/>
      <c r="AD765" s="107"/>
      <c r="AE765" s="107"/>
      <c r="AF765" s="107"/>
      <c r="AG765" s="107"/>
      <c r="AH765" s="107"/>
    </row>
    <row r="766" spans="1:34" x14ac:dyDescent="0.3">
      <c r="A766" t="s">
        <v>1641</v>
      </c>
      <c r="B766" t="s">
        <v>1584</v>
      </c>
      <c r="C766">
        <v>147700</v>
      </c>
      <c r="D766" s="106">
        <v>44888</v>
      </c>
      <c r="E766" s="107">
        <v>0.28849999999999998</v>
      </c>
      <c r="F766" s="107">
        <v>0</v>
      </c>
      <c r="G766" s="107">
        <v>0</v>
      </c>
      <c r="H766" s="107">
        <v>0</v>
      </c>
      <c r="I766" s="107">
        <v>0</v>
      </c>
      <c r="J766" s="107">
        <v>0</v>
      </c>
      <c r="K766" s="107">
        <v>0</v>
      </c>
      <c r="L766" s="107">
        <v>0</v>
      </c>
      <c r="M766" s="107">
        <v>0</v>
      </c>
      <c r="N766" s="107">
        <v>0</v>
      </c>
      <c r="O766" s="107">
        <v>0</v>
      </c>
      <c r="P766" s="107"/>
      <c r="Q766" s="107">
        <v>0</v>
      </c>
      <c r="R766" s="107">
        <v>0</v>
      </c>
      <c r="T766" s="106"/>
      <c r="U766" s="107"/>
      <c r="V766" s="107"/>
      <c r="W766" s="107"/>
      <c r="X766" s="107"/>
      <c r="Y766" s="107"/>
      <c r="Z766" s="107"/>
      <c r="AA766" s="107"/>
      <c r="AB766" s="107"/>
      <c r="AC766" s="107"/>
      <c r="AD766" s="107"/>
      <c r="AE766" s="107"/>
      <c r="AF766" s="107"/>
      <c r="AG766" s="107"/>
      <c r="AH766" s="107"/>
    </row>
    <row r="767" spans="1:34" x14ac:dyDescent="0.3">
      <c r="A767" t="s">
        <v>1641</v>
      </c>
      <c r="B767" t="s">
        <v>1561</v>
      </c>
      <c r="C767">
        <v>147697</v>
      </c>
      <c r="D767" s="106">
        <v>44888</v>
      </c>
      <c r="E767" s="107">
        <v>0.30209999999999998</v>
      </c>
      <c r="F767" s="107">
        <v>0</v>
      </c>
      <c r="G767" s="107">
        <v>0</v>
      </c>
      <c r="H767" s="107">
        <v>0</v>
      </c>
      <c r="I767" s="107">
        <v>0</v>
      </c>
      <c r="J767" s="107">
        <v>0</v>
      </c>
      <c r="K767" s="107">
        <v>0</v>
      </c>
      <c r="L767" s="107">
        <v>0</v>
      </c>
      <c r="M767" s="107">
        <v>0</v>
      </c>
      <c r="N767" s="107">
        <v>0</v>
      </c>
      <c r="O767" s="107">
        <v>0</v>
      </c>
      <c r="P767" s="107"/>
      <c r="Q767" s="107">
        <v>0</v>
      </c>
      <c r="R767" s="107">
        <v>0</v>
      </c>
      <c r="T767" s="106"/>
      <c r="U767" s="107"/>
      <c r="V767" s="107"/>
      <c r="W767" s="107"/>
      <c r="X767" s="107"/>
      <c r="Y767" s="107"/>
      <c r="Z767" s="107"/>
      <c r="AA767" s="107"/>
      <c r="AB767" s="107"/>
      <c r="AC767" s="107"/>
      <c r="AD767" s="107"/>
      <c r="AE767" s="107"/>
      <c r="AF767" s="107"/>
      <c r="AG767" s="107"/>
      <c r="AH767" s="107"/>
    </row>
    <row r="768" spans="1:34" x14ac:dyDescent="0.3">
      <c r="A768" t="s">
        <v>1641</v>
      </c>
      <c r="B768" t="s">
        <v>1585</v>
      </c>
      <c r="C768">
        <v>148280</v>
      </c>
      <c r="D768" s="106"/>
      <c r="E768" s="107"/>
      <c r="F768" s="107"/>
      <c r="G768" s="107"/>
      <c r="H768" s="107"/>
      <c r="I768" s="107"/>
      <c r="J768" s="107"/>
      <c r="K768" s="107"/>
      <c r="L768" s="107"/>
      <c r="M768" s="107"/>
      <c r="N768" s="107"/>
      <c r="O768" s="107"/>
      <c r="P768" s="107"/>
      <c r="Q768" s="107"/>
      <c r="R768" s="107"/>
      <c r="T768" s="106"/>
      <c r="U768" s="107"/>
      <c r="V768" s="107"/>
      <c r="W768" s="107"/>
      <c r="X768" s="107"/>
      <c r="Y768" s="107"/>
      <c r="Z768" s="107"/>
      <c r="AA768" s="107"/>
      <c r="AB768" s="107"/>
      <c r="AC768" s="107"/>
      <c r="AD768" s="107"/>
      <c r="AE768" s="107"/>
      <c r="AF768" s="107"/>
      <c r="AG768" s="107"/>
      <c r="AH768" s="107"/>
    </row>
    <row r="769" spans="1:34" x14ac:dyDescent="0.3">
      <c r="A769" t="s">
        <v>1641</v>
      </c>
      <c r="B769" t="s">
        <v>1562</v>
      </c>
      <c r="C769">
        <v>148274</v>
      </c>
      <c r="D769" s="106"/>
      <c r="E769" s="107"/>
      <c r="F769" s="107"/>
      <c r="G769" s="107"/>
      <c r="H769" s="107"/>
      <c r="I769" s="107"/>
      <c r="J769" s="107"/>
      <c r="K769" s="107"/>
      <c r="L769" s="107"/>
      <c r="M769" s="107"/>
      <c r="N769" s="107"/>
      <c r="O769" s="107"/>
      <c r="P769" s="107"/>
      <c r="Q769" s="107"/>
      <c r="R769" s="107"/>
      <c r="T769" s="106"/>
      <c r="U769" s="107"/>
      <c r="V769" s="107"/>
      <c r="W769" s="107"/>
      <c r="X769" s="107"/>
      <c r="Y769" s="107"/>
      <c r="Z769" s="107"/>
      <c r="AA769" s="107"/>
      <c r="AB769" s="107"/>
      <c r="AC769" s="107"/>
      <c r="AD769" s="107"/>
      <c r="AE769" s="107"/>
      <c r="AF769" s="107"/>
      <c r="AG769" s="107"/>
      <c r="AH769" s="107"/>
    </row>
    <row r="770" spans="1:34" x14ac:dyDescent="0.3">
      <c r="A770" t="s">
        <v>1641</v>
      </c>
      <c r="B770" t="s">
        <v>1586</v>
      </c>
      <c r="C770">
        <v>138372</v>
      </c>
      <c r="D770" s="106">
        <v>44888</v>
      </c>
      <c r="E770" s="107">
        <v>40.747599999999998</v>
      </c>
      <c r="F770" s="107">
        <v>4.4699999999999997E-2</v>
      </c>
      <c r="G770" s="107">
        <v>7.0699999999999999E-2</v>
      </c>
      <c r="H770" s="107">
        <v>-4.9299999999999997E-2</v>
      </c>
      <c r="I770" s="107">
        <v>0.1787</v>
      </c>
      <c r="J770" s="107">
        <v>0.58499999999999996</v>
      </c>
      <c r="K770" s="107">
        <v>1.4227000000000001</v>
      </c>
      <c r="L770" s="107">
        <v>3.1217000000000001</v>
      </c>
      <c r="M770" s="107">
        <v>3.0057</v>
      </c>
      <c r="N770" s="107">
        <v>2.7313999999999998</v>
      </c>
      <c r="O770" s="107">
        <v>7.0098000000000003</v>
      </c>
      <c r="P770" s="107">
        <v>6.6798999999999999</v>
      </c>
      <c r="Q770" s="107">
        <v>7.7539999999999996</v>
      </c>
      <c r="R770" s="107">
        <v>9.1104000000000003</v>
      </c>
      <c r="T770" s="106"/>
      <c r="U770" s="107"/>
      <c r="V770" s="107"/>
      <c r="W770" s="107"/>
      <c r="X770" s="107"/>
      <c r="Y770" s="107"/>
      <c r="Z770" s="107"/>
      <c r="AA770" s="107"/>
      <c r="AB770" s="107"/>
      <c r="AC770" s="107"/>
      <c r="AD770" s="107"/>
      <c r="AE770" s="107"/>
      <c r="AF770" s="107"/>
      <c r="AG770" s="107"/>
      <c r="AH770" s="107"/>
    </row>
    <row r="771" spans="1:34" x14ac:dyDescent="0.3">
      <c r="A771" t="s">
        <v>1641</v>
      </c>
      <c r="B771" t="s">
        <v>1563</v>
      </c>
      <c r="C771">
        <v>138376</v>
      </c>
      <c r="D771" s="106">
        <v>44888</v>
      </c>
      <c r="E771" s="107">
        <v>45.197600000000001</v>
      </c>
      <c r="F771" s="107">
        <v>4.6699999999999998E-2</v>
      </c>
      <c r="G771" s="107">
        <v>8.1500000000000003E-2</v>
      </c>
      <c r="H771" s="107">
        <v>-3.4099999999999998E-2</v>
      </c>
      <c r="I771" s="107">
        <v>0.2097</v>
      </c>
      <c r="J771" s="107">
        <v>0.65900000000000003</v>
      </c>
      <c r="K771" s="107">
        <v>1.6341000000000001</v>
      </c>
      <c r="L771" s="107">
        <v>3.5554000000000001</v>
      </c>
      <c r="M771" s="107">
        <v>3.6509</v>
      </c>
      <c r="N771" s="107">
        <v>3.6173999999999999</v>
      </c>
      <c r="O771" s="107">
        <v>8.1941000000000006</v>
      </c>
      <c r="P771" s="107">
        <v>7.8464</v>
      </c>
      <c r="Q771" s="107">
        <v>9.2059999999999995</v>
      </c>
      <c r="R771" s="107">
        <v>10.2973</v>
      </c>
      <c r="T771" s="106"/>
      <c r="U771" s="107"/>
      <c r="V771" s="107"/>
      <c r="W771" s="107"/>
      <c r="X771" s="107"/>
      <c r="Y771" s="107"/>
      <c r="Z771" s="107"/>
      <c r="AA771" s="107"/>
      <c r="AB771" s="107"/>
      <c r="AC771" s="107"/>
      <c r="AD771" s="107"/>
      <c r="AE771" s="107"/>
      <c r="AF771" s="107"/>
      <c r="AG771" s="107"/>
      <c r="AH771" s="107"/>
    </row>
    <row r="772" spans="1:34" x14ac:dyDescent="0.3">
      <c r="A772" t="s">
        <v>1641</v>
      </c>
      <c r="B772" t="s">
        <v>1734</v>
      </c>
      <c r="D772" s="106"/>
      <c r="E772" s="107"/>
      <c r="F772" s="107"/>
      <c r="G772" s="107"/>
      <c r="H772" s="107"/>
      <c r="I772" s="107"/>
      <c r="J772" s="107"/>
      <c r="K772" s="107"/>
      <c r="L772" s="107"/>
      <c r="M772" s="107"/>
      <c r="N772" s="107"/>
      <c r="O772" s="107"/>
      <c r="P772" s="107"/>
      <c r="Q772" s="107"/>
      <c r="R772" s="107"/>
      <c r="T772" s="106"/>
      <c r="U772" s="107"/>
      <c r="V772" s="107"/>
      <c r="W772" s="107"/>
      <c r="X772" s="107"/>
      <c r="Y772" s="107"/>
      <c r="Z772" s="107"/>
      <c r="AA772" s="107"/>
      <c r="AB772" s="107"/>
      <c r="AC772" s="107"/>
      <c r="AD772" s="107"/>
      <c r="AE772" s="107"/>
      <c r="AF772" s="107"/>
      <c r="AG772" s="107"/>
      <c r="AH772" s="107"/>
    </row>
    <row r="773" spans="1:34" x14ac:dyDescent="0.3">
      <c r="A773" t="s">
        <v>1641</v>
      </c>
      <c r="B773" t="s">
        <v>1735</v>
      </c>
      <c r="D773" s="106"/>
      <c r="E773" s="107"/>
      <c r="F773" s="107"/>
      <c r="G773" s="107"/>
      <c r="H773" s="107"/>
      <c r="I773" s="107"/>
      <c r="J773" s="107"/>
      <c r="K773" s="107"/>
      <c r="L773" s="107"/>
      <c r="M773" s="107"/>
      <c r="N773" s="107"/>
      <c r="O773" s="107"/>
      <c r="P773" s="107"/>
      <c r="Q773" s="107"/>
      <c r="R773" s="107"/>
      <c r="T773" s="106"/>
      <c r="U773" s="107"/>
      <c r="V773" s="107"/>
      <c r="W773" s="107"/>
      <c r="X773" s="107"/>
      <c r="Y773" s="107"/>
      <c r="Z773" s="107"/>
      <c r="AA773" s="107"/>
      <c r="AB773" s="107"/>
      <c r="AC773" s="107"/>
      <c r="AD773" s="107"/>
      <c r="AE773" s="107"/>
      <c r="AF773" s="107"/>
      <c r="AG773" s="107"/>
      <c r="AH773" s="107"/>
    </row>
    <row r="774" spans="1:34" x14ac:dyDescent="0.3">
      <c r="A774" t="s">
        <v>1641</v>
      </c>
      <c r="B774" t="s">
        <v>1564</v>
      </c>
      <c r="C774">
        <v>134643</v>
      </c>
      <c r="D774" s="106">
        <v>44888</v>
      </c>
      <c r="E774" s="107">
        <v>19.196100000000001</v>
      </c>
      <c r="F774" s="107">
        <v>0.20569999999999999</v>
      </c>
      <c r="G774" s="107">
        <v>0.1168</v>
      </c>
      <c r="H774" s="107">
        <v>-0.05</v>
      </c>
      <c r="I774" s="107">
        <v>-0.66290000000000004</v>
      </c>
      <c r="J774" s="107">
        <v>2.4500000000000001E-2</v>
      </c>
      <c r="K774" s="107">
        <v>1.6990000000000001</v>
      </c>
      <c r="L774" s="107">
        <v>4.7667999999999999</v>
      </c>
      <c r="M774" s="107">
        <v>3.0049000000000001</v>
      </c>
      <c r="N774" s="107">
        <v>2.3900999999999999</v>
      </c>
      <c r="O774" s="107">
        <v>10.0175</v>
      </c>
      <c r="P774" s="107">
        <v>8.3401999999999994</v>
      </c>
      <c r="Q774" s="107">
        <v>9.0859000000000005</v>
      </c>
      <c r="R774" s="107">
        <v>10.3027</v>
      </c>
      <c r="T774" s="106"/>
      <c r="U774" s="107"/>
      <c r="V774" s="107"/>
      <c r="W774" s="107"/>
      <c r="X774" s="107"/>
      <c r="Y774" s="107"/>
      <c r="Z774" s="107"/>
      <c r="AA774" s="107"/>
      <c r="AB774" s="107"/>
      <c r="AC774" s="107"/>
      <c r="AD774" s="107"/>
      <c r="AE774" s="107"/>
      <c r="AF774" s="107"/>
      <c r="AG774" s="107"/>
      <c r="AH774" s="107"/>
    </row>
    <row r="775" spans="1:34" x14ac:dyDescent="0.3">
      <c r="A775" t="s">
        <v>1641</v>
      </c>
      <c r="B775" t="s">
        <v>1587</v>
      </c>
      <c r="C775">
        <v>134644</v>
      </c>
      <c r="D775" s="106">
        <v>44888</v>
      </c>
      <c r="E775" s="107">
        <v>17.651900000000001</v>
      </c>
      <c r="F775" s="107">
        <v>0.2044</v>
      </c>
      <c r="G775" s="107">
        <v>0.1095</v>
      </c>
      <c r="H775" s="107">
        <v>-0.06</v>
      </c>
      <c r="I775" s="107">
        <v>-0.68300000000000005</v>
      </c>
      <c r="J775" s="107">
        <v>-2.3199999999999998E-2</v>
      </c>
      <c r="K775" s="107">
        <v>1.5656000000000001</v>
      </c>
      <c r="L775" s="107">
        <v>4.4949000000000003</v>
      </c>
      <c r="M775" s="107">
        <v>2.6011000000000002</v>
      </c>
      <c r="N775" s="107">
        <v>1.8433999999999999</v>
      </c>
      <c r="O775" s="107">
        <v>9.3521999999999998</v>
      </c>
      <c r="P775" s="107">
        <v>7.3853</v>
      </c>
      <c r="Q775" s="107">
        <v>7.8727</v>
      </c>
      <c r="R775" s="107">
        <v>9.6553000000000004</v>
      </c>
      <c r="T775" s="106"/>
      <c r="U775" s="107"/>
      <c r="V775" s="107"/>
      <c r="W775" s="107"/>
      <c r="X775" s="107"/>
      <c r="Y775" s="107"/>
      <c r="Z775" s="107"/>
      <c r="AA775" s="107"/>
      <c r="AB775" s="107"/>
      <c r="AC775" s="107"/>
      <c r="AD775" s="107"/>
      <c r="AE775" s="107"/>
      <c r="AF775" s="107"/>
      <c r="AG775" s="107"/>
      <c r="AH775" s="107"/>
    </row>
    <row r="776" spans="1:34" x14ac:dyDescent="0.3">
      <c r="A776" t="s">
        <v>1641</v>
      </c>
      <c r="B776" t="s">
        <v>1906</v>
      </c>
      <c r="C776">
        <v>149674</v>
      </c>
      <c r="D776" s="106">
        <v>44888</v>
      </c>
      <c r="E776" s="107">
        <v>52.1496</v>
      </c>
      <c r="F776" s="107">
        <v>0.1123</v>
      </c>
      <c r="G776" s="107">
        <v>-0.11799999999999999</v>
      </c>
      <c r="H776" s="107">
        <v>-0.37559999999999999</v>
      </c>
      <c r="I776" s="107">
        <v>-0.70679999999999998</v>
      </c>
      <c r="J776" s="107">
        <v>0.55630000000000002</v>
      </c>
      <c r="K776" s="107">
        <v>2.0785999999999998</v>
      </c>
      <c r="L776" s="107">
        <v>6.5320999999999998</v>
      </c>
      <c r="M776" s="107">
        <v>4.5570000000000004</v>
      </c>
      <c r="N776" s="107">
        <v>3.4746999999999999</v>
      </c>
      <c r="O776" s="107">
        <v>12.3134</v>
      </c>
      <c r="P776" s="107">
        <v>8.6610999999999994</v>
      </c>
      <c r="Q776" s="107">
        <v>8.3820999999999994</v>
      </c>
      <c r="R776" s="107">
        <v>13.069900000000001</v>
      </c>
      <c r="T776" s="106"/>
      <c r="U776" s="107"/>
      <c r="V776" s="107"/>
      <c r="W776" s="107"/>
      <c r="X776" s="107"/>
      <c r="Y776" s="107"/>
      <c r="Z776" s="107"/>
      <c r="AA776" s="107"/>
      <c r="AB776" s="107"/>
      <c r="AC776" s="107"/>
      <c r="AD776" s="107"/>
      <c r="AE776" s="107"/>
      <c r="AF776" s="107"/>
      <c r="AG776" s="107"/>
      <c r="AH776" s="107"/>
    </row>
    <row r="777" spans="1:34" x14ac:dyDescent="0.3">
      <c r="A777" t="s">
        <v>1641</v>
      </c>
      <c r="B777" t="s">
        <v>1565</v>
      </c>
      <c r="C777">
        <v>149679</v>
      </c>
      <c r="D777" s="106">
        <v>44888</v>
      </c>
      <c r="E777" s="107">
        <v>57.961799999999997</v>
      </c>
      <c r="F777" s="107">
        <v>0.1171</v>
      </c>
      <c r="G777" s="107">
        <v>-9.4600000000000004E-2</v>
      </c>
      <c r="H777" s="107">
        <v>-0.34300000000000003</v>
      </c>
      <c r="I777" s="107">
        <v>-0.6421</v>
      </c>
      <c r="J777" s="107">
        <v>0.7117</v>
      </c>
      <c r="K777" s="107">
        <v>2.5186999999999999</v>
      </c>
      <c r="L777" s="107">
        <v>7.4537000000000004</v>
      </c>
      <c r="M777" s="107">
        <v>5.9077000000000002</v>
      </c>
      <c r="N777" s="107">
        <v>5.2577999999999996</v>
      </c>
      <c r="O777" s="107">
        <v>13.9405</v>
      </c>
      <c r="P777" s="107">
        <v>10.18</v>
      </c>
      <c r="Q777" s="107">
        <v>9.2243999999999993</v>
      </c>
      <c r="R777" s="107">
        <v>14.865399999999999</v>
      </c>
      <c r="T777" s="106"/>
      <c r="U777" s="107"/>
      <c r="V777" s="107"/>
      <c r="W777" s="107"/>
      <c r="X777" s="107"/>
      <c r="Y777" s="107"/>
      <c r="Z777" s="107"/>
      <c r="AA777" s="107"/>
      <c r="AB777" s="107"/>
      <c r="AC777" s="107"/>
      <c r="AD777" s="107"/>
      <c r="AE777" s="107"/>
      <c r="AF777" s="107"/>
      <c r="AG777" s="107"/>
      <c r="AH777" s="107"/>
    </row>
    <row r="778" spans="1:34" x14ac:dyDescent="0.3">
      <c r="A778" t="s">
        <v>1641</v>
      </c>
      <c r="B778" t="s">
        <v>1907</v>
      </c>
      <c r="C778">
        <v>145478</v>
      </c>
      <c r="D778" s="106"/>
      <c r="E778" s="107"/>
      <c r="F778" s="107"/>
      <c r="G778" s="107"/>
      <c r="H778" s="107"/>
      <c r="I778" s="107"/>
      <c r="J778" s="107"/>
      <c r="K778" s="107"/>
      <c r="L778" s="107"/>
      <c r="M778" s="107"/>
      <c r="N778" s="107"/>
      <c r="O778" s="107"/>
      <c r="P778" s="107"/>
      <c r="Q778" s="107"/>
      <c r="R778" s="107"/>
      <c r="T778" s="106"/>
      <c r="U778" s="107"/>
      <c r="V778" s="107"/>
      <c r="W778" s="107"/>
      <c r="X778" s="107"/>
      <c r="Y778" s="107"/>
      <c r="Z778" s="107"/>
      <c r="AA778" s="107"/>
      <c r="AB778" s="107"/>
      <c r="AC778" s="107"/>
      <c r="AD778" s="107"/>
      <c r="AE778" s="107"/>
      <c r="AF778" s="107"/>
      <c r="AG778" s="107"/>
      <c r="AH778" s="107"/>
    </row>
    <row r="779" spans="1:34" x14ac:dyDescent="0.3">
      <c r="A779" t="s">
        <v>1641</v>
      </c>
      <c r="B779" t="s">
        <v>1908</v>
      </c>
      <c r="C779">
        <v>145475</v>
      </c>
      <c r="D779" s="106"/>
      <c r="E779" s="107"/>
      <c r="F779" s="107"/>
      <c r="G779" s="107"/>
      <c r="H779" s="107"/>
      <c r="I779" s="107"/>
      <c r="J779" s="107"/>
      <c r="K779" s="107"/>
      <c r="L779" s="107"/>
      <c r="M779" s="107"/>
      <c r="N779" s="107"/>
      <c r="O779" s="107"/>
      <c r="P779" s="107"/>
      <c r="Q779" s="107"/>
      <c r="R779" s="107"/>
      <c r="T779" s="106"/>
      <c r="U779" s="107"/>
      <c r="V779" s="107"/>
      <c r="W779" s="107"/>
      <c r="X779" s="107"/>
      <c r="Y779" s="107"/>
      <c r="Z779" s="107"/>
      <c r="AA779" s="107"/>
      <c r="AB779" s="107"/>
      <c r="AC779" s="107"/>
      <c r="AD779" s="107"/>
      <c r="AE779" s="107"/>
      <c r="AF779" s="107"/>
      <c r="AG779" s="107"/>
      <c r="AH779" s="107"/>
    </row>
    <row r="780" spans="1:34" x14ac:dyDescent="0.3">
      <c r="A780" t="s">
        <v>1641</v>
      </c>
      <c r="B780" t="s">
        <v>1566</v>
      </c>
      <c r="C780">
        <v>119960</v>
      </c>
      <c r="D780" s="106">
        <v>44888</v>
      </c>
      <c r="E780" s="107">
        <v>46.9435</v>
      </c>
      <c r="F780" s="107">
        <v>-4.4999999999999997E-3</v>
      </c>
      <c r="G780" s="107">
        <v>-0.25669999999999998</v>
      </c>
      <c r="H780" s="107">
        <v>-0.34029999999999999</v>
      </c>
      <c r="I780" s="107">
        <v>0.51300000000000001</v>
      </c>
      <c r="J780" s="107">
        <v>1.3671</v>
      </c>
      <c r="K780" s="107">
        <v>1.6386000000000001</v>
      </c>
      <c r="L780" s="107">
        <v>5.0476999999999999</v>
      </c>
      <c r="M780" s="107">
        <v>4.3395000000000001</v>
      </c>
      <c r="N780" s="107">
        <v>4.0545999999999998</v>
      </c>
      <c r="O780" s="107">
        <v>9.0063999999999993</v>
      </c>
      <c r="P780" s="107">
        <v>7.6868999999999996</v>
      </c>
      <c r="Q780" s="107">
        <v>8.1607000000000003</v>
      </c>
      <c r="R780" s="107">
        <v>9.6999999999999993</v>
      </c>
      <c r="T780" s="106"/>
      <c r="U780" s="107"/>
      <c r="V780" s="107"/>
      <c r="W780" s="107"/>
      <c r="X780" s="107"/>
      <c r="Y780" s="107"/>
      <c r="Z780" s="107"/>
      <c r="AA780" s="107"/>
      <c r="AB780" s="107"/>
      <c r="AC780" s="107"/>
      <c r="AD780" s="107"/>
      <c r="AE780" s="107"/>
      <c r="AF780" s="107"/>
      <c r="AG780" s="107"/>
      <c r="AH780" s="107"/>
    </row>
    <row r="781" spans="1:34" x14ac:dyDescent="0.3">
      <c r="A781" t="s">
        <v>1641</v>
      </c>
      <c r="B781" t="s">
        <v>1588</v>
      </c>
      <c r="C781">
        <v>101906</v>
      </c>
      <c r="D781" s="106">
        <v>44888</v>
      </c>
      <c r="E781" s="107">
        <v>55.966465923590498</v>
      </c>
      <c r="F781" s="107">
        <v>-7.1000000000000004E-3</v>
      </c>
      <c r="G781" s="107">
        <v>-0.27</v>
      </c>
      <c r="H781" s="107">
        <v>-0.35930000000000001</v>
      </c>
      <c r="I781" s="107">
        <v>0.47589999999999999</v>
      </c>
      <c r="J781" s="107">
        <v>1.2776000000000001</v>
      </c>
      <c r="K781" s="107">
        <v>1.3969</v>
      </c>
      <c r="L781" s="107">
        <v>4.5574000000000003</v>
      </c>
      <c r="M781" s="107">
        <v>3.5842000000000001</v>
      </c>
      <c r="N781" s="107">
        <v>2.9634</v>
      </c>
      <c r="O781" s="107">
        <v>7.8059000000000003</v>
      </c>
      <c r="P781" s="107">
        <v>6.5316999999999998</v>
      </c>
      <c r="Q781" s="107">
        <v>7.6965000000000003</v>
      </c>
      <c r="R781" s="107">
        <v>8.4850999999999992</v>
      </c>
      <c r="T781" s="106"/>
      <c r="U781" s="107"/>
      <c r="V781" s="107"/>
      <c r="W781" s="107"/>
      <c r="X781" s="107"/>
      <c r="Y781" s="107"/>
      <c r="Z781" s="107"/>
      <c r="AA781" s="107"/>
      <c r="AB781" s="107"/>
      <c r="AC781" s="107"/>
      <c r="AD781" s="107"/>
      <c r="AE781" s="107"/>
      <c r="AF781" s="107"/>
      <c r="AG781" s="107"/>
      <c r="AH781" s="107"/>
    </row>
    <row r="782" spans="1:34" x14ac:dyDescent="0.3">
      <c r="A782" t="s">
        <v>1641</v>
      </c>
      <c r="B782" t="s">
        <v>1567</v>
      </c>
      <c r="C782">
        <v>144312</v>
      </c>
      <c r="D782" s="106">
        <v>44888</v>
      </c>
      <c r="E782" s="107">
        <v>13.85</v>
      </c>
      <c r="F782" s="107">
        <v>7.2300000000000003E-2</v>
      </c>
      <c r="G782" s="107">
        <v>7.2300000000000003E-2</v>
      </c>
      <c r="H782" s="107">
        <v>-0.14419999999999999</v>
      </c>
      <c r="I782" s="107">
        <v>0.21709999999999999</v>
      </c>
      <c r="J782" s="107">
        <v>1.2426999999999999</v>
      </c>
      <c r="K782" s="107">
        <v>1.6141000000000001</v>
      </c>
      <c r="L782" s="107">
        <v>5.3231999999999999</v>
      </c>
      <c r="M782" s="107">
        <v>3.1273</v>
      </c>
      <c r="N782" s="107">
        <v>1.9132</v>
      </c>
      <c r="O782" s="107">
        <v>7.9019000000000004</v>
      </c>
      <c r="P782" s="107"/>
      <c r="Q782" s="107">
        <v>7.8817000000000004</v>
      </c>
      <c r="R782" s="107">
        <v>7.1646000000000001</v>
      </c>
      <c r="T782" s="106"/>
      <c r="U782" s="107"/>
      <c r="V782" s="107"/>
      <c r="W782" s="107"/>
      <c r="X782" s="107"/>
      <c r="Y782" s="107"/>
      <c r="Z782" s="107"/>
      <c r="AA782" s="107"/>
      <c r="AB782" s="107"/>
      <c r="AC782" s="107"/>
      <c r="AD782" s="107"/>
      <c r="AE782" s="107"/>
      <c r="AF782" s="107"/>
      <c r="AG782" s="107"/>
      <c r="AH782" s="107"/>
    </row>
    <row r="783" spans="1:34" x14ac:dyDescent="0.3">
      <c r="A783" t="s">
        <v>1641</v>
      </c>
      <c r="B783" t="s">
        <v>1589</v>
      </c>
      <c r="C783">
        <v>144310</v>
      </c>
      <c r="D783" s="106">
        <v>44888</v>
      </c>
      <c r="E783" s="107">
        <v>13.49</v>
      </c>
      <c r="F783" s="107">
        <v>7.4200000000000002E-2</v>
      </c>
      <c r="G783" s="107">
        <v>0</v>
      </c>
      <c r="H783" s="107">
        <v>-0.14799999999999999</v>
      </c>
      <c r="I783" s="107">
        <v>0.14849999999999999</v>
      </c>
      <c r="J783" s="107">
        <v>1.2002999999999999</v>
      </c>
      <c r="K783" s="107">
        <v>1.4286000000000001</v>
      </c>
      <c r="L783" s="107">
        <v>4.9805000000000001</v>
      </c>
      <c r="M783" s="107">
        <v>2.5855999999999999</v>
      </c>
      <c r="N783" s="107">
        <v>1.2002999999999999</v>
      </c>
      <c r="O783" s="107">
        <v>7.2854000000000001</v>
      </c>
      <c r="P783" s="107"/>
      <c r="Q783" s="107">
        <v>7.2218999999999998</v>
      </c>
      <c r="R783" s="107">
        <v>6.516</v>
      </c>
      <c r="T783" s="106"/>
      <c r="U783" s="107"/>
      <c r="V783" s="107"/>
      <c r="W783" s="107"/>
      <c r="X783" s="107"/>
      <c r="Y783" s="107"/>
      <c r="Z783" s="107"/>
      <c r="AA783" s="107"/>
      <c r="AB783" s="107"/>
      <c r="AC783" s="107"/>
      <c r="AD783" s="107"/>
      <c r="AE783" s="107"/>
      <c r="AF783" s="107"/>
      <c r="AG783" s="107"/>
      <c r="AH783" s="107"/>
    </row>
    <row r="784" spans="1:34" x14ac:dyDescent="0.3">
      <c r="A784" t="s">
        <v>1641</v>
      </c>
      <c r="B784" t="s">
        <v>1568</v>
      </c>
      <c r="C784">
        <v>144490</v>
      </c>
      <c r="D784" s="106">
        <v>44888</v>
      </c>
      <c r="E784" s="107">
        <v>14.4</v>
      </c>
      <c r="F784" s="107">
        <v>0.1091</v>
      </c>
      <c r="G784" s="107">
        <v>0.1119</v>
      </c>
      <c r="H784" s="107">
        <v>-0.16639999999999999</v>
      </c>
      <c r="I784" s="107">
        <v>0.47520000000000001</v>
      </c>
      <c r="J784" s="107">
        <v>2.0617999999999999</v>
      </c>
      <c r="K784" s="107">
        <v>3.0065</v>
      </c>
      <c r="L784" s="107">
        <v>7.6893000000000002</v>
      </c>
      <c r="M784" s="107">
        <v>6.5002000000000004</v>
      </c>
      <c r="N784" s="107">
        <v>6.1288999999999998</v>
      </c>
      <c r="O784" s="107">
        <v>11.2037</v>
      </c>
      <c r="P784" s="107"/>
      <c r="Q784" s="107">
        <v>8.9903999999999993</v>
      </c>
      <c r="R784" s="107">
        <v>12.8735</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t="s">
        <v>1641</v>
      </c>
      <c r="B785" t="s">
        <v>1590</v>
      </c>
      <c r="C785">
        <v>144484</v>
      </c>
      <c r="D785" s="106">
        <v>44888</v>
      </c>
      <c r="E785" s="107">
        <v>13.860200000000001</v>
      </c>
      <c r="F785" s="107">
        <v>0.1069</v>
      </c>
      <c r="G785" s="107">
        <v>0.1004</v>
      </c>
      <c r="H785" s="107">
        <v>-0.1822</v>
      </c>
      <c r="I785" s="107">
        <v>0.44419999999999998</v>
      </c>
      <c r="J785" s="107">
        <v>1.9866999999999999</v>
      </c>
      <c r="K785" s="107">
        <v>2.7961</v>
      </c>
      <c r="L785" s="107">
        <v>7.2488999999999999</v>
      </c>
      <c r="M785" s="107">
        <v>5.8498999999999999</v>
      </c>
      <c r="N785" s="107">
        <v>5.2606999999999999</v>
      </c>
      <c r="O785" s="107">
        <v>10.303900000000001</v>
      </c>
      <c r="P785" s="107"/>
      <c r="Q785" s="107">
        <v>8.0116999999999994</v>
      </c>
      <c r="R785" s="107">
        <v>11.944100000000001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t="s">
        <v>27</v>
      </c>
      <c r="F786" s="104">
        <v>8.5134782608695669E-2</v>
      </c>
      <c r="G786" s="104">
        <v>4.1217391304347845E-2</v>
      </c>
      <c r="H786" s="104">
        <v>-0.16044782608695649</v>
      </c>
      <c r="I786" s="104">
        <v>0.12183913043478256</v>
      </c>
      <c r="J786" s="104">
        <v>1.0660956521739131</v>
      </c>
      <c r="K786" s="104">
        <v>1.7877521739130433</v>
      </c>
      <c r="L786" s="104">
        <v>5.2927652173913051</v>
      </c>
      <c r="M786" s="104">
        <v>3.8729130434782602</v>
      </c>
      <c r="N786" s="104">
        <v>3.2060456521739127</v>
      </c>
      <c r="O786" s="104">
        <v>8.6821695652173894</v>
      </c>
      <c r="P786" s="104">
        <v>7.2620125000000009</v>
      </c>
      <c r="Q786" s="104">
        <v>7.8172282608695669</v>
      </c>
      <c r="R786" s="104">
        <v>9.5971043478260896</v>
      </c>
    </row>
    <row r="787" spans="1:34" x14ac:dyDescent="0.3">
      <c r="A787" s="57" t="s">
        <v>407</v>
      </c>
      <c r="F787" s="104">
        <v>7.325000000000001E-2</v>
      </c>
      <c r="G787" s="104">
        <v>6.3500000000000001E-2</v>
      </c>
      <c r="H787" s="104">
        <v>-0.13650000000000001</v>
      </c>
      <c r="I787" s="104">
        <v>0.15975</v>
      </c>
      <c r="J787" s="104">
        <v>1.2343500000000001</v>
      </c>
      <c r="K787" s="104">
        <v>1.69465</v>
      </c>
      <c r="L787" s="104">
        <v>5.4404000000000003</v>
      </c>
      <c r="M787" s="104">
        <v>4.1714000000000002</v>
      </c>
      <c r="N787" s="104">
        <v>3.3571999999999997</v>
      </c>
      <c r="O787" s="104">
        <v>8.8723500000000008</v>
      </c>
      <c r="P787" s="104">
        <v>7.6080500000000004</v>
      </c>
      <c r="Q787" s="104">
        <v>8.0815000000000001</v>
      </c>
      <c r="R787" s="104">
        <v>9.8354999999999997</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05" t="s">
        <v>1649</v>
      </c>
      <c r="B789" s="105"/>
      <c r="C789" s="105"/>
      <c r="D789" s="105"/>
      <c r="E789" s="105"/>
      <c r="F789" s="105"/>
      <c r="G789" s="105"/>
      <c r="H789" s="105"/>
      <c r="I789" s="105"/>
      <c r="J789" s="105"/>
      <c r="K789" s="105"/>
      <c r="L789" s="105"/>
      <c r="M789" s="105"/>
      <c r="N789" s="105"/>
      <c r="O789" s="105"/>
      <c r="P789" s="105"/>
      <c r="Q789" s="105"/>
      <c r="R789" s="105"/>
      <c r="T789" s="106"/>
      <c r="U789" s="107"/>
      <c r="V789" s="107"/>
      <c r="W789" s="107"/>
      <c r="X789" s="107"/>
      <c r="Y789" s="107"/>
      <c r="Z789" s="107"/>
      <c r="AA789" s="107"/>
      <c r="AB789" s="107"/>
      <c r="AC789" s="107"/>
      <c r="AD789" s="107"/>
      <c r="AE789" s="107"/>
      <c r="AF789" s="107"/>
      <c r="AG789" s="107"/>
      <c r="AH789" s="107"/>
    </row>
    <row r="790" spans="1:34" x14ac:dyDescent="0.3">
      <c r="A790" t="s">
        <v>1650</v>
      </c>
      <c r="B790" t="s">
        <v>1674</v>
      </c>
      <c r="C790">
        <v>103166</v>
      </c>
      <c r="D790" s="106">
        <v>44888</v>
      </c>
      <c r="E790" s="107">
        <v>1155.48</v>
      </c>
      <c r="F790" s="107">
        <v>0.3639</v>
      </c>
      <c r="G790" s="107">
        <v>0.39789999999999998</v>
      </c>
      <c r="H790" s="107">
        <v>-0.2727</v>
      </c>
      <c r="I790" s="107">
        <v>0.48530000000000001</v>
      </c>
      <c r="J790" s="107">
        <v>3.0087000000000002</v>
      </c>
      <c r="K790" s="107">
        <v>4.3125</v>
      </c>
      <c r="L790" s="107">
        <v>12.8134</v>
      </c>
      <c r="M790" s="107">
        <v>4.9950000000000001</v>
      </c>
      <c r="N790" s="107">
        <v>0.1022</v>
      </c>
      <c r="O790" s="107">
        <v>15.609</v>
      </c>
      <c r="P790" s="107">
        <v>10.2027</v>
      </c>
      <c r="Q790" s="107">
        <v>21.628699999999998</v>
      </c>
      <c r="R790" s="107">
        <v>18.758600000000001</v>
      </c>
      <c r="T790" s="106"/>
      <c r="U790" s="107"/>
      <c r="V790" s="107"/>
      <c r="W790" s="107"/>
      <c r="X790" s="107"/>
      <c r="Y790" s="107"/>
      <c r="Z790" s="107"/>
      <c r="AA790" s="107"/>
      <c r="AB790" s="107"/>
      <c r="AC790" s="107"/>
      <c r="AD790" s="107"/>
      <c r="AE790" s="107"/>
      <c r="AF790" s="107"/>
      <c r="AG790" s="107"/>
      <c r="AH790" s="107"/>
    </row>
    <row r="791" spans="1:34" x14ac:dyDescent="0.3">
      <c r="A791" t="s">
        <v>1650</v>
      </c>
      <c r="B791" t="s">
        <v>1675</v>
      </c>
      <c r="C791">
        <v>120564</v>
      </c>
      <c r="D791" s="106">
        <v>44888</v>
      </c>
      <c r="E791" s="107">
        <v>1263.82</v>
      </c>
      <c r="F791" s="107">
        <v>0.36530000000000001</v>
      </c>
      <c r="G791" s="107">
        <v>0.40760000000000002</v>
      </c>
      <c r="H791" s="107">
        <v>-0.2581</v>
      </c>
      <c r="I791" s="107">
        <v>0.51459999999999995</v>
      </c>
      <c r="J791" s="107">
        <v>3.0806</v>
      </c>
      <c r="K791" s="107">
        <v>4.5195999999999996</v>
      </c>
      <c r="L791" s="107">
        <v>13.2902</v>
      </c>
      <c r="M791" s="107">
        <v>5.6581999999999999</v>
      </c>
      <c r="N791" s="107">
        <v>0.94650000000000001</v>
      </c>
      <c r="O791" s="107">
        <v>16.607299999999999</v>
      </c>
      <c r="P791" s="107">
        <v>11.2272</v>
      </c>
      <c r="Q791" s="107">
        <v>16.505800000000001</v>
      </c>
      <c r="R791" s="107">
        <v>19.764299999999999</v>
      </c>
      <c r="T791" s="106"/>
      <c r="U791" s="107"/>
      <c r="V791" s="107"/>
      <c r="W791" s="107"/>
      <c r="X791" s="107"/>
      <c r="Y791" s="107"/>
      <c r="Z791" s="107"/>
      <c r="AA791" s="107"/>
      <c r="AB791" s="107"/>
      <c r="AC791" s="107"/>
      <c r="AD791" s="107"/>
      <c r="AE791" s="107"/>
      <c r="AF791" s="107"/>
      <c r="AG791" s="107"/>
      <c r="AH791" s="107"/>
    </row>
    <row r="792" spans="1:34" x14ac:dyDescent="0.3">
      <c r="A792" t="s">
        <v>1650</v>
      </c>
      <c r="B792" t="s">
        <v>1676</v>
      </c>
      <c r="C792">
        <v>141925</v>
      </c>
      <c r="D792" s="106">
        <v>44888</v>
      </c>
      <c r="E792" s="107">
        <v>19.47</v>
      </c>
      <c r="F792" s="107">
        <v>0.25750000000000001</v>
      </c>
      <c r="G792" s="107">
        <v>-0.20499999999999999</v>
      </c>
      <c r="H792" s="107">
        <v>-1.2177</v>
      </c>
      <c r="I792" s="107">
        <v>-0.76449999999999996</v>
      </c>
      <c r="J792" s="107">
        <v>0.51629999999999998</v>
      </c>
      <c r="K792" s="107">
        <v>0.8286</v>
      </c>
      <c r="L792" s="107">
        <v>11.257099999999999</v>
      </c>
      <c r="M792" s="107">
        <v>0.41260000000000002</v>
      </c>
      <c r="N792" s="107">
        <v>-6.0781000000000001</v>
      </c>
      <c r="O792" s="107">
        <v>14.827199999999999</v>
      </c>
      <c r="P792" s="107">
        <v>14.2212</v>
      </c>
      <c r="Q792" s="107">
        <v>14.196300000000001</v>
      </c>
      <c r="R792" s="107">
        <v>14.969200000000001</v>
      </c>
      <c r="T792" s="106"/>
      <c r="U792" s="107"/>
      <c r="V792" s="107"/>
      <c r="W792" s="107"/>
      <c r="X792" s="107"/>
      <c r="Y792" s="107"/>
      <c r="Z792" s="107"/>
      <c r="AA792" s="107"/>
      <c r="AB792" s="107"/>
      <c r="AC792" s="107"/>
      <c r="AD792" s="107"/>
      <c r="AE792" s="107"/>
      <c r="AF792" s="107"/>
      <c r="AG792" s="107"/>
      <c r="AH792" s="107"/>
    </row>
    <row r="793" spans="1:34" x14ac:dyDescent="0.3">
      <c r="A793" t="s">
        <v>1650</v>
      </c>
      <c r="B793" t="s">
        <v>1677</v>
      </c>
      <c r="C793">
        <v>141927</v>
      </c>
      <c r="D793" s="106">
        <v>44888</v>
      </c>
      <c r="E793" s="107">
        <v>18.12</v>
      </c>
      <c r="F793" s="107">
        <v>0.2767</v>
      </c>
      <c r="G793" s="107">
        <v>-0.2203</v>
      </c>
      <c r="H793" s="107">
        <v>-1.1996</v>
      </c>
      <c r="I793" s="107">
        <v>-0.82099999999999995</v>
      </c>
      <c r="J793" s="107">
        <v>0.38779999999999998</v>
      </c>
      <c r="K793" s="107">
        <v>0.55489999999999995</v>
      </c>
      <c r="L793" s="107">
        <v>10.6227</v>
      </c>
      <c r="M793" s="107">
        <v>-0.49419999999999997</v>
      </c>
      <c r="N793" s="107">
        <v>-7.2196999999999996</v>
      </c>
      <c r="O793" s="107">
        <v>13.360799999999999</v>
      </c>
      <c r="P793" s="107">
        <v>12.594900000000001</v>
      </c>
      <c r="Q793" s="107">
        <v>12.573</v>
      </c>
      <c r="R793" s="107">
        <v>13.5641</v>
      </c>
      <c r="T793" s="106"/>
      <c r="U793" s="107"/>
      <c r="V793" s="107"/>
      <c r="W793" s="107"/>
      <c r="X793" s="107"/>
      <c r="Y793" s="107"/>
      <c r="Z793" s="107"/>
      <c r="AA793" s="107"/>
      <c r="AB793" s="107"/>
      <c r="AC793" s="107"/>
      <c r="AD793" s="107"/>
      <c r="AE793" s="107"/>
      <c r="AF793" s="107"/>
      <c r="AG793" s="107"/>
      <c r="AH793" s="107"/>
    </row>
    <row r="794" spans="1:34" x14ac:dyDescent="0.3">
      <c r="A794" t="s">
        <v>1650</v>
      </c>
      <c r="B794" t="s">
        <v>2022</v>
      </c>
      <c r="C794">
        <v>148404</v>
      </c>
      <c r="D794" s="106">
        <v>44888</v>
      </c>
      <c r="E794" s="107">
        <v>20.85</v>
      </c>
      <c r="F794" s="107">
        <v>0.33689999999999998</v>
      </c>
      <c r="G794" s="107">
        <v>0.4335</v>
      </c>
      <c r="H794" s="107">
        <v>0</v>
      </c>
      <c r="I794" s="107">
        <v>-0.42980000000000002</v>
      </c>
      <c r="J794" s="107">
        <v>3.5253000000000001</v>
      </c>
      <c r="K794" s="107">
        <v>4.7739000000000003</v>
      </c>
      <c r="L794" s="107">
        <v>14.6234</v>
      </c>
      <c r="M794" s="107">
        <v>6.9230999999999998</v>
      </c>
      <c r="N794" s="107">
        <v>4.4066000000000001</v>
      </c>
      <c r="O794" s="107"/>
      <c r="P794" s="107"/>
      <c r="Q794" s="107">
        <v>35.771700000000003</v>
      </c>
      <c r="R794" s="107">
        <v>27.380099999999999</v>
      </c>
      <c r="T794" s="106"/>
      <c r="U794" s="107"/>
      <c r="V794" s="107"/>
      <c r="W794" s="107"/>
      <c r="X794" s="107"/>
      <c r="Y794" s="107"/>
      <c r="Z794" s="107"/>
      <c r="AA794" s="107"/>
      <c r="AB794" s="107"/>
      <c r="AC794" s="107"/>
      <c r="AD794" s="107"/>
      <c r="AE794" s="107"/>
      <c r="AF794" s="107"/>
      <c r="AG794" s="107"/>
      <c r="AH794" s="107"/>
    </row>
    <row r="795" spans="1:34" x14ac:dyDescent="0.3">
      <c r="A795" t="s">
        <v>1650</v>
      </c>
      <c r="B795" t="s">
        <v>2023</v>
      </c>
      <c r="C795">
        <v>148405</v>
      </c>
      <c r="D795" s="106">
        <v>44888</v>
      </c>
      <c r="E795" s="107">
        <v>20</v>
      </c>
      <c r="F795" s="107">
        <v>0.35120000000000001</v>
      </c>
      <c r="G795" s="107">
        <v>0.40160000000000001</v>
      </c>
      <c r="H795" s="107">
        <v>-0.05</v>
      </c>
      <c r="I795" s="107">
        <v>-0.4975</v>
      </c>
      <c r="J795" s="107">
        <v>3.3592</v>
      </c>
      <c r="K795" s="107">
        <v>4.1666999999999996</v>
      </c>
      <c r="L795" s="107">
        <v>13.507400000000001</v>
      </c>
      <c r="M795" s="107">
        <v>5.5408999999999997</v>
      </c>
      <c r="N795" s="107">
        <v>2.6694</v>
      </c>
      <c r="O795" s="107"/>
      <c r="P795" s="107"/>
      <c r="Q795" s="107">
        <v>33.44</v>
      </c>
      <c r="R795" s="107">
        <v>25.244900000000001</v>
      </c>
      <c r="T795" s="106"/>
      <c r="U795" s="107"/>
      <c r="V795" s="107"/>
      <c r="W795" s="107"/>
      <c r="X795" s="107"/>
      <c r="Y795" s="107"/>
      <c r="Z795" s="107"/>
      <c r="AA795" s="107"/>
      <c r="AB795" s="107"/>
      <c r="AC795" s="107"/>
      <c r="AD795" s="107"/>
      <c r="AE795" s="107"/>
      <c r="AF795" s="107"/>
      <c r="AG795" s="107"/>
      <c r="AH795" s="107"/>
    </row>
    <row r="796" spans="1:34" x14ac:dyDescent="0.3">
      <c r="A796" t="s">
        <v>1650</v>
      </c>
      <c r="B796" t="s">
        <v>1695</v>
      </c>
      <c r="C796">
        <v>118275</v>
      </c>
      <c r="D796" s="106">
        <v>44888</v>
      </c>
      <c r="E796" s="107">
        <v>247.78</v>
      </c>
      <c r="F796" s="107">
        <v>0.21840000000000001</v>
      </c>
      <c r="G796" s="107">
        <v>0.186</v>
      </c>
      <c r="H796" s="107">
        <v>-0.28970000000000001</v>
      </c>
      <c r="I796" s="107">
        <v>0.1779</v>
      </c>
      <c r="J796" s="107">
        <v>2.6598999999999999</v>
      </c>
      <c r="K796" s="107">
        <v>2.9799000000000002</v>
      </c>
      <c r="L796" s="107">
        <v>12.6068</v>
      </c>
      <c r="M796" s="107">
        <v>4.0523999999999996</v>
      </c>
      <c r="N796" s="107">
        <v>1.0769</v>
      </c>
      <c r="O796" s="107">
        <v>19.6145</v>
      </c>
      <c r="P796" s="107">
        <v>14.746600000000001</v>
      </c>
      <c r="Q796" s="107">
        <v>14.6671</v>
      </c>
      <c r="R796" s="107">
        <v>20.178000000000001</v>
      </c>
      <c r="T796" s="106"/>
      <c r="U796" s="107"/>
      <c r="V796" s="107"/>
      <c r="W796" s="107"/>
      <c r="X796" s="107"/>
      <c r="Y796" s="107"/>
      <c r="Z796" s="107"/>
      <c r="AA796" s="107"/>
      <c r="AB796" s="107"/>
      <c r="AC796" s="107"/>
      <c r="AD796" s="107"/>
      <c r="AE796" s="107"/>
      <c r="AF796" s="107"/>
      <c r="AG796" s="107"/>
      <c r="AH796" s="107"/>
    </row>
    <row r="797" spans="1:34" x14ac:dyDescent="0.3">
      <c r="A797" t="s">
        <v>1650</v>
      </c>
      <c r="B797" t="s">
        <v>1696</v>
      </c>
      <c r="C797">
        <v>101922</v>
      </c>
      <c r="D797" s="106">
        <v>44888</v>
      </c>
      <c r="E797" s="107">
        <v>227.88</v>
      </c>
      <c r="F797" s="107">
        <v>0.2155</v>
      </c>
      <c r="G797" s="107">
        <v>0.16700000000000001</v>
      </c>
      <c r="H797" s="107">
        <v>-0.315</v>
      </c>
      <c r="I797" s="107">
        <v>0.12740000000000001</v>
      </c>
      <c r="J797" s="107">
        <v>2.5377999999999998</v>
      </c>
      <c r="K797" s="107">
        <v>2.6347999999999998</v>
      </c>
      <c r="L797" s="107">
        <v>11.8429</v>
      </c>
      <c r="M797" s="107">
        <v>3.0059</v>
      </c>
      <c r="N797" s="107">
        <v>-0.28439999999999999</v>
      </c>
      <c r="O797" s="107">
        <v>18.025200000000002</v>
      </c>
      <c r="P797" s="107">
        <v>13.4666</v>
      </c>
      <c r="Q797" s="107">
        <v>17.683</v>
      </c>
      <c r="R797" s="107">
        <v>18.577400000000001</v>
      </c>
      <c r="T797" s="106"/>
      <c r="U797" s="107"/>
      <c r="V797" s="107"/>
      <c r="W797" s="107"/>
      <c r="X797" s="107"/>
      <c r="Y797" s="107"/>
      <c r="Z797" s="107"/>
      <c r="AA797" s="107"/>
      <c r="AB797" s="107"/>
      <c r="AC797" s="107"/>
      <c r="AD797" s="107"/>
      <c r="AE797" s="107"/>
      <c r="AF797" s="107"/>
      <c r="AG797" s="107"/>
      <c r="AH797" s="107"/>
    </row>
    <row r="798" spans="1:34" x14ac:dyDescent="0.3">
      <c r="A798" t="s">
        <v>1650</v>
      </c>
      <c r="B798" t="s">
        <v>1736</v>
      </c>
      <c r="C798">
        <v>119076</v>
      </c>
      <c r="D798" s="106">
        <v>44888</v>
      </c>
      <c r="E798" s="107">
        <v>69.908000000000001</v>
      </c>
      <c r="F798" s="107">
        <v>0.2697</v>
      </c>
      <c r="G798" s="107">
        <v>0.27539999999999998</v>
      </c>
      <c r="H798" s="107">
        <v>-0.64100000000000001</v>
      </c>
      <c r="I798" s="107">
        <v>-0.1956</v>
      </c>
      <c r="J798" s="107">
        <v>1.9632000000000001</v>
      </c>
      <c r="K798" s="107">
        <v>1.6961999999999999</v>
      </c>
      <c r="L798" s="107">
        <v>13.5091</v>
      </c>
      <c r="M798" s="107">
        <v>3.3759999999999999</v>
      </c>
      <c r="N798" s="107">
        <v>-2.5916999999999999</v>
      </c>
      <c r="O798" s="107">
        <v>16.859300000000001</v>
      </c>
      <c r="P798" s="107">
        <v>12.437200000000001</v>
      </c>
      <c r="Q798" s="107">
        <v>14.793200000000001</v>
      </c>
      <c r="R798" s="107">
        <v>18.677800000000001</v>
      </c>
      <c r="T798" s="106"/>
      <c r="U798" s="107"/>
      <c r="V798" s="107"/>
      <c r="W798" s="107"/>
      <c r="X798" s="107"/>
      <c r="Y798" s="107"/>
      <c r="Z798" s="107"/>
      <c r="AA798" s="107"/>
      <c r="AB798" s="107"/>
      <c r="AC798" s="107"/>
      <c r="AD798" s="107"/>
      <c r="AE798" s="107"/>
      <c r="AF798" s="107"/>
      <c r="AG798" s="107"/>
      <c r="AH798" s="107"/>
    </row>
    <row r="799" spans="1:34" x14ac:dyDescent="0.3">
      <c r="A799" t="s">
        <v>1650</v>
      </c>
      <c r="B799" t="s">
        <v>1834</v>
      </c>
      <c r="C799">
        <v>119077</v>
      </c>
      <c r="D799" s="106">
        <v>44888</v>
      </c>
      <c r="E799" s="107">
        <v>193.18161233161999</v>
      </c>
      <c r="F799" s="107">
        <v>0.26850000000000002</v>
      </c>
      <c r="G799" s="107">
        <v>0.27410000000000001</v>
      </c>
      <c r="H799" s="107">
        <v>-0.6411</v>
      </c>
      <c r="I799" s="107">
        <v>-0.19670000000000001</v>
      </c>
      <c r="J799" s="107">
        <v>1.9624999999999999</v>
      </c>
      <c r="K799" s="107">
        <v>1.6962999999999999</v>
      </c>
      <c r="L799" s="107">
        <v>13.508699999999999</v>
      </c>
      <c r="M799" s="107">
        <v>3.3754</v>
      </c>
      <c r="N799" s="107">
        <v>-2.593</v>
      </c>
      <c r="O799" s="107">
        <v>16.299700000000001</v>
      </c>
      <c r="P799" s="107">
        <v>11.8225</v>
      </c>
      <c r="Q799" s="107">
        <v>14.4787</v>
      </c>
      <c r="R799" s="107">
        <v>18.677600000000002</v>
      </c>
      <c r="T799" s="106"/>
      <c r="U799" s="107"/>
      <c r="V799" s="107"/>
      <c r="W799" s="107"/>
      <c r="X799" s="107"/>
      <c r="Y799" s="107"/>
      <c r="Z799" s="107"/>
      <c r="AA799" s="107"/>
      <c r="AB799" s="107"/>
      <c r="AC799" s="107"/>
      <c r="AD799" s="107"/>
      <c r="AE799" s="107"/>
      <c r="AF799" s="107"/>
      <c r="AG799" s="107"/>
      <c r="AH799" s="107"/>
    </row>
    <row r="800" spans="1:34" x14ac:dyDescent="0.3">
      <c r="A800" t="s">
        <v>1650</v>
      </c>
      <c r="B800" t="s">
        <v>1737</v>
      </c>
      <c r="C800">
        <v>105875</v>
      </c>
      <c r="D800" s="106">
        <v>44888</v>
      </c>
      <c r="E800" s="107">
        <v>64.625</v>
      </c>
      <c r="F800" s="107">
        <v>0.26529999999999998</v>
      </c>
      <c r="G800" s="107">
        <v>0.2591</v>
      </c>
      <c r="H800" s="107">
        <v>-0.66249999999999998</v>
      </c>
      <c r="I800" s="107">
        <v>-0.23930000000000001</v>
      </c>
      <c r="J800" s="107">
        <v>1.8614999999999999</v>
      </c>
      <c r="K800" s="107">
        <v>1.4107000000000001</v>
      </c>
      <c r="L800" s="107">
        <v>12.8604</v>
      </c>
      <c r="M800" s="107">
        <v>2.5045000000000002</v>
      </c>
      <c r="N800" s="107">
        <v>-3.6928000000000001</v>
      </c>
      <c r="O800" s="107">
        <v>15.606999999999999</v>
      </c>
      <c r="P800" s="107">
        <v>11.3652</v>
      </c>
      <c r="Q800" s="107">
        <v>12.8163</v>
      </c>
      <c r="R800" s="107">
        <v>17.375299999999999</v>
      </c>
      <c r="T800" s="106"/>
      <c r="U800" s="107"/>
      <c r="V800" s="107"/>
      <c r="W800" s="107"/>
      <c r="X800" s="107"/>
      <c r="Y800" s="107"/>
      <c r="Z800" s="107"/>
      <c r="AA800" s="107"/>
      <c r="AB800" s="107"/>
      <c r="AC800" s="107"/>
      <c r="AD800" s="107"/>
      <c r="AE800" s="107"/>
      <c r="AF800" s="107"/>
      <c r="AG800" s="107"/>
      <c r="AH800" s="107"/>
    </row>
    <row r="801" spans="1:34" x14ac:dyDescent="0.3">
      <c r="A801" t="s">
        <v>1650</v>
      </c>
      <c r="B801" t="s">
        <v>1835</v>
      </c>
      <c r="C801">
        <v>100080</v>
      </c>
      <c r="D801" s="106">
        <v>44888</v>
      </c>
      <c r="E801" s="107">
        <v>806.01084511259</v>
      </c>
      <c r="F801" s="107">
        <v>0.26769999999999999</v>
      </c>
      <c r="G801" s="107">
        <v>0.25990000000000002</v>
      </c>
      <c r="H801" s="107">
        <v>-0.66220000000000001</v>
      </c>
      <c r="I801" s="107">
        <v>-0.23719999999999999</v>
      </c>
      <c r="J801" s="107">
        <v>1.8643000000000001</v>
      </c>
      <c r="K801" s="107">
        <v>1.4113</v>
      </c>
      <c r="L801" s="107">
        <v>12.8619</v>
      </c>
      <c r="M801" s="107">
        <v>2.5072000000000001</v>
      </c>
      <c r="N801" s="107">
        <v>-3.6909000000000001</v>
      </c>
      <c r="O801" s="107">
        <v>15.055099999999999</v>
      </c>
      <c r="P801" s="107">
        <v>10.752000000000001</v>
      </c>
      <c r="Q801" s="107">
        <v>18.715199999999999</v>
      </c>
      <c r="R801" s="107">
        <v>17.377500000000001</v>
      </c>
      <c r="T801" s="106"/>
      <c r="U801" s="107"/>
      <c r="V801" s="107"/>
      <c r="W801" s="107"/>
      <c r="X801" s="107"/>
      <c r="Y801" s="107"/>
      <c r="Z801" s="107"/>
      <c r="AA801" s="107"/>
      <c r="AB801" s="107"/>
      <c r="AC801" s="107"/>
      <c r="AD801" s="107"/>
      <c r="AE801" s="107"/>
      <c r="AF801" s="107"/>
      <c r="AG801" s="107"/>
      <c r="AH801" s="107"/>
    </row>
    <row r="802" spans="1:34" x14ac:dyDescent="0.3">
      <c r="A802" t="s">
        <v>1650</v>
      </c>
      <c r="B802" t="s">
        <v>1659</v>
      </c>
      <c r="C802">
        <v>140353</v>
      </c>
      <c r="D802" s="106">
        <v>44888</v>
      </c>
      <c r="E802" s="107">
        <v>26.327000000000002</v>
      </c>
      <c r="F802" s="107">
        <v>0.30859999999999999</v>
      </c>
      <c r="G802" s="107">
        <v>3.04E-2</v>
      </c>
      <c r="H802" s="107">
        <v>-0.55530000000000002</v>
      </c>
      <c r="I802" s="107">
        <v>-0.40479999999999999</v>
      </c>
      <c r="J802" s="107">
        <v>2.7635999999999998</v>
      </c>
      <c r="K802" s="107">
        <v>4.0839999999999996</v>
      </c>
      <c r="L802" s="107">
        <v>15.1914</v>
      </c>
      <c r="M802" s="107">
        <v>8.1412999999999993</v>
      </c>
      <c r="N802" s="107">
        <v>4.8174999999999999</v>
      </c>
      <c r="O802" s="107">
        <v>19.157599999999999</v>
      </c>
      <c r="P802" s="107">
        <v>12.895099999999999</v>
      </c>
      <c r="Q802" s="107">
        <v>13.198600000000001</v>
      </c>
      <c r="R802" s="107">
        <v>23.791</v>
      </c>
      <c r="T802" s="106"/>
      <c r="U802" s="107"/>
      <c r="V802" s="107"/>
      <c r="W802" s="107"/>
      <c r="X802" s="107"/>
      <c r="Y802" s="107"/>
      <c r="Z802" s="107"/>
      <c r="AA802" s="107"/>
      <c r="AB802" s="107"/>
      <c r="AC802" s="107"/>
      <c r="AD802" s="107"/>
      <c r="AE802" s="107"/>
      <c r="AF802" s="107"/>
      <c r="AG802" s="107"/>
      <c r="AH802" s="107"/>
    </row>
    <row r="803" spans="1:34" x14ac:dyDescent="0.3">
      <c r="A803" t="s">
        <v>1650</v>
      </c>
      <c r="B803" t="s">
        <v>1660</v>
      </c>
      <c r="C803">
        <v>140355</v>
      </c>
      <c r="D803" s="106">
        <v>44888</v>
      </c>
      <c r="E803" s="107">
        <v>23.728000000000002</v>
      </c>
      <c r="F803" s="107">
        <v>0.3044</v>
      </c>
      <c r="G803" s="107">
        <v>4.1999999999999997E-3</v>
      </c>
      <c r="H803" s="107">
        <v>-0.58660000000000001</v>
      </c>
      <c r="I803" s="107">
        <v>-0.4698</v>
      </c>
      <c r="J803" s="107">
        <v>2.6031</v>
      </c>
      <c r="K803" s="107">
        <v>3.6293000000000002</v>
      </c>
      <c r="L803" s="107">
        <v>14.1922</v>
      </c>
      <c r="M803" s="107">
        <v>6.7481999999999998</v>
      </c>
      <c r="N803" s="107">
        <v>3.0085000000000002</v>
      </c>
      <c r="O803" s="107">
        <v>17.079899999999999</v>
      </c>
      <c r="P803" s="107">
        <v>11.0337</v>
      </c>
      <c r="Q803" s="107">
        <v>11.701700000000001</v>
      </c>
      <c r="R803" s="107">
        <v>21.6493</v>
      </c>
      <c r="T803" s="106"/>
      <c r="U803" s="107"/>
      <c r="V803" s="107"/>
      <c r="W803" s="107"/>
      <c r="X803" s="107"/>
      <c r="Y803" s="107"/>
      <c r="Z803" s="107"/>
      <c r="AA803" s="107"/>
      <c r="AB803" s="107"/>
      <c r="AC803" s="107"/>
      <c r="AD803" s="107"/>
      <c r="AE803" s="107"/>
      <c r="AF803" s="107"/>
      <c r="AG803" s="107"/>
      <c r="AH803" s="107"/>
    </row>
    <row r="804" spans="1:34" x14ac:dyDescent="0.3">
      <c r="A804" t="s">
        <v>1650</v>
      </c>
      <c r="B804" t="s">
        <v>1665</v>
      </c>
      <c r="C804">
        <v>100520</v>
      </c>
      <c r="D804" s="106">
        <v>44888</v>
      </c>
      <c r="E804" s="107">
        <v>1019.0957</v>
      </c>
      <c r="F804" s="107">
        <v>5.8700000000000002E-2</v>
      </c>
      <c r="G804" s="107">
        <v>-1.4E-3</v>
      </c>
      <c r="H804" s="107">
        <v>-0.5887</v>
      </c>
      <c r="I804" s="107">
        <v>0.57550000000000001</v>
      </c>
      <c r="J804" s="107">
        <v>3.0173000000000001</v>
      </c>
      <c r="K804" s="107">
        <v>5.5941999999999998</v>
      </c>
      <c r="L804" s="107">
        <v>15.3767</v>
      </c>
      <c r="M804" s="107">
        <v>8.1483000000000008</v>
      </c>
      <c r="N804" s="107">
        <v>4.2352999999999996</v>
      </c>
      <c r="O804" s="107">
        <v>20.4008</v>
      </c>
      <c r="P804" s="107">
        <v>11.821400000000001</v>
      </c>
      <c r="Q804" s="107">
        <v>17.839099999999998</v>
      </c>
      <c r="R804" s="107">
        <v>26.410699999999999</v>
      </c>
      <c r="T804" s="106"/>
      <c r="U804" s="107"/>
      <c r="V804" s="107"/>
      <c r="W804" s="107"/>
      <c r="X804" s="107"/>
      <c r="Y804" s="107"/>
      <c r="Z804" s="107"/>
      <c r="AA804" s="107"/>
      <c r="AB804" s="107"/>
      <c r="AC804" s="107"/>
      <c r="AD804" s="107"/>
      <c r="AE804" s="107"/>
      <c r="AF804" s="107"/>
      <c r="AG804" s="107"/>
      <c r="AH804" s="107"/>
    </row>
    <row r="805" spans="1:34" x14ac:dyDescent="0.3">
      <c r="A805" t="s">
        <v>1650</v>
      </c>
      <c r="B805" t="s">
        <v>1666</v>
      </c>
      <c r="C805">
        <v>118535</v>
      </c>
      <c r="D805" s="106">
        <v>44888</v>
      </c>
      <c r="E805" s="107">
        <v>1111.2315000000001</v>
      </c>
      <c r="F805" s="107">
        <v>6.0600000000000001E-2</v>
      </c>
      <c r="G805" s="107">
        <v>8.3000000000000001E-3</v>
      </c>
      <c r="H805" s="107">
        <v>-0.57509999999999994</v>
      </c>
      <c r="I805" s="107">
        <v>0.60289999999999999</v>
      </c>
      <c r="J805" s="107">
        <v>3.0832999999999999</v>
      </c>
      <c r="K805" s="107">
        <v>5.7835000000000001</v>
      </c>
      <c r="L805" s="107">
        <v>15.7919</v>
      </c>
      <c r="M805" s="107">
        <v>8.7309999999999999</v>
      </c>
      <c r="N805" s="107">
        <v>4.9828000000000001</v>
      </c>
      <c r="O805" s="107">
        <v>21.2881</v>
      </c>
      <c r="P805" s="107">
        <v>12.736599999999999</v>
      </c>
      <c r="Q805" s="107">
        <v>16.0932</v>
      </c>
      <c r="R805" s="107">
        <v>27.323699999999999</v>
      </c>
      <c r="T805" s="106"/>
      <c r="U805" s="107"/>
      <c r="V805" s="107"/>
      <c r="W805" s="107"/>
      <c r="X805" s="107"/>
      <c r="Y805" s="107"/>
      <c r="Z805" s="107"/>
      <c r="AA805" s="107"/>
      <c r="AB805" s="107"/>
      <c r="AC805" s="107"/>
      <c r="AD805" s="107"/>
      <c r="AE805" s="107"/>
      <c r="AF805" s="107"/>
      <c r="AG805" s="107"/>
      <c r="AH805" s="107"/>
    </row>
    <row r="806" spans="1:34" x14ac:dyDescent="0.3">
      <c r="A806" t="s">
        <v>1650</v>
      </c>
      <c r="B806" t="s">
        <v>1667</v>
      </c>
      <c r="C806">
        <v>101762</v>
      </c>
      <c r="D806" s="106">
        <v>44888</v>
      </c>
      <c r="E806" s="107">
        <v>1156.8140000000001</v>
      </c>
      <c r="F806" s="107">
        <v>0.30790000000000001</v>
      </c>
      <c r="G806" s="107">
        <v>0.47339999999999999</v>
      </c>
      <c r="H806" s="107">
        <v>-0.1822</v>
      </c>
      <c r="I806" s="107">
        <v>0.82579999999999998</v>
      </c>
      <c r="J806" s="107">
        <v>4.6703000000000001</v>
      </c>
      <c r="K806" s="107">
        <v>7.0743999999999998</v>
      </c>
      <c r="L806" s="107">
        <v>18.856200000000001</v>
      </c>
      <c r="M806" s="107">
        <v>18.374500000000001</v>
      </c>
      <c r="N806" s="107">
        <v>17.248799999999999</v>
      </c>
      <c r="O806" s="107">
        <v>20.122800000000002</v>
      </c>
      <c r="P806" s="107">
        <v>12.397399999999999</v>
      </c>
      <c r="Q806" s="107">
        <v>18.5549</v>
      </c>
      <c r="R806" s="107">
        <v>33.704099999999997</v>
      </c>
      <c r="T806" s="106"/>
      <c r="U806" s="107"/>
      <c r="V806" s="107"/>
      <c r="W806" s="107"/>
      <c r="X806" s="107"/>
      <c r="Y806" s="107"/>
      <c r="Z806" s="107"/>
      <c r="AA806" s="107"/>
      <c r="AB806" s="107"/>
      <c r="AC806" s="107"/>
      <c r="AD806" s="107"/>
      <c r="AE806" s="107"/>
      <c r="AF806" s="107"/>
      <c r="AG806" s="107"/>
      <c r="AH806" s="107"/>
    </row>
    <row r="807" spans="1:34" x14ac:dyDescent="0.3">
      <c r="A807" t="s">
        <v>1650</v>
      </c>
      <c r="B807" t="s">
        <v>1668</v>
      </c>
      <c r="C807">
        <v>118955</v>
      </c>
      <c r="D807" s="106">
        <v>44888</v>
      </c>
      <c r="E807" s="107">
        <v>1242.8699999999999</v>
      </c>
      <c r="F807" s="107">
        <v>0.3095</v>
      </c>
      <c r="G807" s="107">
        <v>0.4819</v>
      </c>
      <c r="H807" s="107">
        <v>-0.1701</v>
      </c>
      <c r="I807" s="107">
        <v>0.85</v>
      </c>
      <c r="J807" s="107">
        <v>4.7351000000000001</v>
      </c>
      <c r="K807" s="107">
        <v>7.2544000000000004</v>
      </c>
      <c r="L807" s="107">
        <v>19.257300000000001</v>
      </c>
      <c r="M807" s="107">
        <v>18.969899999999999</v>
      </c>
      <c r="N807" s="107">
        <v>18.042999999999999</v>
      </c>
      <c r="O807" s="107">
        <v>20.8598</v>
      </c>
      <c r="P807" s="107">
        <v>13.1586</v>
      </c>
      <c r="Q807" s="107">
        <v>15.6959</v>
      </c>
      <c r="R807" s="107">
        <v>34.552799999999998</v>
      </c>
      <c r="T807" s="106"/>
      <c r="U807" s="107"/>
      <c r="V807" s="107"/>
      <c r="W807" s="107"/>
      <c r="X807" s="107"/>
      <c r="Y807" s="107"/>
      <c r="Z807" s="107"/>
      <c r="AA807" s="107"/>
      <c r="AB807" s="107"/>
      <c r="AC807" s="107"/>
      <c r="AD807" s="107"/>
      <c r="AE807" s="107"/>
      <c r="AF807" s="107"/>
      <c r="AG807" s="107"/>
      <c r="AH807" s="107"/>
    </row>
    <row r="808" spans="1:34" x14ac:dyDescent="0.3">
      <c r="A808" t="s">
        <v>1650</v>
      </c>
      <c r="B808" t="s">
        <v>1661</v>
      </c>
      <c r="C808">
        <v>102252</v>
      </c>
      <c r="D808" s="106">
        <v>44888</v>
      </c>
      <c r="E808" s="107">
        <v>129.9239</v>
      </c>
      <c r="F808" s="107">
        <v>0.29060000000000002</v>
      </c>
      <c r="G808" s="107">
        <v>-3.4000000000000002E-2</v>
      </c>
      <c r="H808" s="107">
        <v>-0.85129999999999995</v>
      </c>
      <c r="I808" s="107">
        <v>-0.79620000000000002</v>
      </c>
      <c r="J808" s="107">
        <v>1.9283999999999999</v>
      </c>
      <c r="K808" s="107">
        <v>1.6114999999999999</v>
      </c>
      <c r="L808" s="107">
        <v>9.8986999999999998</v>
      </c>
      <c r="M808" s="107">
        <v>1.0703</v>
      </c>
      <c r="N808" s="107">
        <v>-2.5651000000000002</v>
      </c>
      <c r="O808" s="107">
        <v>15.4087</v>
      </c>
      <c r="P808" s="107">
        <v>8.1437000000000008</v>
      </c>
      <c r="Q808" s="107">
        <v>14.6485</v>
      </c>
      <c r="R808" s="107">
        <v>17.5504</v>
      </c>
      <c r="T808" s="106"/>
      <c r="U808" s="107"/>
      <c r="V808" s="107"/>
      <c r="W808" s="107"/>
      <c r="X808" s="107"/>
      <c r="Y808" s="107"/>
      <c r="Z808" s="107"/>
      <c r="AA808" s="107"/>
      <c r="AB808" s="107"/>
      <c r="AC808" s="107"/>
      <c r="AD808" s="107"/>
      <c r="AE808" s="107"/>
      <c r="AF808" s="107"/>
      <c r="AG808" s="107"/>
      <c r="AH808" s="107"/>
    </row>
    <row r="809" spans="1:34" x14ac:dyDescent="0.3">
      <c r="A809" t="s">
        <v>1650</v>
      </c>
      <c r="B809" t="s">
        <v>1662</v>
      </c>
      <c r="C809">
        <v>120046</v>
      </c>
      <c r="D809" s="106">
        <v>44888</v>
      </c>
      <c r="E809" s="107">
        <v>141.9461</v>
      </c>
      <c r="F809" s="107">
        <v>0.29409999999999997</v>
      </c>
      <c r="G809" s="107">
        <v>-1.8200000000000001E-2</v>
      </c>
      <c r="H809" s="107">
        <v>-0.8296</v>
      </c>
      <c r="I809" s="107">
        <v>-0.75180000000000002</v>
      </c>
      <c r="J809" s="107">
        <v>2.0388999999999999</v>
      </c>
      <c r="K809" s="107">
        <v>1.913</v>
      </c>
      <c r="L809" s="107">
        <v>10.57</v>
      </c>
      <c r="M809" s="107">
        <v>1.9822</v>
      </c>
      <c r="N809" s="107">
        <v>-1.3931</v>
      </c>
      <c r="O809" s="107">
        <v>16.7697</v>
      </c>
      <c r="P809" s="107">
        <v>9.2798999999999996</v>
      </c>
      <c r="Q809" s="107">
        <v>14.1601</v>
      </c>
      <c r="R809" s="107">
        <v>18.945499999999999</v>
      </c>
      <c r="T809" s="106"/>
      <c r="U809" s="107"/>
      <c r="V809" s="107"/>
      <c r="W809" s="107"/>
      <c r="X809" s="107"/>
      <c r="Y809" s="107"/>
      <c r="Z809" s="107"/>
      <c r="AA809" s="107"/>
      <c r="AB809" s="107"/>
      <c r="AC809" s="107"/>
      <c r="AD809" s="107"/>
      <c r="AE809" s="107"/>
      <c r="AF809" s="107"/>
      <c r="AG809" s="107"/>
      <c r="AH809" s="107"/>
    </row>
    <row r="810" spans="1:34" x14ac:dyDescent="0.3">
      <c r="A810" t="s">
        <v>1650</v>
      </c>
      <c r="B810" t="s">
        <v>1669</v>
      </c>
      <c r="C810">
        <v>128235</v>
      </c>
      <c r="D810" s="106">
        <v>44888</v>
      </c>
      <c r="E810" s="107">
        <v>35.700000000000003</v>
      </c>
      <c r="F810" s="107">
        <v>0.22459999999999999</v>
      </c>
      <c r="G810" s="107">
        <v>-8.4000000000000005E-2</v>
      </c>
      <c r="H810" s="107">
        <v>-1.0258</v>
      </c>
      <c r="I810" s="107">
        <v>-0.58479999999999999</v>
      </c>
      <c r="J810" s="107">
        <v>1.5647</v>
      </c>
      <c r="K810" s="107">
        <v>1.3341000000000001</v>
      </c>
      <c r="L810" s="107">
        <v>13.082000000000001</v>
      </c>
      <c r="M810" s="107">
        <v>5.3097000000000003</v>
      </c>
      <c r="N810" s="107">
        <v>1.9709000000000001</v>
      </c>
      <c r="O810" s="107">
        <v>17.960999999999999</v>
      </c>
      <c r="P810" s="107">
        <v>11.5747</v>
      </c>
      <c r="Q810" s="107">
        <v>15.823399999999999</v>
      </c>
      <c r="R810" s="107">
        <v>22.371700000000001</v>
      </c>
      <c r="T810" s="106"/>
      <c r="U810" s="107"/>
      <c r="V810" s="107"/>
      <c r="W810" s="107"/>
      <c r="X810" s="107"/>
      <c r="Y810" s="107"/>
      <c r="Z810" s="107"/>
      <c r="AA810" s="107"/>
      <c r="AB810" s="107"/>
      <c r="AC810" s="107"/>
      <c r="AD810" s="107"/>
      <c r="AE810" s="107"/>
      <c r="AF810" s="107"/>
      <c r="AG810" s="107"/>
      <c r="AH810" s="107"/>
    </row>
    <row r="811" spans="1:34" x14ac:dyDescent="0.3">
      <c r="A811" t="s">
        <v>1650</v>
      </c>
      <c r="B811" t="s">
        <v>1670</v>
      </c>
      <c r="C811">
        <v>128236</v>
      </c>
      <c r="D811" s="106">
        <v>44888</v>
      </c>
      <c r="E811" s="107">
        <v>39.96</v>
      </c>
      <c r="F811" s="107">
        <v>0.22570000000000001</v>
      </c>
      <c r="G811" s="107">
        <v>-0.05</v>
      </c>
      <c r="H811" s="107">
        <v>-0.99109999999999998</v>
      </c>
      <c r="I811" s="107">
        <v>-0.52280000000000004</v>
      </c>
      <c r="J811" s="107">
        <v>1.7053</v>
      </c>
      <c r="K811" s="107">
        <v>1.6794</v>
      </c>
      <c r="L811" s="107">
        <v>13.8786</v>
      </c>
      <c r="M811" s="107">
        <v>6.3048999999999999</v>
      </c>
      <c r="N811" s="107">
        <v>3.3092000000000001</v>
      </c>
      <c r="O811" s="107">
        <v>19.4892</v>
      </c>
      <c r="P811" s="107">
        <v>13.2849</v>
      </c>
      <c r="Q811" s="107">
        <v>17.340399999999999</v>
      </c>
      <c r="R811" s="107">
        <v>23.9727</v>
      </c>
      <c r="T811" s="106"/>
      <c r="U811" s="107"/>
      <c r="V811" s="107"/>
      <c r="W811" s="107"/>
      <c r="X811" s="107"/>
      <c r="Y811" s="107"/>
      <c r="Z811" s="107"/>
      <c r="AA811" s="107"/>
      <c r="AB811" s="107"/>
      <c r="AC811" s="107"/>
      <c r="AD811" s="107"/>
      <c r="AE811" s="107"/>
      <c r="AF811" s="107"/>
      <c r="AG811" s="107"/>
      <c r="AH811" s="107"/>
    </row>
    <row r="812" spans="1:34" x14ac:dyDescent="0.3">
      <c r="A812" t="s">
        <v>1650</v>
      </c>
      <c r="B812" t="s">
        <v>1690</v>
      </c>
      <c r="C812">
        <v>118424</v>
      </c>
      <c r="D812" s="106">
        <v>44888</v>
      </c>
      <c r="E812" s="107">
        <v>150.172</v>
      </c>
      <c r="F812" s="107">
        <v>0.2069</v>
      </c>
      <c r="G812" s="107">
        <v>0.17480000000000001</v>
      </c>
      <c r="H812" s="107">
        <v>-0.39660000000000001</v>
      </c>
      <c r="I812" s="107">
        <v>0.22689999999999999</v>
      </c>
      <c r="J812" s="107">
        <v>1.6701999999999999</v>
      </c>
      <c r="K812" s="107">
        <v>2.5163000000000002</v>
      </c>
      <c r="L812" s="107">
        <v>15.802</v>
      </c>
      <c r="M812" s="107">
        <v>5.2804000000000002</v>
      </c>
      <c r="N812" s="107">
        <v>2.6536</v>
      </c>
      <c r="O812" s="107">
        <v>15.005800000000001</v>
      </c>
      <c r="P812" s="107">
        <v>9.0556000000000001</v>
      </c>
      <c r="Q812" s="107">
        <v>14.1723</v>
      </c>
      <c r="R812" s="107">
        <v>20.234300000000001</v>
      </c>
      <c r="T812" s="106"/>
      <c r="U812" s="107"/>
      <c r="V812" s="107"/>
      <c r="W812" s="107"/>
      <c r="X812" s="107"/>
      <c r="Y812" s="107"/>
      <c r="Z812" s="107"/>
      <c r="AA812" s="107"/>
      <c r="AB812" s="107"/>
      <c r="AC812" s="107"/>
      <c r="AD812" s="107"/>
      <c r="AE812" s="107"/>
      <c r="AF812" s="107"/>
      <c r="AG812" s="107"/>
      <c r="AH812" s="107"/>
    </row>
    <row r="813" spans="1:34" x14ac:dyDescent="0.3">
      <c r="A813" t="s">
        <v>1650</v>
      </c>
      <c r="B813" t="s">
        <v>1691</v>
      </c>
      <c r="C813">
        <v>108594</v>
      </c>
      <c r="D813" s="106">
        <v>44888</v>
      </c>
      <c r="E813" s="107">
        <v>139.99199999999999</v>
      </c>
      <c r="F813" s="107">
        <v>0.20469999999999999</v>
      </c>
      <c r="G813" s="107">
        <v>0.1646</v>
      </c>
      <c r="H813" s="107">
        <v>-0.41049999999999998</v>
      </c>
      <c r="I813" s="107">
        <v>0.1983</v>
      </c>
      <c r="J813" s="107">
        <v>1.6040000000000001</v>
      </c>
      <c r="K813" s="107">
        <v>2.3302999999999998</v>
      </c>
      <c r="L813" s="107">
        <v>15.3812</v>
      </c>
      <c r="M813" s="107">
        <v>4.7217000000000002</v>
      </c>
      <c r="N813" s="107">
        <v>1.931</v>
      </c>
      <c r="O813" s="107">
        <v>14.2067</v>
      </c>
      <c r="P813" s="107">
        <v>8.2893000000000008</v>
      </c>
      <c r="Q813" s="107">
        <v>16.619800000000001</v>
      </c>
      <c r="R813" s="107">
        <v>19.3916</v>
      </c>
      <c r="T813" s="106"/>
      <c r="U813" s="107"/>
      <c r="V813" s="107"/>
      <c r="W813" s="107"/>
      <c r="X813" s="107"/>
      <c r="Y813" s="107"/>
      <c r="Z813" s="107"/>
      <c r="AA813" s="107"/>
      <c r="AB813" s="107"/>
      <c r="AC813" s="107"/>
      <c r="AD813" s="107"/>
      <c r="AE813" s="107"/>
      <c r="AF813" s="107"/>
      <c r="AG813" s="107"/>
      <c r="AH813" s="107"/>
    </row>
    <row r="814" spans="1:34" x14ac:dyDescent="0.3">
      <c r="A814" t="s">
        <v>1650</v>
      </c>
      <c r="B814" t="s">
        <v>1671</v>
      </c>
      <c r="C814">
        <v>120492</v>
      </c>
      <c r="D814" s="106">
        <v>44888</v>
      </c>
      <c r="E814" s="107">
        <v>61.0366</v>
      </c>
      <c r="F814" s="107">
        <v>7.8E-2</v>
      </c>
      <c r="G814" s="107">
        <v>0.1593</v>
      </c>
      <c r="H814" s="107">
        <v>-0.48459999999999998</v>
      </c>
      <c r="I814" s="107">
        <v>2.47E-2</v>
      </c>
      <c r="J814" s="107">
        <v>4.2565999999999997</v>
      </c>
      <c r="K814" s="107">
        <v>5.1330999999999998</v>
      </c>
      <c r="L814" s="107">
        <v>17.496500000000001</v>
      </c>
      <c r="M814" s="107">
        <v>10.9764</v>
      </c>
      <c r="N814" s="107">
        <v>7.5172999999999996</v>
      </c>
      <c r="O814" s="107">
        <v>18.1525</v>
      </c>
      <c r="P814" s="107">
        <v>13.423</v>
      </c>
      <c r="Q814" s="107">
        <v>16.2637</v>
      </c>
      <c r="R814" s="107">
        <v>25.717199999999998</v>
      </c>
      <c r="T814" s="106"/>
      <c r="U814" s="107"/>
      <c r="V814" s="107"/>
      <c r="W814" s="107"/>
      <c r="X814" s="107"/>
      <c r="Y814" s="107"/>
      <c r="Z814" s="107"/>
      <c r="AA814" s="107"/>
      <c r="AB814" s="107"/>
      <c r="AC814" s="107"/>
      <c r="AD814" s="107"/>
      <c r="AE814" s="107"/>
      <c r="AF814" s="107"/>
      <c r="AG814" s="107"/>
      <c r="AH814" s="107"/>
    </row>
    <row r="815" spans="1:34" x14ac:dyDescent="0.3">
      <c r="A815" t="s">
        <v>1650</v>
      </c>
      <c r="B815" t="s">
        <v>2003</v>
      </c>
      <c r="C815">
        <v>109522</v>
      </c>
      <c r="D815" s="106">
        <v>44888</v>
      </c>
      <c r="E815" s="107">
        <v>55.487299999999998</v>
      </c>
      <c r="F815" s="107">
        <v>7.6499999999999999E-2</v>
      </c>
      <c r="G815" s="107">
        <v>0.14849999999999999</v>
      </c>
      <c r="H815" s="107">
        <v>-0.49959999999999999</v>
      </c>
      <c r="I815" s="107">
        <v>-5.8999999999999999E-3</v>
      </c>
      <c r="J815" s="107">
        <v>4.1802000000000001</v>
      </c>
      <c r="K815" s="107">
        <v>4.9204999999999997</v>
      </c>
      <c r="L815" s="107">
        <v>17.021100000000001</v>
      </c>
      <c r="M815" s="107">
        <v>10.346299999999999</v>
      </c>
      <c r="N815" s="107">
        <v>6.6792999999999996</v>
      </c>
      <c r="O815" s="107">
        <v>17.233899999999998</v>
      </c>
      <c r="P815" s="107">
        <v>12.541700000000001</v>
      </c>
      <c r="Q815" s="107">
        <v>12.849399999999999</v>
      </c>
      <c r="R815" s="107">
        <v>24.738900000000001</v>
      </c>
      <c r="T815" s="106"/>
      <c r="U815" s="107"/>
      <c r="V815" s="107"/>
      <c r="W815" s="107"/>
      <c r="X815" s="107"/>
      <c r="Y815" s="107"/>
      <c r="Z815" s="107"/>
      <c r="AA815" s="107"/>
      <c r="AB815" s="107"/>
      <c r="AC815" s="107"/>
      <c r="AD815" s="107"/>
      <c r="AE815" s="107"/>
      <c r="AF815" s="107"/>
      <c r="AG815" s="107"/>
      <c r="AH815" s="107"/>
    </row>
    <row r="816" spans="1:34" x14ac:dyDescent="0.3">
      <c r="A816" t="s">
        <v>1650</v>
      </c>
      <c r="B816" t="s">
        <v>1678</v>
      </c>
      <c r="C816">
        <v>112090</v>
      </c>
      <c r="D816" s="106">
        <v>44888</v>
      </c>
      <c r="E816" s="107">
        <v>54.796999999999997</v>
      </c>
      <c r="F816" s="107">
        <v>0.1993</v>
      </c>
      <c r="G816" s="107">
        <v>0.15720000000000001</v>
      </c>
      <c r="H816" s="107">
        <v>-0.57340000000000002</v>
      </c>
      <c r="I816" s="107">
        <v>-0.43790000000000001</v>
      </c>
      <c r="J816" s="107">
        <v>2.7507999999999999</v>
      </c>
      <c r="K816" s="107">
        <v>3.4628000000000001</v>
      </c>
      <c r="L816" s="107">
        <v>13.845000000000001</v>
      </c>
      <c r="M816" s="107">
        <v>7.9913999999999996</v>
      </c>
      <c r="N816" s="107">
        <v>4.0206</v>
      </c>
      <c r="O816" s="107">
        <v>14.1935</v>
      </c>
      <c r="P816" s="107">
        <v>10.723000000000001</v>
      </c>
      <c r="Q816" s="107">
        <v>13.7448</v>
      </c>
      <c r="R816" s="107">
        <v>17.849399999999999</v>
      </c>
      <c r="T816" s="106"/>
      <c r="U816" s="107"/>
      <c r="V816" s="107"/>
      <c r="W816" s="107"/>
      <c r="X816" s="107"/>
      <c r="Y816" s="107"/>
      <c r="Z816" s="107"/>
      <c r="AA816" s="107"/>
      <c r="AB816" s="107"/>
      <c r="AC816" s="107"/>
      <c r="AD816" s="107"/>
      <c r="AE816" s="107"/>
      <c r="AF816" s="107"/>
      <c r="AG816" s="107"/>
      <c r="AH816" s="107"/>
    </row>
    <row r="817" spans="1:34" x14ac:dyDescent="0.3">
      <c r="A817" t="s">
        <v>1650</v>
      </c>
      <c r="B817" t="s">
        <v>1679</v>
      </c>
      <c r="C817">
        <v>120166</v>
      </c>
      <c r="D817" s="106">
        <v>44888</v>
      </c>
      <c r="E817" s="107">
        <v>60.323</v>
      </c>
      <c r="F817" s="107">
        <v>0.20269999999999999</v>
      </c>
      <c r="G817" s="107">
        <v>0.17100000000000001</v>
      </c>
      <c r="H817" s="107">
        <v>-0.55559999999999998</v>
      </c>
      <c r="I817" s="107">
        <v>-0.40289999999999998</v>
      </c>
      <c r="J817" s="107">
        <v>2.8367</v>
      </c>
      <c r="K817" s="107">
        <v>3.7012</v>
      </c>
      <c r="L817" s="107">
        <v>14.3802</v>
      </c>
      <c r="M817" s="107">
        <v>8.7547999999999995</v>
      </c>
      <c r="N817" s="107">
        <v>5.0064000000000002</v>
      </c>
      <c r="O817" s="107">
        <v>15.294</v>
      </c>
      <c r="P817" s="107">
        <v>11.815300000000001</v>
      </c>
      <c r="Q817" s="107">
        <v>16.431100000000001</v>
      </c>
      <c r="R817" s="107">
        <v>18.976199999999999</v>
      </c>
      <c r="T817" s="106"/>
      <c r="U817" s="107"/>
      <c r="V817" s="107"/>
      <c r="W817" s="107"/>
      <c r="X817" s="107"/>
      <c r="Y817" s="107"/>
      <c r="Z817" s="107"/>
      <c r="AA817" s="107"/>
      <c r="AB817" s="107"/>
      <c r="AC817" s="107"/>
      <c r="AD817" s="107"/>
      <c r="AE817" s="107"/>
      <c r="AF817" s="107"/>
      <c r="AG817" s="107"/>
      <c r="AH817" s="107"/>
    </row>
    <row r="818" spans="1:34" x14ac:dyDescent="0.3">
      <c r="A818" t="s">
        <v>1650</v>
      </c>
      <c r="B818" t="s">
        <v>1692</v>
      </c>
      <c r="C818">
        <v>119291</v>
      </c>
      <c r="D818" s="106">
        <v>44888</v>
      </c>
      <c r="E818" s="107">
        <v>132.1909</v>
      </c>
      <c r="F818" s="107">
        <v>0.26019999999999999</v>
      </c>
      <c r="G818" s="107">
        <v>7.7100000000000002E-2</v>
      </c>
      <c r="H818" s="107">
        <v>-0.53210000000000002</v>
      </c>
      <c r="I818" s="107">
        <v>-0.31680000000000003</v>
      </c>
      <c r="J818" s="107">
        <v>2.9805000000000001</v>
      </c>
      <c r="K818" s="107">
        <v>3.0118</v>
      </c>
      <c r="L818" s="107">
        <v>13.1723</v>
      </c>
      <c r="M818" s="107">
        <v>7.7877999999999998</v>
      </c>
      <c r="N818" s="107">
        <v>2.0543</v>
      </c>
      <c r="O818" s="107">
        <v>15.187900000000001</v>
      </c>
      <c r="P818" s="107">
        <v>9.5937000000000001</v>
      </c>
      <c r="Q818" s="107">
        <v>13.4109</v>
      </c>
      <c r="R818" s="107">
        <v>19.3062</v>
      </c>
      <c r="T818" s="106"/>
      <c r="U818" s="107"/>
      <c r="V818" s="107"/>
      <c r="W818" s="107"/>
      <c r="X818" s="107"/>
      <c r="Y818" s="107"/>
      <c r="Z818" s="107"/>
      <c r="AA818" s="107"/>
      <c r="AB818" s="107"/>
      <c r="AC818" s="107"/>
      <c r="AD818" s="107"/>
      <c r="AE818" s="107"/>
      <c r="AF818" s="107"/>
      <c r="AG818" s="107"/>
      <c r="AH818" s="107"/>
    </row>
    <row r="819" spans="1:34" x14ac:dyDescent="0.3">
      <c r="A819" t="s">
        <v>1650</v>
      </c>
      <c r="B819" t="s">
        <v>1693</v>
      </c>
      <c r="C819">
        <v>118043</v>
      </c>
      <c r="D819" s="106">
        <v>44888</v>
      </c>
      <c r="E819" s="107">
        <v>123.3947</v>
      </c>
      <c r="F819" s="107">
        <v>0.25819999999999999</v>
      </c>
      <c r="G819" s="107">
        <v>6.6299999999999998E-2</v>
      </c>
      <c r="H819" s="107">
        <v>-0.54590000000000005</v>
      </c>
      <c r="I819" s="107">
        <v>-0.34510000000000002</v>
      </c>
      <c r="J819" s="107">
        <v>2.9112</v>
      </c>
      <c r="K819" s="107">
        <v>2.8195000000000001</v>
      </c>
      <c r="L819" s="107">
        <v>12.748900000000001</v>
      </c>
      <c r="M819" s="107">
        <v>7.1962999999999999</v>
      </c>
      <c r="N819" s="107">
        <v>1.3150999999999999</v>
      </c>
      <c r="O819" s="107">
        <v>14.3767</v>
      </c>
      <c r="P819" s="107">
        <v>8.8087</v>
      </c>
      <c r="Q819" s="107">
        <v>15.4086</v>
      </c>
      <c r="R819" s="107">
        <v>18.447399999999998</v>
      </c>
      <c r="T819" s="106"/>
      <c r="U819" s="107"/>
      <c r="V819" s="107"/>
      <c r="W819" s="107"/>
      <c r="X819" s="107"/>
      <c r="Y819" s="107"/>
      <c r="Z819" s="107"/>
      <c r="AA819" s="107"/>
      <c r="AB819" s="107"/>
      <c r="AC819" s="107"/>
      <c r="AD819" s="107"/>
      <c r="AE819" s="107"/>
      <c r="AF819" s="107"/>
      <c r="AG819" s="107"/>
      <c r="AH819" s="107"/>
    </row>
    <row r="820" spans="1:34" x14ac:dyDescent="0.3">
      <c r="A820" t="s">
        <v>1650</v>
      </c>
      <c r="B820" t="s">
        <v>1694</v>
      </c>
      <c r="C820">
        <v>120264</v>
      </c>
      <c r="D820" s="106">
        <v>44888</v>
      </c>
      <c r="E820" s="107">
        <v>71.709699999999998</v>
      </c>
      <c r="F820" s="107">
        <v>0.56779999999999997</v>
      </c>
      <c r="G820" s="107">
        <v>0.62370000000000003</v>
      </c>
      <c r="H820" s="107">
        <v>-0.223</v>
      </c>
      <c r="I820" s="107">
        <v>-0.15090000000000001</v>
      </c>
      <c r="J820" s="107">
        <v>-7.3300000000000004E-2</v>
      </c>
      <c r="K820" s="107">
        <v>1.6271</v>
      </c>
      <c r="L820" s="107">
        <v>10.708</v>
      </c>
      <c r="M820" s="107">
        <v>4.0267999999999997</v>
      </c>
      <c r="N820" s="107">
        <v>-0.46389999999999998</v>
      </c>
      <c r="O820" s="107">
        <v>11.508599999999999</v>
      </c>
      <c r="P820" s="107">
        <v>7.6283000000000003</v>
      </c>
      <c r="Q820" s="107">
        <v>10.177300000000001</v>
      </c>
      <c r="R820" s="107">
        <v>14.135899999999999</v>
      </c>
      <c r="T820" s="106"/>
      <c r="U820" s="107"/>
      <c r="V820" s="107"/>
      <c r="W820" s="107"/>
      <c r="X820" s="107"/>
      <c r="Y820" s="107"/>
      <c r="Z820" s="107"/>
      <c r="AA820" s="107"/>
      <c r="AB820" s="107"/>
      <c r="AC820" s="107"/>
      <c r="AD820" s="107"/>
      <c r="AE820" s="107"/>
      <c r="AF820" s="107"/>
      <c r="AG820" s="107"/>
      <c r="AH820" s="107"/>
    </row>
    <row r="821" spans="1:34" x14ac:dyDescent="0.3">
      <c r="A821" t="s">
        <v>1650</v>
      </c>
      <c r="B821" t="s">
        <v>1880</v>
      </c>
      <c r="C821">
        <v>100313</v>
      </c>
      <c r="D821" s="106">
        <v>44888</v>
      </c>
      <c r="E821" s="107">
        <v>66.623699999999999</v>
      </c>
      <c r="F821" s="107">
        <v>0.56540000000000001</v>
      </c>
      <c r="G821" s="107">
        <v>0.61250000000000004</v>
      </c>
      <c r="H821" s="107">
        <v>-0.23849999999999999</v>
      </c>
      <c r="I821" s="107">
        <v>-0.182</v>
      </c>
      <c r="J821" s="107">
        <v>-0.1467</v>
      </c>
      <c r="K821" s="107">
        <v>1.4191</v>
      </c>
      <c r="L821" s="107">
        <v>10.253</v>
      </c>
      <c r="M821" s="107">
        <v>3.3613</v>
      </c>
      <c r="N821" s="107">
        <v>-1.3367</v>
      </c>
      <c r="O821" s="107">
        <v>10.5938</v>
      </c>
      <c r="P821" s="107">
        <v>6.726</v>
      </c>
      <c r="Q821" s="107">
        <v>8.9076000000000004</v>
      </c>
      <c r="R821" s="107">
        <v>13.087300000000001</v>
      </c>
      <c r="T821" s="106"/>
      <c r="U821" s="107"/>
      <c r="V821" s="107"/>
      <c r="W821" s="107"/>
      <c r="X821" s="107"/>
      <c r="Y821" s="107"/>
      <c r="Z821" s="107"/>
      <c r="AA821" s="107"/>
      <c r="AB821" s="107"/>
      <c r="AC821" s="107"/>
      <c r="AD821" s="107"/>
      <c r="AE821" s="107"/>
      <c r="AF821" s="107"/>
      <c r="AG821" s="107"/>
      <c r="AH821" s="107"/>
    </row>
    <row r="822" spans="1:34" x14ac:dyDescent="0.3">
      <c r="A822" t="s">
        <v>1650</v>
      </c>
      <c r="B822" t="s">
        <v>1688</v>
      </c>
      <c r="C822">
        <v>129046</v>
      </c>
      <c r="D822" s="106">
        <v>44888</v>
      </c>
      <c r="E822" s="107">
        <v>37.004600000000003</v>
      </c>
      <c r="F822" s="107">
        <v>0.25109999999999999</v>
      </c>
      <c r="G822" s="107">
        <v>-0.1479</v>
      </c>
      <c r="H822" s="107">
        <v>-0.93779999999999997</v>
      </c>
      <c r="I822" s="107">
        <v>-2.105</v>
      </c>
      <c r="J822" s="107">
        <v>0.59699999999999998</v>
      </c>
      <c r="K822" s="107">
        <v>3.5634999999999999</v>
      </c>
      <c r="L822" s="107">
        <v>13.0654</v>
      </c>
      <c r="M822" s="107">
        <v>5.7332000000000001</v>
      </c>
      <c r="N822" s="107">
        <v>-0.96719999999999995</v>
      </c>
      <c r="O822" s="107">
        <v>9.5075000000000003</v>
      </c>
      <c r="P822" s="107">
        <v>6.4161000000000001</v>
      </c>
      <c r="Q822" s="107">
        <v>16.478300000000001</v>
      </c>
      <c r="R822" s="107">
        <v>11.065200000000001</v>
      </c>
      <c r="T822" s="106"/>
      <c r="U822" s="107"/>
      <c r="V822" s="107"/>
      <c r="W822" s="107"/>
      <c r="X822" s="107"/>
      <c r="Y822" s="107"/>
      <c r="Z822" s="107"/>
      <c r="AA822" s="107"/>
      <c r="AB822" s="107"/>
      <c r="AC822" s="107"/>
      <c r="AD822" s="107"/>
      <c r="AE822" s="107"/>
      <c r="AF822" s="107"/>
      <c r="AG822" s="107"/>
      <c r="AH822" s="107"/>
    </row>
    <row r="823" spans="1:34" x14ac:dyDescent="0.3">
      <c r="A823" t="s">
        <v>1650</v>
      </c>
      <c r="B823" t="s">
        <v>1689</v>
      </c>
      <c r="C823">
        <v>129048</v>
      </c>
      <c r="D823" s="106">
        <v>44888</v>
      </c>
      <c r="E823" s="107">
        <v>34.152999999999999</v>
      </c>
      <c r="F823" s="107">
        <v>0.24859999999999999</v>
      </c>
      <c r="G823" s="107">
        <v>-0.16020000000000001</v>
      </c>
      <c r="H823" s="107">
        <v>-0.95469999999999999</v>
      </c>
      <c r="I823" s="107">
        <v>-2.1373000000000002</v>
      </c>
      <c r="J823" s="107">
        <v>0.51980000000000004</v>
      </c>
      <c r="K823" s="107">
        <v>3.3435999999999999</v>
      </c>
      <c r="L823" s="107">
        <v>12.5846</v>
      </c>
      <c r="M823" s="107">
        <v>5.0545</v>
      </c>
      <c r="N823" s="107">
        <v>-1.8203</v>
      </c>
      <c r="O823" s="107">
        <v>8.5204000000000004</v>
      </c>
      <c r="P823" s="107">
        <v>5.4542000000000002</v>
      </c>
      <c r="Q823" s="107">
        <v>15.394500000000001</v>
      </c>
      <c r="R823" s="107">
        <v>10.0984</v>
      </c>
      <c r="T823" s="106"/>
      <c r="U823" s="107"/>
      <c r="V823" s="107"/>
      <c r="W823" s="107"/>
      <c r="X823" s="107"/>
      <c r="Y823" s="107"/>
      <c r="Z823" s="107"/>
      <c r="AA823" s="107"/>
      <c r="AB823" s="107"/>
      <c r="AC823" s="107"/>
      <c r="AD823" s="107"/>
      <c r="AE823" s="107"/>
      <c r="AF823" s="107"/>
      <c r="AG823" s="107"/>
      <c r="AH823" s="107"/>
    </row>
    <row r="824" spans="1:34" x14ac:dyDescent="0.3">
      <c r="A824" t="s">
        <v>1650</v>
      </c>
      <c r="B824" t="s">
        <v>1865</v>
      </c>
      <c r="C824">
        <v>143793</v>
      </c>
      <c r="D824" s="106">
        <v>44888</v>
      </c>
      <c r="E824" s="107">
        <v>17.982600000000001</v>
      </c>
      <c r="F824" s="107">
        <v>0.31909999999999999</v>
      </c>
      <c r="G824" s="107">
        <v>0.18379999999999999</v>
      </c>
      <c r="H824" s="107">
        <v>-0.2457</v>
      </c>
      <c r="I824" s="107">
        <v>1.78E-2</v>
      </c>
      <c r="J824" s="107">
        <v>2.6111</v>
      </c>
      <c r="K824" s="107">
        <v>4.0551000000000004</v>
      </c>
      <c r="L824" s="107">
        <v>14.8512</v>
      </c>
      <c r="M824" s="107">
        <v>8.9709000000000003</v>
      </c>
      <c r="N824" s="107">
        <v>4.7302</v>
      </c>
      <c r="O824" s="107">
        <v>16.795100000000001</v>
      </c>
      <c r="P824" s="107"/>
      <c r="Q824" s="107">
        <v>14.343400000000001</v>
      </c>
      <c r="R824" s="107">
        <v>22.9818</v>
      </c>
      <c r="T824" s="106"/>
      <c r="U824" s="107"/>
      <c r="V824" s="107"/>
      <c r="W824" s="107"/>
      <c r="X824" s="107"/>
      <c r="Y824" s="107"/>
      <c r="Z824" s="107"/>
      <c r="AA824" s="107"/>
      <c r="AB824" s="107"/>
      <c r="AC824" s="107"/>
      <c r="AD824" s="107"/>
      <c r="AE824" s="107"/>
      <c r="AF824" s="107"/>
      <c r="AG824" s="107"/>
      <c r="AH824" s="107"/>
    </row>
    <row r="825" spans="1:34" x14ac:dyDescent="0.3">
      <c r="A825" t="s">
        <v>1650</v>
      </c>
      <c r="B825" t="s">
        <v>1866</v>
      </c>
      <c r="C825">
        <v>143787</v>
      </c>
      <c r="D825" s="106">
        <v>44888</v>
      </c>
      <c r="E825" s="107">
        <v>16.4376</v>
      </c>
      <c r="F825" s="107">
        <v>0.31369999999999998</v>
      </c>
      <c r="G825" s="107">
        <v>0.1578</v>
      </c>
      <c r="H825" s="107">
        <v>-0.28210000000000002</v>
      </c>
      <c r="I825" s="107">
        <v>-5.5899999999999998E-2</v>
      </c>
      <c r="J825" s="107">
        <v>2.4340999999999999</v>
      </c>
      <c r="K825" s="107">
        <v>3.5550000000000002</v>
      </c>
      <c r="L825" s="107">
        <v>13.7165</v>
      </c>
      <c r="M825" s="107">
        <v>7.3061999999999996</v>
      </c>
      <c r="N825" s="107">
        <v>2.6476999999999999</v>
      </c>
      <c r="O825" s="107">
        <v>14.526</v>
      </c>
      <c r="P825" s="107"/>
      <c r="Q825" s="107">
        <v>12.021100000000001</v>
      </c>
      <c r="R825" s="107">
        <v>20.5824</v>
      </c>
      <c r="T825" s="106"/>
      <c r="U825" s="107"/>
      <c r="V825" s="107"/>
      <c r="W825" s="107"/>
      <c r="X825" s="107"/>
      <c r="Y825" s="107"/>
      <c r="Z825" s="107"/>
      <c r="AA825" s="107"/>
      <c r="AB825" s="107"/>
      <c r="AC825" s="107"/>
      <c r="AD825" s="107"/>
      <c r="AE825" s="107"/>
      <c r="AF825" s="107"/>
      <c r="AG825" s="107"/>
      <c r="AH825" s="107"/>
    </row>
    <row r="826" spans="1:34" x14ac:dyDescent="0.3">
      <c r="A826" t="s">
        <v>1650</v>
      </c>
      <c r="B826" t="s">
        <v>1652</v>
      </c>
      <c r="C826">
        <v>122639</v>
      </c>
      <c r="D826" s="106">
        <v>44888</v>
      </c>
      <c r="E826" s="107">
        <v>52.054000000000002</v>
      </c>
      <c r="F826" s="107">
        <v>0.11459999999999999</v>
      </c>
      <c r="G826" s="107">
        <v>-0.20019999999999999</v>
      </c>
      <c r="H826" s="107">
        <v>-0.90649999999999997</v>
      </c>
      <c r="I826" s="107">
        <v>0.63039999999999996</v>
      </c>
      <c r="J826" s="107">
        <v>0.92910000000000004</v>
      </c>
      <c r="K826" s="107">
        <v>1.4696</v>
      </c>
      <c r="L826" s="107">
        <v>8.5366999999999997</v>
      </c>
      <c r="M826" s="107">
        <v>3.4529000000000001</v>
      </c>
      <c r="N826" s="107">
        <v>-4.0019</v>
      </c>
      <c r="O826" s="107">
        <v>23.927900000000001</v>
      </c>
      <c r="P826" s="107">
        <v>17.350999999999999</v>
      </c>
      <c r="Q826" s="107">
        <v>18.9741</v>
      </c>
      <c r="R826" s="107">
        <v>21.909800000000001</v>
      </c>
      <c r="T826" s="106"/>
      <c r="U826" s="107"/>
      <c r="V826" s="107"/>
      <c r="W826" s="107"/>
      <c r="X826" s="107"/>
      <c r="Y826" s="107"/>
      <c r="Z826" s="107"/>
      <c r="AA826" s="107"/>
      <c r="AB826" s="107"/>
      <c r="AC826" s="107"/>
      <c r="AD826" s="107"/>
      <c r="AE826" s="107"/>
      <c r="AF826" s="107"/>
      <c r="AG826" s="107"/>
      <c r="AH826" s="107"/>
    </row>
    <row r="827" spans="1:34" x14ac:dyDescent="0.3">
      <c r="A827" t="s">
        <v>1650</v>
      </c>
      <c r="B827" t="s">
        <v>1651</v>
      </c>
      <c r="C827">
        <v>122640</v>
      </c>
      <c r="D827" s="106">
        <v>44888</v>
      </c>
      <c r="E827" s="107">
        <v>48.7089</v>
      </c>
      <c r="F827" s="107">
        <v>0.1124</v>
      </c>
      <c r="G827" s="107">
        <v>-0.21199999999999999</v>
      </c>
      <c r="H827" s="107">
        <v>-0.92330000000000001</v>
      </c>
      <c r="I827" s="107">
        <v>0.59640000000000004</v>
      </c>
      <c r="J827" s="107">
        <v>0.84889999999999999</v>
      </c>
      <c r="K827" s="107">
        <v>1.2301</v>
      </c>
      <c r="L827" s="107">
        <v>7.9759000000000002</v>
      </c>
      <c r="M827" s="107">
        <v>2.6501000000000001</v>
      </c>
      <c r="N827" s="107">
        <v>-4.9752999999999998</v>
      </c>
      <c r="O827" s="107">
        <v>22.7166</v>
      </c>
      <c r="P827" s="107">
        <v>16.346499999999999</v>
      </c>
      <c r="Q827" s="107">
        <v>18.145</v>
      </c>
      <c r="R827" s="107">
        <v>20.683800000000002</v>
      </c>
      <c r="T827" s="106"/>
      <c r="U827" s="107"/>
      <c r="V827" s="107"/>
      <c r="W827" s="107"/>
      <c r="X827" s="107"/>
      <c r="Y827" s="107"/>
      <c r="Z827" s="107"/>
      <c r="AA827" s="107"/>
      <c r="AB827" s="107"/>
      <c r="AC827" s="107"/>
      <c r="AD827" s="107"/>
      <c r="AE827" s="107"/>
      <c r="AF827" s="107"/>
      <c r="AG827" s="107"/>
      <c r="AH827" s="107"/>
    </row>
    <row r="828" spans="1:34" x14ac:dyDescent="0.3">
      <c r="A828" t="s">
        <v>1650</v>
      </c>
      <c r="B828" t="s">
        <v>1680</v>
      </c>
      <c r="C828">
        <v>133839</v>
      </c>
      <c r="D828" s="106">
        <v>44888</v>
      </c>
      <c r="E828" s="107">
        <v>28.93</v>
      </c>
      <c r="F828" s="107">
        <v>0.1038</v>
      </c>
      <c r="G828" s="107">
        <v>0</v>
      </c>
      <c r="H828" s="107">
        <v>-0.37880000000000003</v>
      </c>
      <c r="I828" s="107">
        <v>-3.4599999999999999E-2</v>
      </c>
      <c r="J828" s="107">
        <v>3.0638000000000001</v>
      </c>
      <c r="K828" s="107">
        <v>2.625</v>
      </c>
      <c r="L828" s="107">
        <v>11.0557</v>
      </c>
      <c r="M828" s="107">
        <v>2.9171</v>
      </c>
      <c r="N828" s="107">
        <v>-3.3411</v>
      </c>
      <c r="O828" s="107">
        <v>25.837800000000001</v>
      </c>
      <c r="P828" s="107">
        <v>16.234400000000001</v>
      </c>
      <c r="Q828" s="107">
        <v>14.7341</v>
      </c>
      <c r="R828" s="107">
        <v>23.819299999999998</v>
      </c>
      <c r="T828" s="106"/>
      <c r="U828" s="107"/>
      <c r="V828" s="107"/>
      <c r="W828" s="107"/>
      <c r="X828" s="107"/>
      <c r="Y828" s="107"/>
      <c r="Z828" s="107"/>
      <c r="AA828" s="107"/>
      <c r="AB828" s="107"/>
      <c r="AC828" s="107"/>
      <c r="AD828" s="107"/>
      <c r="AE828" s="107"/>
      <c r="AF828" s="107"/>
      <c r="AG828" s="107"/>
      <c r="AH828" s="107"/>
    </row>
    <row r="829" spans="1:34" x14ac:dyDescent="0.3">
      <c r="A829" t="s">
        <v>1650</v>
      </c>
      <c r="B829" t="s">
        <v>1681</v>
      </c>
      <c r="C829">
        <v>133836</v>
      </c>
      <c r="D829" s="106">
        <v>44888</v>
      </c>
      <c r="E829" s="107">
        <v>25.68</v>
      </c>
      <c r="F829" s="107">
        <v>0.11700000000000001</v>
      </c>
      <c r="G829" s="107">
        <v>-3.8899999999999997E-2</v>
      </c>
      <c r="H829" s="107">
        <v>-0.38790000000000002</v>
      </c>
      <c r="I829" s="107">
        <v>-0.1167</v>
      </c>
      <c r="J829" s="107">
        <v>2.8845999999999998</v>
      </c>
      <c r="K829" s="107">
        <v>2.2292999999999998</v>
      </c>
      <c r="L829" s="107">
        <v>10.167299999999999</v>
      </c>
      <c r="M829" s="107">
        <v>1.7030000000000001</v>
      </c>
      <c r="N829" s="107">
        <v>-4.9241000000000001</v>
      </c>
      <c r="O829" s="107">
        <v>23.491900000000001</v>
      </c>
      <c r="P829" s="107">
        <v>14.0387</v>
      </c>
      <c r="Q829" s="107">
        <v>12.9786</v>
      </c>
      <c r="R829" s="107">
        <v>21.5549</v>
      </c>
      <c r="T829" s="106"/>
      <c r="U829" s="107"/>
      <c r="V829" s="107"/>
      <c r="W829" s="107"/>
      <c r="X829" s="107"/>
      <c r="Y829" s="107"/>
      <c r="Z829" s="107"/>
      <c r="AA829" s="107"/>
      <c r="AB829" s="107"/>
      <c r="AC829" s="107"/>
      <c r="AD829" s="107"/>
      <c r="AE829" s="107"/>
      <c r="AF829" s="107"/>
      <c r="AG829" s="107"/>
      <c r="AH829" s="107"/>
    </row>
    <row r="830" spans="1:34" x14ac:dyDescent="0.3">
      <c r="A830" t="s">
        <v>1650</v>
      </c>
      <c r="B830" t="s">
        <v>1682</v>
      </c>
      <c r="C830">
        <v>119718</v>
      </c>
      <c r="D830" s="106">
        <v>44888</v>
      </c>
      <c r="E830" s="107">
        <v>83.933000000000007</v>
      </c>
      <c r="F830" s="107">
        <v>0.46389999999999998</v>
      </c>
      <c r="G830" s="107">
        <v>0.22650000000000001</v>
      </c>
      <c r="H830" s="107">
        <v>-0.33410000000000001</v>
      </c>
      <c r="I830" s="107">
        <v>-0.94989999999999997</v>
      </c>
      <c r="J830" s="107">
        <v>0.56810000000000005</v>
      </c>
      <c r="K830" s="107">
        <v>2.2545999999999999</v>
      </c>
      <c r="L830" s="107">
        <v>10.1707</v>
      </c>
      <c r="M830" s="107">
        <v>5.0175999999999998</v>
      </c>
      <c r="N830" s="107">
        <v>1.1776</v>
      </c>
      <c r="O830" s="107">
        <v>16.133900000000001</v>
      </c>
      <c r="P830" s="107">
        <v>11.4093</v>
      </c>
      <c r="Q830" s="107">
        <v>16.194800000000001</v>
      </c>
      <c r="R830" s="107">
        <v>21.045200000000001</v>
      </c>
      <c r="T830" s="106"/>
      <c r="U830" s="107"/>
      <c r="V830" s="107"/>
      <c r="W830" s="107"/>
      <c r="X830" s="107"/>
      <c r="Y830" s="107"/>
      <c r="Z830" s="107"/>
      <c r="AA830" s="107"/>
      <c r="AB830" s="107"/>
      <c r="AC830" s="107"/>
      <c r="AD830" s="107"/>
      <c r="AE830" s="107"/>
      <c r="AF830" s="107"/>
      <c r="AG830" s="107"/>
      <c r="AH830" s="107"/>
    </row>
    <row r="831" spans="1:34" x14ac:dyDescent="0.3">
      <c r="A831" t="s">
        <v>1650</v>
      </c>
      <c r="B831" t="s">
        <v>1683</v>
      </c>
      <c r="C831">
        <v>103215</v>
      </c>
      <c r="D831" s="106">
        <v>44888</v>
      </c>
      <c r="E831" s="107">
        <v>76.850700000000003</v>
      </c>
      <c r="F831" s="107">
        <v>0.46129999999999999</v>
      </c>
      <c r="G831" s="107">
        <v>0.2135</v>
      </c>
      <c r="H831" s="107">
        <v>-0.3523</v>
      </c>
      <c r="I831" s="107">
        <v>-0.98599999999999999</v>
      </c>
      <c r="J831" s="107">
        <v>0.48180000000000001</v>
      </c>
      <c r="K831" s="107">
        <v>2.0194999999999999</v>
      </c>
      <c r="L831" s="107">
        <v>9.6844000000000001</v>
      </c>
      <c r="M831" s="107">
        <v>4.3033000000000001</v>
      </c>
      <c r="N831" s="107">
        <v>0.25729999999999997</v>
      </c>
      <c r="O831" s="107">
        <v>15.0388</v>
      </c>
      <c r="P831" s="107">
        <v>10.327</v>
      </c>
      <c r="Q831" s="107">
        <v>12.5899</v>
      </c>
      <c r="R831" s="107">
        <v>19.909300000000002</v>
      </c>
      <c r="T831" s="106"/>
      <c r="U831" s="107"/>
      <c r="V831" s="107"/>
      <c r="W831" s="107"/>
      <c r="X831" s="107"/>
      <c r="Y831" s="107"/>
      <c r="Z831" s="107"/>
      <c r="AA831" s="107"/>
      <c r="AB831" s="107"/>
      <c r="AC831" s="107"/>
      <c r="AD831" s="107"/>
      <c r="AE831" s="107"/>
      <c r="AF831" s="107"/>
      <c r="AG831" s="107"/>
      <c r="AH831" s="107"/>
    </row>
    <row r="832" spans="1:34" x14ac:dyDescent="0.3">
      <c r="A832" t="s">
        <v>1650</v>
      </c>
      <c r="B832" t="s">
        <v>1684</v>
      </c>
      <c r="C832">
        <v>144905</v>
      </c>
      <c r="D832" s="106">
        <v>44888</v>
      </c>
      <c r="E832" s="107">
        <v>16.340299999999999</v>
      </c>
      <c r="F832" s="107">
        <v>0.31190000000000001</v>
      </c>
      <c r="G832" s="107">
        <v>0.2515</v>
      </c>
      <c r="H832" s="107">
        <v>-0.30570000000000003</v>
      </c>
      <c r="I832" s="107">
        <v>-0.40649999999999997</v>
      </c>
      <c r="J832" s="107">
        <v>1.5208999999999999</v>
      </c>
      <c r="K832" s="107">
        <v>3.7947000000000002</v>
      </c>
      <c r="L832" s="107">
        <v>13.719900000000001</v>
      </c>
      <c r="M832" s="107">
        <v>7.6010999999999997</v>
      </c>
      <c r="N832" s="107">
        <v>4.0922999999999998</v>
      </c>
      <c r="O832" s="107">
        <v>14.325799999999999</v>
      </c>
      <c r="P832" s="107"/>
      <c r="Q832" s="107">
        <v>12.5413</v>
      </c>
      <c r="R832" s="107">
        <v>17.4451</v>
      </c>
      <c r="T832" s="106"/>
      <c r="U832" s="107"/>
      <c r="V832" s="107"/>
      <c r="W832" s="107"/>
      <c r="X832" s="107"/>
      <c r="Y832" s="107"/>
      <c r="Z832" s="107"/>
      <c r="AA832" s="107"/>
      <c r="AB832" s="107"/>
      <c r="AC832" s="107"/>
      <c r="AD832" s="107"/>
      <c r="AE832" s="107"/>
      <c r="AF832" s="107"/>
      <c r="AG832" s="107"/>
      <c r="AH832" s="107"/>
    </row>
    <row r="833" spans="1:34" x14ac:dyDescent="0.3">
      <c r="A833" t="s">
        <v>1650</v>
      </c>
      <c r="B833" t="s">
        <v>1685</v>
      </c>
      <c r="C833">
        <v>144902</v>
      </c>
      <c r="D833" s="106">
        <v>44888</v>
      </c>
      <c r="E833" s="107">
        <v>15.151300000000001</v>
      </c>
      <c r="F833" s="107">
        <v>0.30649999999999999</v>
      </c>
      <c r="G833" s="107">
        <v>0.22620000000000001</v>
      </c>
      <c r="H833" s="107">
        <v>-0.34139999999999998</v>
      </c>
      <c r="I833" s="107">
        <v>-0.47689999999999999</v>
      </c>
      <c r="J833" s="107">
        <v>1.3519000000000001</v>
      </c>
      <c r="K833" s="107">
        <v>3.3111000000000002</v>
      </c>
      <c r="L833" s="107">
        <v>12.6717</v>
      </c>
      <c r="M833" s="107">
        <v>6.1394000000000002</v>
      </c>
      <c r="N833" s="107">
        <v>2.2086000000000001</v>
      </c>
      <c r="O833" s="107">
        <v>12.2644</v>
      </c>
      <c r="P833" s="107"/>
      <c r="Q833" s="107">
        <v>10.513999999999999</v>
      </c>
      <c r="R833" s="107">
        <v>15.3193</v>
      </c>
      <c r="T833" s="106"/>
      <c r="U833" s="107"/>
      <c r="V833" s="107"/>
      <c r="W833" s="107"/>
      <c r="X833" s="107"/>
      <c r="Y833" s="107"/>
      <c r="Z833" s="107"/>
      <c r="AA833" s="107"/>
      <c r="AB833" s="107"/>
      <c r="AC833" s="107"/>
      <c r="AD833" s="107"/>
      <c r="AE833" s="107"/>
      <c r="AF833" s="107"/>
      <c r="AG833" s="107"/>
      <c r="AH833" s="107"/>
    </row>
    <row r="834" spans="1:34" x14ac:dyDescent="0.3">
      <c r="A834" t="s">
        <v>1650</v>
      </c>
      <c r="B834" t="s">
        <v>1663</v>
      </c>
      <c r="C834">
        <v>144546</v>
      </c>
      <c r="D834" s="106">
        <v>44888</v>
      </c>
      <c r="E834" s="107">
        <v>16.906600000000001</v>
      </c>
      <c r="F834" s="107">
        <v>8.4699999999999998E-2</v>
      </c>
      <c r="G834" s="107">
        <v>-2.4799999999999999E-2</v>
      </c>
      <c r="H834" s="107">
        <v>-0.71940000000000004</v>
      </c>
      <c r="I834" s="107">
        <v>-0.93810000000000004</v>
      </c>
      <c r="J834" s="107">
        <v>0.81520000000000004</v>
      </c>
      <c r="K834" s="107">
        <v>0.5202</v>
      </c>
      <c r="L834" s="107">
        <v>9.8109000000000002</v>
      </c>
      <c r="M834" s="107">
        <v>4.8685999999999998</v>
      </c>
      <c r="N834" s="107">
        <v>-1.8</v>
      </c>
      <c r="O834" s="107">
        <v>14.1099</v>
      </c>
      <c r="P834" s="107"/>
      <c r="Q834" s="107">
        <v>13.2628</v>
      </c>
      <c r="R834" s="107">
        <v>16.390499999999999</v>
      </c>
      <c r="T834" s="106"/>
      <c r="U834" s="107"/>
      <c r="V834" s="107"/>
      <c r="W834" s="107"/>
      <c r="X834" s="107"/>
      <c r="Y834" s="107"/>
      <c r="Z834" s="107"/>
      <c r="AA834" s="107"/>
      <c r="AB834" s="107"/>
      <c r="AC834" s="107"/>
      <c r="AD834" s="107"/>
      <c r="AE834" s="107"/>
      <c r="AF834" s="107"/>
      <c r="AG834" s="107"/>
      <c r="AH834" s="107"/>
    </row>
    <row r="835" spans="1:34" x14ac:dyDescent="0.3">
      <c r="A835" t="s">
        <v>1650</v>
      </c>
      <c r="B835" t="s">
        <v>1664</v>
      </c>
      <c r="C835">
        <v>144548</v>
      </c>
      <c r="D835" s="106">
        <v>44888</v>
      </c>
      <c r="E835" s="107">
        <v>15.7547</v>
      </c>
      <c r="F835" s="107">
        <v>8.0699999999999994E-2</v>
      </c>
      <c r="G835" s="107">
        <v>-4.3799999999999999E-2</v>
      </c>
      <c r="H835" s="107">
        <v>-0.74590000000000001</v>
      </c>
      <c r="I835" s="107">
        <v>-0.99170000000000003</v>
      </c>
      <c r="J835" s="107">
        <v>0.69020000000000004</v>
      </c>
      <c r="K835" s="107">
        <v>0.17230000000000001</v>
      </c>
      <c r="L835" s="107">
        <v>9.0479000000000003</v>
      </c>
      <c r="M835" s="107">
        <v>3.7921</v>
      </c>
      <c r="N835" s="107">
        <v>-3.1516999999999999</v>
      </c>
      <c r="O835" s="107">
        <v>12.3437</v>
      </c>
      <c r="P835" s="107"/>
      <c r="Q835" s="107">
        <v>11.383100000000001</v>
      </c>
      <c r="R835" s="107">
        <v>14.739800000000001</v>
      </c>
      <c r="T835" s="106"/>
      <c r="U835" s="107"/>
      <c r="V835" s="107"/>
      <c r="W835" s="107"/>
      <c r="X835" s="107"/>
      <c r="Y835" s="107"/>
      <c r="Z835" s="107"/>
      <c r="AA835" s="107"/>
      <c r="AB835" s="107"/>
      <c r="AC835" s="107"/>
      <c r="AD835" s="107"/>
      <c r="AE835" s="107"/>
      <c r="AF835" s="107"/>
      <c r="AG835" s="107"/>
      <c r="AH835" s="107"/>
    </row>
    <row r="836" spans="1:34" x14ac:dyDescent="0.3">
      <c r="A836" t="s">
        <v>1650</v>
      </c>
      <c r="B836" t="s">
        <v>1686</v>
      </c>
      <c r="C836">
        <v>118883</v>
      </c>
      <c r="D836" s="106">
        <v>44888</v>
      </c>
      <c r="E836" s="107">
        <v>158.87</v>
      </c>
      <c r="F836" s="107">
        <v>0.13869999999999999</v>
      </c>
      <c r="G836" s="107">
        <v>-0.41370000000000001</v>
      </c>
      <c r="H836" s="107">
        <v>-0.8921</v>
      </c>
      <c r="I836" s="107">
        <v>-0.81779999999999997</v>
      </c>
      <c r="J836" s="107">
        <v>2.2198000000000002</v>
      </c>
      <c r="K836" s="107">
        <v>1.204</v>
      </c>
      <c r="L836" s="107">
        <v>8.6216000000000008</v>
      </c>
      <c r="M836" s="107">
        <v>6.5098000000000003</v>
      </c>
      <c r="N836" s="107">
        <v>2.2000999999999999</v>
      </c>
      <c r="O836" s="107">
        <v>11.3934</v>
      </c>
      <c r="P836" s="107">
        <v>5.9996</v>
      </c>
      <c r="Q836" s="107">
        <v>9.6166999999999998</v>
      </c>
      <c r="R836" s="107">
        <v>17.276499999999999</v>
      </c>
      <c r="T836" s="106"/>
      <c r="U836" s="107"/>
      <c r="V836" s="107"/>
      <c r="W836" s="107"/>
      <c r="X836" s="107"/>
      <c r="Y836" s="107"/>
      <c r="Z836" s="107"/>
      <c r="AA836" s="107"/>
      <c r="AB836" s="107"/>
      <c r="AC836" s="107"/>
      <c r="AD836" s="107"/>
      <c r="AE836" s="107"/>
      <c r="AF836" s="107"/>
      <c r="AG836" s="107"/>
      <c r="AH836" s="107"/>
    </row>
    <row r="837" spans="1:34" x14ac:dyDescent="0.3">
      <c r="A837" t="s">
        <v>1650</v>
      </c>
      <c r="B837" t="s">
        <v>1687</v>
      </c>
      <c r="C837">
        <v>100476</v>
      </c>
      <c r="D837" s="106">
        <v>44888</v>
      </c>
      <c r="E837" s="107">
        <v>152.93</v>
      </c>
      <c r="F837" s="107">
        <v>0.13100000000000001</v>
      </c>
      <c r="G837" s="107">
        <v>-0.42320000000000002</v>
      </c>
      <c r="H837" s="107">
        <v>-0.89429999999999998</v>
      </c>
      <c r="I837" s="107">
        <v>-0.8236</v>
      </c>
      <c r="J837" s="107">
        <v>2.2122999999999999</v>
      </c>
      <c r="K837" s="107">
        <v>1.1910000000000001</v>
      </c>
      <c r="L837" s="107">
        <v>8.5919000000000008</v>
      </c>
      <c r="M837" s="107">
        <v>6.4824000000000002</v>
      </c>
      <c r="N837" s="107">
        <v>2.1644999999999999</v>
      </c>
      <c r="O837" s="107">
        <v>11.3081</v>
      </c>
      <c r="P837" s="107">
        <v>5.8982999999999999</v>
      </c>
      <c r="Q837" s="107">
        <v>9.9201999999999995</v>
      </c>
      <c r="R837" s="107">
        <v>17.224499999999999</v>
      </c>
      <c r="T837" s="106"/>
      <c r="U837" s="107"/>
      <c r="V837" s="107"/>
      <c r="W837" s="107"/>
      <c r="X837" s="107"/>
      <c r="Y837" s="107"/>
      <c r="Z837" s="107"/>
      <c r="AA837" s="107"/>
      <c r="AB837" s="107"/>
      <c r="AC837" s="107"/>
      <c r="AD837" s="107"/>
      <c r="AE837" s="107"/>
      <c r="AF837" s="107"/>
      <c r="AG837" s="107"/>
      <c r="AH837" s="107"/>
    </row>
    <row r="838" spans="1:34" x14ac:dyDescent="0.3">
      <c r="A838" t="s">
        <v>1650</v>
      </c>
      <c r="B838" t="s">
        <v>1672</v>
      </c>
      <c r="C838">
        <v>119292</v>
      </c>
      <c r="D838" s="106">
        <v>44888</v>
      </c>
      <c r="E838" s="107">
        <v>36.869999999999997</v>
      </c>
      <c r="F838" s="107">
        <v>0.19020000000000001</v>
      </c>
      <c r="G838" s="107">
        <v>5.4300000000000001E-2</v>
      </c>
      <c r="H838" s="107">
        <v>-0.72699999999999998</v>
      </c>
      <c r="I838" s="107">
        <v>-0.1895</v>
      </c>
      <c r="J838" s="107">
        <v>2.2746</v>
      </c>
      <c r="K838" s="107">
        <v>3.4802</v>
      </c>
      <c r="L838" s="107">
        <v>13.0288</v>
      </c>
      <c r="M838" s="107">
        <v>6.4991000000000003</v>
      </c>
      <c r="N838" s="107">
        <v>0.68269999999999997</v>
      </c>
      <c r="O838" s="107">
        <v>19.8049</v>
      </c>
      <c r="P838" s="107">
        <v>13.860300000000001</v>
      </c>
      <c r="Q838" s="107">
        <v>13.111499999999999</v>
      </c>
      <c r="R838" s="107">
        <v>22.799700000000001</v>
      </c>
      <c r="T838" s="106"/>
      <c r="U838" s="107"/>
      <c r="V838" s="107"/>
      <c r="W838" s="107"/>
      <c r="X838" s="107"/>
      <c r="Y838" s="107"/>
      <c r="Z838" s="107"/>
      <c r="AA838" s="107"/>
      <c r="AB838" s="107"/>
      <c r="AC838" s="107"/>
      <c r="AD838" s="107"/>
      <c r="AE838" s="107"/>
      <c r="AF838" s="107"/>
      <c r="AG838" s="107"/>
      <c r="AH838" s="107"/>
    </row>
    <row r="839" spans="1:34" x14ac:dyDescent="0.3">
      <c r="A839" t="s">
        <v>1650</v>
      </c>
      <c r="B839" t="s">
        <v>1673</v>
      </c>
      <c r="C839">
        <v>115270</v>
      </c>
      <c r="D839" s="106">
        <v>44888</v>
      </c>
      <c r="E839" s="107">
        <v>34.130000000000003</v>
      </c>
      <c r="F839" s="107">
        <v>0.17610000000000001</v>
      </c>
      <c r="G839" s="107">
        <v>2.93E-2</v>
      </c>
      <c r="H839" s="107">
        <v>-0.78490000000000004</v>
      </c>
      <c r="I839" s="107">
        <v>-0.26300000000000001</v>
      </c>
      <c r="J839" s="107">
        <v>2.1549999999999998</v>
      </c>
      <c r="K839" s="107">
        <v>3.1429</v>
      </c>
      <c r="L839" s="107">
        <v>12.306699999999999</v>
      </c>
      <c r="M839" s="107">
        <v>5.5023</v>
      </c>
      <c r="N839" s="107">
        <v>-0.52459999999999996</v>
      </c>
      <c r="O839" s="107">
        <v>18.696300000000001</v>
      </c>
      <c r="P839" s="107">
        <v>12.9734</v>
      </c>
      <c r="Q839" s="107">
        <v>11.303599999999999</v>
      </c>
      <c r="R839" s="107">
        <v>21.578299999999999</v>
      </c>
      <c r="T839" s="106"/>
      <c r="U839" s="107"/>
      <c r="V839" s="107"/>
      <c r="W839" s="107"/>
      <c r="X839" s="107"/>
      <c r="Y839" s="107"/>
      <c r="Z839" s="107"/>
      <c r="AA839" s="107"/>
      <c r="AB839" s="107"/>
      <c r="AC839" s="107"/>
      <c r="AD839" s="107"/>
      <c r="AE839" s="107"/>
      <c r="AF839" s="107"/>
      <c r="AG839" s="107"/>
      <c r="AH839" s="107"/>
    </row>
    <row r="840" spans="1:34" x14ac:dyDescent="0.3">
      <c r="A840" t="s">
        <v>1650</v>
      </c>
      <c r="B840" t="s">
        <v>1738</v>
      </c>
      <c r="C840">
        <v>120662</v>
      </c>
      <c r="D840" s="106">
        <v>44888</v>
      </c>
      <c r="E840" s="107">
        <v>251.04179999999999</v>
      </c>
      <c r="F840" s="107">
        <v>0.18729999999999999</v>
      </c>
      <c r="G840" s="107">
        <v>-0.2646</v>
      </c>
      <c r="H840" s="107">
        <v>-1.7016</v>
      </c>
      <c r="I840" s="107">
        <v>-0.88029999999999997</v>
      </c>
      <c r="J840" s="107">
        <v>0.46550000000000002</v>
      </c>
      <c r="K840" s="107">
        <v>-0.72970000000000002</v>
      </c>
      <c r="L840" s="107">
        <v>9.2623999999999995</v>
      </c>
      <c r="M840" s="107">
        <v>-1.6375999999999999</v>
      </c>
      <c r="N840" s="107">
        <v>-10.595800000000001</v>
      </c>
      <c r="O840" s="107">
        <v>18.281300000000002</v>
      </c>
      <c r="P840" s="107">
        <v>14.424799999999999</v>
      </c>
      <c r="Q840" s="107">
        <v>14.9252</v>
      </c>
      <c r="R840" s="107">
        <v>15.088200000000001</v>
      </c>
      <c r="T840" s="106"/>
      <c r="U840" s="107"/>
      <c r="V840" s="107"/>
      <c r="W840" s="107"/>
      <c r="X840" s="107"/>
      <c r="Y840" s="107"/>
      <c r="Z840" s="107"/>
      <c r="AA840" s="107"/>
      <c r="AB840" s="107"/>
      <c r="AC840" s="107"/>
      <c r="AD840" s="107"/>
      <c r="AE840" s="107"/>
      <c r="AF840" s="107"/>
      <c r="AG840" s="107"/>
      <c r="AH840" s="107"/>
    </row>
    <row r="841" spans="1:34" x14ac:dyDescent="0.3">
      <c r="A841" t="s">
        <v>1650</v>
      </c>
      <c r="B841" t="s">
        <v>1836</v>
      </c>
      <c r="C841">
        <v>120663</v>
      </c>
      <c r="D841" s="106">
        <v>44888</v>
      </c>
      <c r="E841" s="107">
        <v>220.42348361634399</v>
      </c>
      <c r="F841" s="107">
        <v>0.18729999999999999</v>
      </c>
      <c r="G841" s="107">
        <v>-0.2646</v>
      </c>
      <c r="H841" s="107">
        <v>-1.7016</v>
      </c>
      <c r="I841" s="107">
        <v>-0.88029999999999997</v>
      </c>
      <c r="J841" s="107">
        <v>0.46539999999999998</v>
      </c>
      <c r="K841" s="107">
        <v>-0.72970000000000002</v>
      </c>
      <c r="L841" s="107">
        <v>9.2622999999999998</v>
      </c>
      <c r="M841" s="107">
        <v>-1.6376999999999999</v>
      </c>
      <c r="N841" s="107">
        <v>-10.5959</v>
      </c>
      <c r="O841" s="107">
        <v>18.282699999999998</v>
      </c>
      <c r="P841" s="107">
        <v>14.2743</v>
      </c>
      <c r="Q841" s="107">
        <v>14.8422</v>
      </c>
      <c r="R841" s="107">
        <v>15.090199999999999</v>
      </c>
      <c r="T841" s="106"/>
      <c r="U841" s="107"/>
      <c r="V841" s="107"/>
      <c r="W841" s="107"/>
      <c r="X841" s="107"/>
      <c r="Y841" s="107"/>
      <c r="Z841" s="107"/>
      <c r="AA841" s="107"/>
      <c r="AB841" s="107"/>
      <c r="AC841" s="107"/>
      <c r="AD841" s="107"/>
      <c r="AE841" s="107"/>
      <c r="AF841" s="107"/>
      <c r="AG841" s="107"/>
      <c r="AH841" s="107"/>
    </row>
    <row r="842" spans="1:34" x14ac:dyDescent="0.3">
      <c r="A842" t="s">
        <v>1650</v>
      </c>
      <c r="B842" t="s">
        <v>1739</v>
      </c>
      <c r="C842">
        <v>100669</v>
      </c>
      <c r="D842" s="106">
        <v>44888</v>
      </c>
      <c r="E842" s="107">
        <v>238.54769999999999</v>
      </c>
      <c r="F842" s="107">
        <v>0.1847</v>
      </c>
      <c r="G842" s="107">
        <v>-0.2752</v>
      </c>
      <c r="H842" s="107">
        <v>-1.7170000000000001</v>
      </c>
      <c r="I842" s="107">
        <v>-0.91180000000000005</v>
      </c>
      <c r="J842" s="107">
        <v>0.3931</v>
      </c>
      <c r="K842" s="107">
        <v>-0.93179999999999996</v>
      </c>
      <c r="L842" s="107">
        <v>8.8089999999999993</v>
      </c>
      <c r="M842" s="107">
        <v>-2.2542</v>
      </c>
      <c r="N842" s="107">
        <v>-11.3531</v>
      </c>
      <c r="O842" s="107">
        <v>17.396000000000001</v>
      </c>
      <c r="P842" s="107">
        <v>13.6776</v>
      </c>
      <c r="Q842" s="107">
        <v>14.872199999999999</v>
      </c>
      <c r="R842" s="107">
        <v>14.178000000000001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t="s">
        <v>1650</v>
      </c>
      <c r="B843" t="s">
        <v>1837</v>
      </c>
      <c r="C843">
        <v>100668</v>
      </c>
      <c r="D843" s="106">
        <v>44888</v>
      </c>
      <c r="E843" s="107">
        <v>381.95408757045197</v>
      </c>
      <c r="F843" s="107">
        <v>0.1847</v>
      </c>
      <c r="G843" s="107">
        <v>-0.27510000000000001</v>
      </c>
      <c r="H843" s="107">
        <v>-1.7170000000000001</v>
      </c>
      <c r="I843" s="107">
        <v>-0.91180000000000005</v>
      </c>
      <c r="J843" s="107">
        <v>0.3931</v>
      </c>
      <c r="K843" s="107">
        <v>-0.93169999999999997</v>
      </c>
      <c r="L843" s="107">
        <v>8.8092000000000006</v>
      </c>
      <c r="M843" s="107">
        <v>-2.2541000000000002</v>
      </c>
      <c r="N843" s="107">
        <v>-11.3529</v>
      </c>
      <c r="O843" s="107">
        <v>17.395800000000001</v>
      </c>
      <c r="P843" s="107">
        <v>13.523</v>
      </c>
      <c r="Q843" s="107">
        <v>12.669499999999999</v>
      </c>
      <c r="R843" s="107">
        <v>14.1777</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t="s">
        <v>27</v>
      </c>
      <c r="F844" s="104">
        <v>0.24315370370370373</v>
      </c>
      <c r="G844" s="104">
        <v>8.1501851851851895E-2</v>
      </c>
      <c r="H844" s="104">
        <v>-0.64770925925925904</v>
      </c>
      <c r="I844" s="104">
        <v>-0.32918703703703706</v>
      </c>
      <c r="J844" s="104">
        <v>1.9944925925925934</v>
      </c>
      <c r="K844" s="104">
        <v>2.6245129629629624</v>
      </c>
      <c r="L844" s="104">
        <v>12.517738888888889</v>
      </c>
      <c r="M844" s="104">
        <v>5.2370462962962963</v>
      </c>
      <c r="N844" s="104">
        <v>0.31190555555555516</v>
      </c>
      <c r="O844" s="104">
        <v>16.504890384615386</v>
      </c>
      <c r="P844" s="104">
        <v>11.521200000000002</v>
      </c>
      <c r="Q844" s="104">
        <v>15.206044444444444</v>
      </c>
      <c r="R844" s="104">
        <v>19.771462962962964</v>
      </c>
    </row>
    <row r="845" spans="1:34" x14ac:dyDescent="0.3">
      <c r="A845" s="57" t="s">
        <v>407</v>
      </c>
      <c r="F845" s="104">
        <v>0.24984999999999999</v>
      </c>
      <c r="G845" s="104">
        <v>7.17E-2</v>
      </c>
      <c r="H845" s="104">
        <v>-0.57424999999999993</v>
      </c>
      <c r="I845" s="104">
        <v>-0.33095000000000002</v>
      </c>
      <c r="J845" s="104">
        <v>2.0010500000000002</v>
      </c>
      <c r="K845" s="104">
        <v>2.5706500000000001</v>
      </c>
      <c r="L845" s="104">
        <v>12.8369</v>
      </c>
      <c r="M845" s="104">
        <v>5.1674500000000005</v>
      </c>
      <c r="N845" s="104">
        <v>0.81459999999999999</v>
      </c>
      <c r="O845" s="104">
        <v>16.453499999999998</v>
      </c>
      <c r="P845" s="104">
        <v>11.821950000000001</v>
      </c>
      <c r="Q845" s="104">
        <v>14.6578</v>
      </c>
      <c r="R845" s="104">
        <v>19.141199999999998</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05" t="s">
        <v>768</v>
      </c>
      <c r="B847" s="105"/>
      <c r="C847" s="105"/>
      <c r="D847" s="105"/>
      <c r="E847" s="105"/>
      <c r="F847" s="105"/>
      <c r="G847" s="105"/>
      <c r="H847" s="105"/>
      <c r="I847" s="105"/>
      <c r="J847" s="105"/>
      <c r="K847" s="105"/>
      <c r="L847" s="105"/>
      <c r="M847" s="105"/>
      <c r="N847" s="105"/>
      <c r="O847" s="105"/>
      <c r="P847" s="105"/>
      <c r="Q847" s="105"/>
      <c r="R847" s="105"/>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t="s">
        <v>769</v>
      </c>
      <c r="B848" t="s">
        <v>770</v>
      </c>
      <c r="C848">
        <v>122644</v>
      </c>
      <c r="D848" s="106">
        <v>44888</v>
      </c>
      <c r="E848" s="107">
        <v>285.87569999999999</v>
      </c>
      <c r="F848" s="107">
        <v>4.7758000000000003</v>
      </c>
      <c r="G848" s="107">
        <v>5.1745999999999999</v>
      </c>
      <c r="H848" s="107">
        <v>5.9345999999999997</v>
      </c>
      <c r="I848" s="107">
        <v>7.3402000000000003</v>
      </c>
      <c r="J848" s="107">
        <v>7.2827000000000002</v>
      </c>
      <c r="K848" s="107">
        <v>5.5705999999999998</v>
      </c>
      <c r="L848" s="107">
        <v>5.5534999999999997</v>
      </c>
      <c r="M848" s="107">
        <v>4.7057000000000002</v>
      </c>
      <c r="N848" s="107">
        <v>4.3425000000000002</v>
      </c>
      <c r="O848" s="107">
        <v>5.6002999999999998</v>
      </c>
      <c r="P848" s="107">
        <v>6.5526999999999997</v>
      </c>
      <c r="Q848" s="107">
        <v>7.9827000000000004</v>
      </c>
      <c r="R848" s="107">
        <v>4.1207000000000003</v>
      </c>
      <c r="T848" s="106"/>
      <c r="U848" s="107"/>
      <c r="V848" s="107"/>
      <c r="W848" s="107"/>
      <c r="X848" s="107"/>
      <c r="Y848" s="107"/>
      <c r="Z848" s="107"/>
      <c r="AA848" s="107"/>
      <c r="AB848" s="107"/>
      <c r="AC848" s="107"/>
      <c r="AD848" s="107"/>
      <c r="AE848" s="107"/>
      <c r="AF848" s="107"/>
      <c r="AG848" s="107"/>
      <c r="AH848" s="107"/>
    </row>
    <row r="849" spans="1:34" x14ac:dyDescent="0.3">
      <c r="A849" t="s">
        <v>769</v>
      </c>
      <c r="B849" t="s">
        <v>771</v>
      </c>
      <c r="C849">
        <v>122646</v>
      </c>
      <c r="D849" s="106">
        <v>44888</v>
      </c>
      <c r="E849" s="107">
        <v>292.12549999999999</v>
      </c>
      <c r="F849" s="107">
        <v>4.9984999999999999</v>
      </c>
      <c r="G849" s="107">
        <v>5.3992000000000004</v>
      </c>
      <c r="H849" s="107">
        <v>6.16</v>
      </c>
      <c r="I849" s="107">
        <v>7.5651000000000002</v>
      </c>
      <c r="J849" s="107">
        <v>7.5091999999999999</v>
      </c>
      <c r="K849" s="107">
        <v>5.7990000000000004</v>
      </c>
      <c r="L849" s="107">
        <v>5.7944000000000004</v>
      </c>
      <c r="M849" s="107">
        <v>4.9551999999999996</v>
      </c>
      <c r="N849" s="107">
        <v>4.5906000000000002</v>
      </c>
      <c r="O849" s="107">
        <v>5.8102</v>
      </c>
      <c r="P849" s="107">
        <v>6.7812000000000001</v>
      </c>
      <c r="Q849" s="107">
        <v>7.9874000000000001</v>
      </c>
      <c r="R849" s="107">
        <v>4.3308999999999997</v>
      </c>
      <c r="T849" s="106"/>
      <c r="U849" s="107"/>
      <c r="V849" s="107"/>
      <c r="W849" s="107"/>
      <c r="X849" s="107"/>
      <c r="Y849" s="107"/>
      <c r="Z849" s="107"/>
      <c r="AA849" s="107"/>
      <c r="AB849" s="107"/>
      <c r="AC849" s="107"/>
      <c r="AD849" s="107"/>
      <c r="AE849" s="107"/>
      <c r="AF849" s="107"/>
      <c r="AG849" s="107"/>
      <c r="AH849" s="107"/>
    </row>
    <row r="850" spans="1:34" x14ac:dyDescent="0.3">
      <c r="A850" t="s">
        <v>769</v>
      </c>
      <c r="B850" t="s">
        <v>1740</v>
      </c>
      <c r="C850">
        <v>148771</v>
      </c>
      <c r="D850" s="106">
        <v>44888</v>
      </c>
      <c r="E850" s="107">
        <v>10.7157</v>
      </c>
      <c r="F850" s="107">
        <v>4.4286000000000003</v>
      </c>
      <c r="G850" s="107">
        <v>3.8170000000000002</v>
      </c>
      <c r="H850" s="107">
        <v>5.9432999999999998</v>
      </c>
      <c r="I850" s="107">
        <v>9.1557999999999993</v>
      </c>
      <c r="J850" s="107">
        <v>7.3460000000000001</v>
      </c>
      <c r="K850" s="107">
        <v>5.2329999999999997</v>
      </c>
      <c r="L850" s="107">
        <v>4.6841999999999997</v>
      </c>
      <c r="M850" s="107">
        <v>3.2448000000000001</v>
      </c>
      <c r="N850" s="107">
        <v>2.3731</v>
      </c>
      <c r="O850" s="107"/>
      <c r="P850" s="107"/>
      <c r="Q850" s="107">
        <v>4.1947999999999999</v>
      </c>
      <c r="R850" s="107"/>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t="s">
        <v>769</v>
      </c>
      <c r="B851" t="s">
        <v>1741</v>
      </c>
      <c r="C851">
        <v>148768</v>
      </c>
      <c r="D851" s="106">
        <v>44888</v>
      </c>
      <c r="E851" s="107">
        <v>10.6661</v>
      </c>
      <c r="F851" s="107">
        <v>4.1069000000000004</v>
      </c>
      <c r="G851" s="107">
        <v>3.4922</v>
      </c>
      <c r="H851" s="107">
        <v>5.6769999999999996</v>
      </c>
      <c r="I851" s="107">
        <v>8.9032</v>
      </c>
      <c r="J851" s="107">
        <v>7.0862999999999996</v>
      </c>
      <c r="K851" s="107">
        <v>4.9638</v>
      </c>
      <c r="L851" s="107">
        <v>4.4107000000000003</v>
      </c>
      <c r="M851" s="107">
        <v>2.9754</v>
      </c>
      <c r="N851" s="107">
        <v>2.0952999999999999</v>
      </c>
      <c r="O851" s="107"/>
      <c r="P851" s="107"/>
      <c r="Q851" s="107">
        <v>3.9077999999999999</v>
      </c>
      <c r="R851" s="107"/>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t="s">
        <v>769</v>
      </c>
      <c r="B852" t="s">
        <v>772</v>
      </c>
      <c r="C852">
        <v>101048</v>
      </c>
      <c r="D852" s="106">
        <v>44888</v>
      </c>
      <c r="E852" s="107">
        <v>33.340699999999998</v>
      </c>
      <c r="F852" s="107">
        <v>5.1460999999999997</v>
      </c>
      <c r="G852" s="107">
        <v>2.3216000000000001</v>
      </c>
      <c r="H852" s="107">
        <v>3.4272999999999998</v>
      </c>
      <c r="I852" s="107">
        <v>8.9764999999999997</v>
      </c>
      <c r="J852" s="107">
        <v>7.2695999999999996</v>
      </c>
      <c r="K852" s="107">
        <v>5.9104000000000001</v>
      </c>
      <c r="L852" s="107">
        <v>5.1702000000000004</v>
      </c>
      <c r="M852" s="107">
        <v>4.1182999999999996</v>
      </c>
      <c r="N852" s="107">
        <v>3.5470000000000002</v>
      </c>
      <c r="O852" s="107">
        <v>4.4927000000000001</v>
      </c>
      <c r="P852" s="107">
        <v>5.4962999999999997</v>
      </c>
      <c r="Q852" s="107">
        <v>5.7332999999999998</v>
      </c>
      <c r="R852" s="107">
        <v>3.6861000000000002</v>
      </c>
      <c r="T852" s="106"/>
      <c r="U852" s="107"/>
      <c r="V852" s="107"/>
      <c r="W852" s="107"/>
      <c r="X852" s="107"/>
      <c r="Y852" s="107"/>
      <c r="Z852" s="107"/>
      <c r="AA852" s="107"/>
      <c r="AB852" s="107"/>
      <c r="AC852" s="107"/>
      <c r="AD852" s="107"/>
      <c r="AE852" s="107"/>
      <c r="AF852" s="107"/>
      <c r="AG852" s="107"/>
      <c r="AH852" s="107"/>
    </row>
    <row r="853" spans="1:34" x14ac:dyDescent="0.3">
      <c r="A853" t="s">
        <v>769</v>
      </c>
      <c r="B853" t="s">
        <v>773</v>
      </c>
      <c r="C853">
        <v>118508</v>
      </c>
      <c r="D853" s="106">
        <v>44888</v>
      </c>
      <c r="E853" s="107">
        <v>35.714199999999998</v>
      </c>
      <c r="F853" s="107">
        <v>5.9286000000000003</v>
      </c>
      <c r="G853" s="107">
        <v>3.0264000000000002</v>
      </c>
      <c r="H853" s="107">
        <v>4.1351000000000004</v>
      </c>
      <c r="I853" s="107">
        <v>9.6865000000000006</v>
      </c>
      <c r="J853" s="107">
        <v>7.9791999999999996</v>
      </c>
      <c r="K853" s="107">
        <v>6.6216999999999997</v>
      </c>
      <c r="L853" s="107">
        <v>5.8874000000000004</v>
      </c>
      <c r="M853" s="107">
        <v>4.8348000000000004</v>
      </c>
      <c r="N853" s="107">
        <v>4.2576999999999998</v>
      </c>
      <c r="O853" s="107">
        <v>5.2037000000000004</v>
      </c>
      <c r="P853" s="107">
        <v>6.1505000000000001</v>
      </c>
      <c r="Q853" s="107">
        <v>6.7077</v>
      </c>
      <c r="R853" s="107">
        <v>4.3775000000000004</v>
      </c>
      <c r="T853" s="106"/>
      <c r="U853" s="107"/>
      <c r="V853" s="107"/>
      <c r="W853" s="107"/>
      <c r="X853" s="107"/>
      <c r="Y853" s="107"/>
      <c r="Z853" s="107"/>
      <c r="AA853" s="107"/>
      <c r="AB853" s="107"/>
      <c r="AC853" s="107"/>
      <c r="AD853" s="107"/>
      <c r="AE853" s="107"/>
      <c r="AF853" s="107"/>
      <c r="AG853" s="107"/>
      <c r="AH853" s="107"/>
    </row>
    <row r="854" spans="1:34" x14ac:dyDescent="0.3">
      <c r="A854" t="s">
        <v>769</v>
      </c>
      <c r="B854" t="s">
        <v>774</v>
      </c>
      <c r="C854">
        <v>106841</v>
      </c>
      <c r="D854" s="106">
        <v>44888</v>
      </c>
      <c r="E854" s="107">
        <v>40.801900000000003</v>
      </c>
      <c r="F854" s="107">
        <v>-4.7405999999999997</v>
      </c>
      <c r="G854" s="107">
        <v>1.4137</v>
      </c>
      <c r="H854" s="107">
        <v>3.44</v>
      </c>
      <c r="I854" s="107">
        <v>6.8357000000000001</v>
      </c>
      <c r="J854" s="107">
        <v>7.0686</v>
      </c>
      <c r="K854" s="107">
        <v>6.7843999999999998</v>
      </c>
      <c r="L854" s="107">
        <v>6.1487999999999996</v>
      </c>
      <c r="M854" s="107">
        <v>4.5686999999999998</v>
      </c>
      <c r="N854" s="107">
        <v>4.1165000000000003</v>
      </c>
      <c r="O854" s="107">
        <v>5.9222000000000001</v>
      </c>
      <c r="P854" s="107">
        <v>6.6430999999999996</v>
      </c>
      <c r="Q854" s="107">
        <v>7.7717999999999998</v>
      </c>
      <c r="R854" s="107">
        <v>4.4359000000000002</v>
      </c>
      <c r="T854" s="106"/>
      <c r="U854" s="107"/>
      <c r="V854" s="107"/>
      <c r="W854" s="107"/>
      <c r="X854" s="107"/>
      <c r="Y854" s="107"/>
      <c r="Z854" s="107"/>
      <c r="AA854" s="107"/>
      <c r="AB854" s="107"/>
      <c r="AC854" s="107"/>
      <c r="AD854" s="107"/>
      <c r="AE854" s="107"/>
      <c r="AF854" s="107"/>
      <c r="AG854" s="107"/>
      <c r="AH854" s="107"/>
    </row>
    <row r="855" spans="1:34" x14ac:dyDescent="0.3">
      <c r="A855" t="s">
        <v>769</v>
      </c>
      <c r="B855" t="s">
        <v>775</v>
      </c>
      <c r="C855">
        <v>118961</v>
      </c>
      <c r="D855" s="106">
        <v>44888</v>
      </c>
      <c r="E855" s="107">
        <v>41.373899999999999</v>
      </c>
      <c r="F855" s="107">
        <v>-4.4987000000000004</v>
      </c>
      <c r="G855" s="107">
        <v>1.6413</v>
      </c>
      <c r="H855" s="107">
        <v>3.6574</v>
      </c>
      <c r="I855" s="107">
        <v>7.0576999999999996</v>
      </c>
      <c r="J855" s="107">
        <v>7.2925000000000004</v>
      </c>
      <c r="K855" s="107">
        <v>7.0095999999999998</v>
      </c>
      <c r="L855" s="107">
        <v>6.3794000000000004</v>
      </c>
      <c r="M855" s="107">
        <v>4.8066000000000004</v>
      </c>
      <c r="N855" s="107">
        <v>4.3615000000000004</v>
      </c>
      <c r="O855" s="107">
        <v>6.1619999999999999</v>
      </c>
      <c r="P855" s="107">
        <v>6.8536999999999999</v>
      </c>
      <c r="Q855" s="107">
        <v>7.8231000000000002</v>
      </c>
      <c r="R855" s="107">
        <v>4.6894999999999998</v>
      </c>
      <c r="T855" s="106"/>
      <c r="U855" s="107"/>
      <c r="V855" s="107"/>
      <c r="W855" s="107"/>
      <c r="X855" s="107"/>
      <c r="Y855" s="107"/>
      <c r="Z855" s="107"/>
      <c r="AA855" s="107"/>
      <c r="AB855" s="107"/>
      <c r="AC855" s="107"/>
      <c r="AD855" s="107"/>
      <c r="AE855" s="107"/>
      <c r="AF855" s="107"/>
      <c r="AG855" s="107"/>
      <c r="AH855" s="107"/>
    </row>
    <row r="856" spans="1:34" x14ac:dyDescent="0.3">
      <c r="A856" t="s">
        <v>769</v>
      </c>
      <c r="B856" t="s">
        <v>776</v>
      </c>
      <c r="C856">
        <v>101802</v>
      </c>
      <c r="D856" s="106">
        <v>44888</v>
      </c>
      <c r="E856" s="107">
        <v>348.36720000000003</v>
      </c>
      <c r="F856" s="107">
        <v>-14.777699999999999</v>
      </c>
      <c r="G856" s="107">
        <v>-5.1135999999999999</v>
      </c>
      <c r="H856" s="107">
        <v>0.12870000000000001</v>
      </c>
      <c r="I856" s="107">
        <v>5.8407999999999998</v>
      </c>
      <c r="J856" s="107">
        <v>6.4074999999999998</v>
      </c>
      <c r="K856" s="107">
        <v>8.6938999999999993</v>
      </c>
      <c r="L856" s="107">
        <v>6.6730999999999998</v>
      </c>
      <c r="M856" s="107">
        <v>4.9961000000000002</v>
      </c>
      <c r="N856" s="107">
        <v>3.5185</v>
      </c>
      <c r="O856" s="107">
        <v>5.8494000000000002</v>
      </c>
      <c r="P856" s="107">
        <v>6.4311999999999996</v>
      </c>
      <c r="Q856" s="107">
        <v>7.6052</v>
      </c>
      <c r="R856" s="107">
        <v>4.2869999999999999</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t="s">
        <v>769</v>
      </c>
      <c r="B857" t="s">
        <v>777</v>
      </c>
      <c r="C857">
        <v>120425</v>
      </c>
      <c r="D857" s="106">
        <v>44888</v>
      </c>
      <c r="E857" s="107">
        <v>374.1662</v>
      </c>
      <c r="F857" s="107">
        <v>-14.071099999999999</v>
      </c>
      <c r="G857" s="107">
        <v>-4.4143999999999997</v>
      </c>
      <c r="H857" s="107">
        <v>0.82930000000000004</v>
      </c>
      <c r="I857" s="107">
        <v>6.5425000000000004</v>
      </c>
      <c r="J857" s="107">
        <v>7.1119000000000003</v>
      </c>
      <c r="K857" s="107">
        <v>9.41</v>
      </c>
      <c r="L857" s="107">
        <v>7.3990999999999998</v>
      </c>
      <c r="M857" s="107">
        <v>5.7317</v>
      </c>
      <c r="N857" s="107">
        <v>4.2565999999999997</v>
      </c>
      <c r="O857" s="107">
        <v>6.6135999999999999</v>
      </c>
      <c r="P857" s="107">
        <v>7.218</v>
      </c>
      <c r="Q857" s="107">
        <v>8.2579999999999991</v>
      </c>
      <c r="R857" s="107">
        <v>5.0355999999999996</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t="s">
        <v>769</v>
      </c>
      <c r="B858" t="s">
        <v>1742</v>
      </c>
      <c r="C858">
        <v>148711</v>
      </c>
      <c r="D858" s="106">
        <v>44888</v>
      </c>
      <c r="E858" s="107">
        <v>10.7239</v>
      </c>
      <c r="F858" s="107">
        <v>6.1275000000000004</v>
      </c>
      <c r="G858" s="107">
        <v>5.8589000000000002</v>
      </c>
      <c r="H858" s="107">
        <v>5.9387999999999996</v>
      </c>
      <c r="I858" s="107">
        <v>9.8345000000000002</v>
      </c>
      <c r="J858" s="107">
        <v>8.5645000000000007</v>
      </c>
      <c r="K858" s="107">
        <v>4.6638999999999999</v>
      </c>
      <c r="L858" s="107">
        <v>5.3494999999999999</v>
      </c>
      <c r="M858" s="107">
        <v>3.8479000000000001</v>
      </c>
      <c r="N858" s="107">
        <v>3.8915999999999999</v>
      </c>
      <c r="O858" s="107"/>
      <c r="P858" s="107"/>
      <c r="Q858" s="107">
        <v>4.0471000000000004</v>
      </c>
      <c r="R858" s="107"/>
      <c r="T858" s="106"/>
      <c r="U858" s="107"/>
      <c r="V858" s="107"/>
      <c r="W858" s="107"/>
      <c r="X858" s="107"/>
      <c r="Y858" s="107"/>
      <c r="Z858" s="107"/>
      <c r="AA858" s="107"/>
      <c r="AB858" s="107"/>
      <c r="AC858" s="107"/>
      <c r="AD858" s="107"/>
      <c r="AE858" s="107"/>
      <c r="AF858" s="107"/>
      <c r="AG858" s="107"/>
      <c r="AH858" s="107"/>
    </row>
    <row r="859" spans="1:34" x14ac:dyDescent="0.3">
      <c r="A859" t="s">
        <v>769</v>
      </c>
      <c r="B859" t="s">
        <v>1743</v>
      </c>
      <c r="C859">
        <v>148705</v>
      </c>
      <c r="D859" s="106">
        <v>44888</v>
      </c>
      <c r="E859" s="107">
        <v>10.6328</v>
      </c>
      <c r="F859" s="107">
        <v>5.8365999999999998</v>
      </c>
      <c r="G859" s="107">
        <v>5.4278000000000004</v>
      </c>
      <c r="H859" s="107">
        <v>5.4490999999999996</v>
      </c>
      <c r="I859" s="107">
        <v>9.3508999999999993</v>
      </c>
      <c r="J859" s="107">
        <v>8.1210000000000004</v>
      </c>
      <c r="K859" s="107">
        <v>4.1929999999999996</v>
      </c>
      <c r="L859" s="107">
        <v>4.8624999999999998</v>
      </c>
      <c r="M859" s="107">
        <v>3.3538999999999999</v>
      </c>
      <c r="N859" s="107">
        <v>3.3896999999999999</v>
      </c>
      <c r="O859" s="107"/>
      <c r="P859" s="107"/>
      <c r="Q859" s="107">
        <v>3.5444</v>
      </c>
      <c r="R859" s="107"/>
      <c r="T859" s="106"/>
      <c r="U859" s="107"/>
      <c r="V859" s="107"/>
      <c r="W859" s="107"/>
      <c r="X859" s="107"/>
      <c r="Y859" s="107"/>
      <c r="Z859" s="107"/>
      <c r="AA859" s="107"/>
      <c r="AB859" s="107"/>
      <c r="AC859" s="107"/>
      <c r="AD859" s="107"/>
      <c r="AE859" s="107"/>
      <c r="AF859" s="107"/>
      <c r="AG859" s="107"/>
      <c r="AH859" s="107"/>
    </row>
    <row r="860" spans="1:34" x14ac:dyDescent="0.3">
      <c r="A860" t="s">
        <v>769</v>
      </c>
      <c r="B860" t="s">
        <v>778</v>
      </c>
      <c r="C860">
        <v>147269</v>
      </c>
      <c r="D860" s="106">
        <v>44888</v>
      </c>
      <c r="E860" s="107">
        <v>1254.8553999999999</v>
      </c>
      <c r="F860" s="107">
        <v>-2.1202999999999999</v>
      </c>
      <c r="G860" s="107">
        <v>2.2578999999999998</v>
      </c>
      <c r="H860" s="107">
        <v>3.6425999999999998</v>
      </c>
      <c r="I860" s="107">
        <v>7.7598000000000003</v>
      </c>
      <c r="J860" s="107">
        <v>8.4078999999999997</v>
      </c>
      <c r="K860" s="107">
        <v>5.9260999999999999</v>
      </c>
      <c r="L860" s="107">
        <v>5.9668999999999999</v>
      </c>
      <c r="M860" s="107">
        <v>3.5322</v>
      </c>
      <c r="N860" s="107">
        <v>3.5251000000000001</v>
      </c>
      <c r="O860" s="107">
        <v>6.6345999999999998</v>
      </c>
      <c r="P860" s="107"/>
      <c r="Q860" s="107">
        <v>6.6395999999999997</v>
      </c>
      <c r="R860" s="107">
        <v>4.2480000000000002</v>
      </c>
      <c r="T860" s="106"/>
      <c r="U860" s="107"/>
      <c r="V860" s="107"/>
      <c r="W860" s="107"/>
      <c r="X860" s="107"/>
      <c r="Y860" s="107"/>
      <c r="Z860" s="107"/>
      <c r="AA860" s="107"/>
      <c r="AB860" s="107"/>
      <c r="AC860" s="107"/>
      <c r="AD860" s="107"/>
      <c r="AE860" s="107"/>
      <c r="AF860" s="107"/>
      <c r="AG860" s="107"/>
      <c r="AH860" s="107"/>
    </row>
    <row r="861" spans="1:34" x14ac:dyDescent="0.3">
      <c r="A861" t="s">
        <v>769</v>
      </c>
      <c r="B861" t="s">
        <v>779</v>
      </c>
      <c r="C861">
        <v>147266</v>
      </c>
      <c r="D861" s="106">
        <v>44888</v>
      </c>
      <c r="E861" s="107">
        <v>1238.8393000000001</v>
      </c>
      <c r="F861" s="107">
        <v>-2.5247999999999999</v>
      </c>
      <c r="G861" s="107">
        <v>1.8531</v>
      </c>
      <c r="H861" s="107">
        <v>3.2374999999999998</v>
      </c>
      <c r="I861" s="107">
        <v>7.3537999999999997</v>
      </c>
      <c r="J861" s="107">
        <v>8.0028000000000006</v>
      </c>
      <c r="K861" s="107">
        <v>5.5194999999999999</v>
      </c>
      <c r="L861" s="107">
        <v>5.5547000000000004</v>
      </c>
      <c r="M861" s="107">
        <v>3.1217999999999999</v>
      </c>
      <c r="N861" s="107">
        <v>3.1116000000000001</v>
      </c>
      <c r="O861" s="107">
        <v>6.2184999999999997</v>
      </c>
      <c r="P861" s="107"/>
      <c r="Q861" s="107">
        <v>6.2523999999999997</v>
      </c>
      <c r="R861" s="107">
        <v>3.8317999999999999</v>
      </c>
      <c r="T861" s="106"/>
      <c r="U861" s="107"/>
      <c r="V861" s="107"/>
      <c r="W861" s="107"/>
      <c r="X861" s="107"/>
      <c r="Y861" s="107"/>
      <c r="Z861" s="107"/>
      <c r="AA861" s="107"/>
      <c r="AB861" s="107"/>
      <c r="AC861" s="107"/>
      <c r="AD861" s="107"/>
      <c r="AE861" s="107"/>
      <c r="AF861" s="107"/>
      <c r="AG861" s="107"/>
      <c r="AH861" s="107"/>
    </row>
    <row r="862" spans="1:34" x14ac:dyDescent="0.3">
      <c r="A862" t="s">
        <v>769</v>
      </c>
      <c r="B862" t="s">
        <v>780</v>
      </c>
      <c r="C862">
        <v>102673</v>
      </c>
      <c r="D862" s="106">
        <v>44888</v>
      </c>
      <c r="E862" s="107">
        <v>37.020099999999999</v>
      </c>
      <c r="F862" s="107">
        <v>11.9339</v>
      </c>
      <c r="G862" s="107">
        <v>6.9081999999999999</v>
      </c>
      <c r="H862" s="107">
        <v>6.8967000000000001</v>
      </c>
      <c r="I862" s="107">
        <v>10.6706</v>
      </c>
      <c r="J862" s="107">
        <v>9.2612000000000005</v>
      </c>
      <c r="K862" s="107">
        <v>4.8567</v>
      </c>
      <c r="L862" s="107">
        <v>5.1528999999999998</v>
      </c>
      <c r="M862" s="107">
        <v>3.3367</v>
      </c>
      <c r="N862" s="107">
        <v>3.3601999999999999</v>
      </c>
      <c r="O862" s="107">
        <v>6.2282999999999999</v>
      </c>
      <c r="P862" s="107">
        <v>6.5228000000000002</v>
      </c>
      <c r="Q862" s="107">
        <v>7.4413999999999998</v>
      </c>
      <c r="R862" s="107">
        <v>3.7305999999999999</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t="s">
        <v>769</v>
      </c>
      <c r="B863" t="s">
        <v>781</v>
      </c>
      <c r="C863">
        <v>118656</v>
      </c>
      <c r="D863" s="106">
        <v>44888</v>
      </c>
      <c r="E863" s="107">
        <v>38.650500000000001</v>
      </c>
      <c r="F863" s="107">
        <v>12.186299999999999</v>
      </c>
      <c r="G863" s="107">
        <v>7.2409999999999997</v>
      </c>
      <c r="H863" s="107">
        <v>7.2275999999999998</v>
      </c>
      <c r="I863" s="107">
        <v>11.0008</v>
      </c>
      <c r="J863" s="107">
        <v>9.5947999999999993</v>
      </c>
      <c r="K863" s="107">
        <v>5.1901999999999999</v>
      </c>
      <c r="L863" s="107">
        <v>5.4917999999999996</v>
      </c>
      <c r="M863" s="107">
        <v>3.6755</v>
      </c>
      <c r="N863" s="107">
        <v>3.7018</v>
      </c>
      <c r="O863" s="107">
        <v>6.5968</v>
      </c>
      <c r="P863" s="107">
        <v>6.9363999999999999</v>
      </c>
      <c r="Q863" s="107">
        <v>7.9471999999999996</v>
      </c>
      <c r="R863" s="107">
        <v>4.0763999999999996</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t="s">
        <v>769</v>
      </c>
      <c r="B864" t="s">
        <v>1744</v>
      </c>
      <c r="C864">
        <v>148550</v>
      </c>
      <c r="D864" s="106">
        <v>44888</v>
      </c>
      <c r="E864" s="107">
        <v>10.9391</v>
      </c>
      <c r="F864" s="107">
        <v>9.0112000000000005</v>
      </c>
      <c r="G864" s="107">
        <v>6.7462999999999997</v>
      </c>
      <c r="H864" s="107">
        <v>7.7333999999999996</v>
      </c>
      <c r="I864" s="107">
        <v>9.2322000000000006</v>
      </c>
      <c r="J864" s="107">
        <v>8.7233000000000001</v>
      </c>
      <c r="K864" s="107">
        <v>4.3559000000000001</v>
      </c>
      <c r="L864" s="107">
        <v>5.4652000000000003</v>
      </c>
      <c r="M864" s="107">
        <v>4.2134</v>
      </c>
      <c r="N864" s="107">
        <v>3.9740000000000002</v>
      </c>
      <c r="O864" s="107"/>
      <c r="P864" s="107"/>
      <c r="Q864" s="107">
        <v>4.4229000000000003</v>
      </c>
      <c r="R864" s="107">
        <v>4.3514999999999997</v>
      </c>
      <c r="T864" s="106"/>
      <c r="U864" s="107"/>
      <c r="V864" s="107"/>
      <c r="W864" s="107"/>
      <c r="X864" s="107"/>
      <c r="Y864" s="107"/>
      <c r="Z864" s="107"/>
      <c r="AA864" s="107"/>
      <c r="AB864" s="107"/>
      <c r="AC864" s="107"/>
      <c r="AD864" s="107"/>
      <c r="AE864" s="107"/>
      <c r="AF864" s="107"/>
      <c r="AG864" s="107"/>
      <c r="AH864" s="107"/>
    </row>
    <row r="865" spans="1:34" x14ac:dyDescent="0.3">
      <c r="A865" t="s">
        <v>769</v>
      </c>
      <c r="B865" t="s">
        <v>1745</v>
      </c>
      <c r="C865">
        <v>148543</v>
      </c>
      <c r="D865" s="106">
        <v>44888</v>
      </c>
      <c r="E865" s="107">
        <v>10.8931</v>
      </c>
      <c r="F865" s="107">
        <v>8.7140000000000004</v>
      </c>
      <c r="G865" s="107">
        <v>6.5734000000000004</v>
      </c>
      <c r="H865" s="107">
        <v>7.5260999999999996</v>
      </c>
      <c r="I865" s="107">
        <v>9.0303000000000004</v>
      </c>
      <c r="J865" s="107">
        <v>8.5233000000000008</v>
      </c>
      <c r="K865" s="107">
        <v>4.1550000000000002</v>
      </c>
      <c r="L865" s="107">
        <v>5.2584</v>
      </c>
      <c r="M865" s="107">
        <v>4.0073999999999996</v>
      </c>
      <c r="N865" s="107">
        <v>3.7665000000000002</v>
      </c>
      <c r="O865" s="107"/>
      <c r="P865" s="107"/>
      <c r="Q865" s="107">
        <v>4.2108999999999996</v>
      </c>
      <c r="R865" s="107">
        <v>4.1401000000000003</v>
      </c>
      <c r="T865" s="106"/>
      <c r="U865" s="107"/>
      <c r="V865" s="107"/>
      <c r="W865" s="107"/>
      <c r="X865" s="107"/>
      <c r="Y865" s="107"/>
      <c r="Z865" s="107"/>
      <c r="AA865" s="107"/>
      <c r="AB865" s="107"/>
      <c r="AC865" s="107"/>
      <c r="AD865" s="107"/>
      <c r="AE865" s="107"/>
      <c r="AF865" s="107"/>
      <c r="AG865" s="107"/>
      <c r="AH865" s="107"/>
    </row>
    <row r="866" spans="1:34" x14ac:dyDescent="0.3">
      <c r="A866" t="s">
        <v>769</v>
      </c>
      <c r="B866" t="s">
        <v>782</v>
      </c>
      <c r="C866">
        <v>145295</v>
      </c>
      <c r="D866" s="106">
        <v>44888</v>
      </c>
      <c r="E866" s="107">
        <v>1293.3231000000001</v>
      </c>
      <c r="F866" s="107">
        <v>9.4794</v>
      </c>
      <c r="G866" s="107">
        <v>7.1494</v>
      </c>
      <c r="H866" s="107">
        <v>7.0354999999999999</v>
      </c>
      <c r="I866" s="107">
        <v>7.2826000000000004</v>
      </c>
      <c r="J866" s="107">
        <v>6.9393000000000002</v>
      </c>
      <c r="K866" s="107">
        <v>5.4287000000000001</v>
      </c>
      <c r="L866" s="107">
        <v>5.2370000000000001</v>
      </c>
      <c r="M866" s="107">
        <v>4.3000999999999996</v>
      </c>
      <c r="N866" s="107">
        <v>3.746</v>
      </c>
      <c r="O866" s="107">
        <v>5.4702999999999999</v>
      </c>
      <c r="P866" s="107"/>
      <c r="Q866" s="107">
        <v>6.5262000000000002</v>
      </c>
      <c r="R866" s="107">
        <v>3.9866000000000001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t="s">
        <v>769</v>
      </c>
      <c r="B867" t="s">
        <v>783</v>
      </c>
      <c r="C867">
        <v>145287</v>
      </c>
      <c r="D867" s="106">
        <v>44888</v>
      </c>
      <c r="E867" s="107">
        <v>1251.1090999999999</v>
      </c>
      <c r="F867" s="107">
        <v>8.9791000000000007</v>
      </c>
      <c r="G867" s="107">
        <v>6.649</v>
      </c>
      <c r="H867" s="107">
        <v>6.5347999999999997</v>
      </c>
      <c r="I867" s="107">
        <v>6.7812000000000001</v>
      </c>
      <c r="J867" s="107">
        <v>6.4363000000000001</v>
      </c>
      <c r="K867" s="107">
        <v>4.9221000000000004</v>
      </c>
      <c r="L867" s="107">
        <v>4.7244000000000002</v>
      </c>
      <c r="M867" s="107">
        <v>3.7850000000000001</v>
      </c>
      <c r="N867" s="107">
        <v>3.2286000000000001</v>
      </c>
      <c r="O867" s="107">
        <v>4.6885000000000003</v>
      </c>
      <c r="P867" s="107"/>
      <c r="Q867" s="107">
        <v>5.6608999999999998</v>
      </c>
      <c r="R867" s="107">
        <v>3.3193999999999999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t="s">
        <v>27</v>
      </c>
      <c r="F868" s="104">
        <v>2.9459650000000002</v>
      </c>
      <c r="G868" s="104">
        <v>3.6711499999999999</v>
      </c>
      <c r="H868" s="104">
        <v>5.0277400000000005</v>
      </c>
      <c r="I868" s="104">
        <v>8.3100350000000027</v>
      </c>
      <c r="J868" s="104">
        <v>7.7463949999999997</v>
      </c>
      <c r="K868" s="104">
        <v>5.7603750000000007</v>
      </c>
      <c r="L868" s="104">
        <v>5.5582049999999992</v>
      </c>
      <c r="M868" s="104">
        <v>4.1055600000000014</v>
      </c>
      <c r="N868" s="104">
        <v>3.657719999999999</v>
      </c>
      <c r="O868" s="104">
        <v>5.8207928571428571</v>
      </c>
      <c r="P868" s="104">
        <v>6.5585900000000006</v>
      </c>
      <c r="Q868" s="104">
        <v>6.2332399999999986</v>
      </c>
      <c r="R868" s="104">
        <v>4.1654749999999998</v>
      </c>
    </row>
    <row r="869" spans="1:34" x14ac:dyDescent="0.3">
      <c r="A869" s="57" t="s">
        <v>407</v>
      </c>
      <c r="F869" s="104">
        <v>5.0723000000000003</v>
      </c>
      <c r="G869" s="104">
        <v>4.4958</v>
      </c>
      <c r="H869" s="104">
        <v>5.8057999999999996</v>
      </c>
      <c r="I869" s="104">
        <v>8.3315000000000001</v>
      </c>
      <c r="J869" s="104">
        <v>7.4276</v>
      </c>
      <c r="K869" s="104">
        <v>5.4741</v>
      </c>
      <c r="L869" s="104">
        <v>5.4785000000000004</v>
      </c>
      <c r="M869" s="104">
        <v>4.0628499999999992</v>
      </c>
      <c r="N869" s="104">
        <v>3.7239</v>
      </c>
      <c r="O869" s="104">
        <v>5.8857999999999997</v>
      </c>
      <c r="P869" s="104">
        <v>6.5978999999999992</v>
      </c>
      <c r="Q869" s="104">
        <v>6.5829000000000004</v>
      </c>
      <c r="R869" s="104">
        <v>4.1940500000000007</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05" t="s">
        <v>784</v>
      </c>
      <c r="B871" s="105"/>
      <c r="C871" s="105"/>
      <c r="D871" s="105"/>
      <c r="E871" s="105"/>
      <c r="F871" s="105"/>
      <c r="G871" s="105"/>
      <c r="H871" s="105"/>
      <c r="I871" s="105"/>
      <c r="J871" s="105"/>
      <c r="K871" s="105"/>
      <c r="L871" s="105"/>
      <c r="M871" s="105"/>
      <c r="N871" s="105"/>
      <c r="O871" s="105"/>
      <c r="P871" s="105"/>
      <c r="Q871" s="105"/>
      <c r="R871" s="105"/>
      <c r="T871" s="106"/>
      <c r="U871" s="107"/>
      <c r="V871" s="107"/>
      <c r="W871" s="107"/>
      <c r="X871" s="107"/>
      <c r="Y871" s="107"/>
      <c r="Z871" s="107"/>
      <c r="AA871" s="107"/>
      <c r="AB871" s="107"/>
      <c r="AC871" s="107"/>
      <c r="AD871" s="107"/>
      <c r="AE871" s="107"/>
      <c r="AF871" s="107"/>
      <c r="AG871" s="107"/>
      <c r="AH871" s="107"/>
    </row>
    <row r="872" spans="1:34" x14ac:dyDescent="0.3">
      <c r="A872" t="s">
        <v>785</v>
      </c>
      <c r="B872" t="s">
        <v>786</v>
      </c>
      <c r="C872">
        <v>103309</v>
      </c>
      <c r="D872" s="106">
        <v>44888</v>
      </c>
      <c r="E872" s="107">
        <v>93.652500000000003</v>
      </c>
      <c r="F872" s="107">
        <v>0.20699999999999999</v>
      </c>
      <c r="G872" s="107">
        <v>-0.1404</v>
      </c>
      <c r="H872" s="107">
        <v>-0.72389999999999999</v>
      </c>
      <c r="I872" s="107">
        <v>0.31359999999999999</v>
      </c>
      <c r="J872" s="107">
        <v>2.6051000000000002</v>
      </c>
      <c r="K872" s="107">
        <v>2.8744999999999998</v>
      </c>
      <c r="L872" s="107">
        <v>12.173500000000001</v>
      </c>
      <c r="M872" s="107">
        <v>5.2714999999999996</v>
      </c>
      <c r="N872" s="107">
        <v>0.79830000000000001</v>
      </c>
      <c r="O872" s="107">
        <v>14.884600000000001</v>
      </c>
      <c r="P872" s="107">
        <v>10.1595</v>
      </c>
      <c r="Q872" s="107">
        <v>13.982100000000001</v>
      </c>
      <c r="R872" s="107">
        <v>18.212900000000001</v>
      </c>
      <c r="T872" s="106"/>
      <c r="U872" s="107"/>
      <c r="V872" s="107"/>
      <c r="W872" s="107"/>
      <c r="X872" s="107"/>
      <c r="Y872" s="107"/>
      <c r="Z872" s="107"/>
      <c r="AA872" s="107"/>
      <c r="AB872" s="107"/>
      <c r="AC872" s="107"/>
      <c r="AD872" s="107"/>
      <c r="AE872" s="107"/>
      <c r="AF872" s="107"/>
      <c r="AG872" s="107"/>
      <c r="AH872" s="107"/>
    </row>
    <row r="873" spans="1:34" x14ac:dyDescent="0.3">
      <c r="A873" t="s">
        <v>785</v>
      </c>
      <c r="B873" t="s">
        <v>787</v>
      </c>
      <c r="C873">
        <v>119564</v>
      </c>
      <c r="D873" s="106">
        <v>44888</v>
      </c>
      <c r="E873" s="107">
        <v>102.902</v>
      </c>
      <c r="F873" s="107">
        <v>0.20960000000000001</v>
      </c>
      <c r="G873" s="107">
        <v>-0.12540000000000001</v>
      </c>
      <c r="H873" s="107">
        <v>-0.7026</v>
      </c>
      <c r="I873" s="107">
        <v>0.35720000000000002</v>
      </c>
      <c r="J873" s="107">
        <v>2.7113</v>
      </c>
      <c r="K873" s="107">
        <v>3.1703999999999999</v>
      </c>
      <c r="L873" s="107">
        <v>12.800800000000001</v>
      </c>
      <c r="M873" s="107">
        <v>6.0841000000000003</v>
      </c>
      <c r="N873" s="107">
        <v>1.8083</v>
      </c>
      <c r="O873" s="107">
        <v>15.950200000000001</v>
      </c>
      <c r="P873" s="107">
        <v>11.220499999999999</v>
      </c>
      <c r="Q873" s="107">
        <v>14.8087</v>
      </c>
      <c r="R873" s="107">
        <v>19.32</v>
      </c>
      <c r="T873" s="106"/>
      <c r="U873" s="107"/>
      <c r="V873" s="107"/>
      <c r="W873" s="107"/>
      <c r="X873" s="107"/>
      <c r="Y873" s="107"/>
      <c r="Z873" s="107"/>
      <c r="AA873" s="107"/>
      <c r="AB873" s="107"/>
      <c r="AC873" s="107"/>
      <c r="AD873" s="107"/>
      <c r="AE873" s="107"/>
      <c r="AF873" s="107"/>
      <c r="AG873" s="107"/>
      <c r="AH873" s="107"/>
    </row>
    <row r="874" spans="1:34" x14ac:dyDescent="0.3">
      <c r="A874" t="s">
        <v>785</v>
      </c>
      <c r="B874" t="s">
        <v>788</v>
      </c>
      <c r="C874">
        <v>120468</v>
      </c>
      <c r="D874" s="106">
        <v>44888</v>
      </c>
      <c r="E874" s="107">
        <v>45.41</v>
      </c>
      <c r="F874" s="107">
        <v>0.28710000000000002</v>
      </c>
      <c r="G874" s="107">
        <v>-8.7999999999999995E-2</v>
      </c>
      <c r="H874" s="107">
        <v>-1.2397</v>
      </c>
      <c r="I874" s="107">
        <v>-1.0027999999999999</v>
      </c>
      <c r="J874" s="107">
        <v>-8.7999999999999995E-2</v>
      </c>
      <c r="K874" s="107">
        <v>-2.5535999999999999</v>
      </c>
      <c r="L874" s="107">
        <v>6.7214999999999998</v>
      </c>
      <c r="M874" s="107">
        <v>-4.6007999999999996</v>
      </c>
      <c r="N874" s="107">
        <v>-12.957599999999999</v>
      </c>
      <c r="O874" s="107">
        <v>11.4764</v>
      </c>
      <c r="P874" s="107">
        <v>11.1579</v>
      </c>
      <c r="Q874" s="107">
        <v>14.722899999999999</v>
      </c>
      <c r="R874" s="107">
        <v>9.4313000000000002</v>
      </c>
      <c r="T874" s="106"/>
      <c r="U874" s="107"/>
      <c r="V874" s="107"/>
      <c r="W874" s="107"/>
      <c r="X874" s="107"/>
      <c r="Y874" s="107"/>
      <c r="Z874" s="107"/>
      <c r="AA874" s="107"/>
      <c r="AB874" s="107"/>
      <c r="AC874" s="107"/>
      <c r="AD874" s="107"/>
      <c r="AE874" s="107"/>
      <c r="AF874" s="107"/>
      <c r="AG874" s="107"/>
      <c r="AH874" s="107"/>
    </row>
    <row r="875" spans="1:34" x14ac:dyDescent="0.3">
      <c r="A875" t="s">
        <v>785</v>
      </c>
      <c r="B875" t="s">
        <v>789</v>
      </c>
      <c r="C875">
        <v>117560</v>
      </c>
      <c r="D875" s="106">
        <v>44888</v>
      </c>
      <c r="E875" s="107">
        <v>40.35</v>
      </c>
      <c r="F875" s="107">
        <v>0.29830000000000001</v>
      </c>
      <c r="G875" s="107">
        <v>-7.4300000000000005E-2</v>
      </c>
      <c r="H875" s="107">
        <v>-1.2482</v>
      </c>
      <c r="I875" s="107">
        <v>-1.0059</v>
      </c>
      <c r="J875" s="107">
        <v>-0.17319999999999999</v>
      </c>
      <c r="K875" s="107">
        <v>-2.7945000000000002</v>
      </c>
      <c r="L875" s="107">
        <v>6.1562999999999999</v>
      </c>
      <c r="M875" s="107">
        <v>-5.3483000000000001</v>
      </c>
      <c r="N875" s="107">
        <v>-13.8924</v>
      </c>
      <c r="O875" s="107">
        <v>10.2301</v>
      </c>
      <c r="P875" s="107">
        <v>9.8492999999999995</v>
      </c>
      <c r="Q875" s="107">
        <v>14.342599999999999</v>
      </c>
      <c r="R875" s="107">
        <v>8.2406000000000006</v>
      </c>
      <c r="T875" s="106"/>
      <c r="U875" s="107"/>
      <c r="V875" s="107"/>
      <c r="W875" s="107"/>
      <c r="X875" s="107"/>
      <c r="Y875" s="107"/>
      <c r="Z875" s="107"/>
      <c r="AA875" s="107"/>
      <c r="AB875" s="107"/>
      <c r="AC875" s="107"/>
      <c r="AD875" s="107"/>
      <c r="AE875" s="107"/>
      <c r="AF875" s="107"/>
      <c r="AG875" s="107"/>
      <c r="AH875" s="107"/>
    </row>
    <row r="876" spans="1:34" x14ac:dyDescent="0.3">
      <c r="A876" t="s">
        <v>785</v>
      </c>
      <c r="B876" t="s">
        <v>1966</v>
      </c>
      <c r="C876">
        <v>150264</v>
      </c>
      <c r="D876" s="106">
        <v>44888</v>
      </c>
      <c r="E876" s="107">
        <v>16.236599999999999</v>
      </c>
      <c r="F876" s="107">
        <v>0.14249999999999999</v>
      </c>
      <c r="G876" s="107">
        <v>-2.5899999999999999E-2</v>
      </c>
      <c r="H876" s="107">
        <v>-1.0705</v>
      </c>
      <c r="I876" s="107">
        <v>-1.3884000000000001</v>
      </c>
      <c r="J876" s="107">
        <v>1.9726999999999999</v>
      </c>
      <c r="K876" s="107">
        <v>2.3332000000000002</v>
      </c>
      <c r="L876" s="107">
        <v>13.159700000000001</v>
      </c>
      <c r="M876" s="107">
        <v>8.5841999999999992</v>
      </c>
      <c r="N876" s="107">
        <v>4.3014000000000001</v>
      </c>
      <c r="O876" s="107">
        <v>16.5914</v>
      </c>
      <c r="P876" s="107">
        <v>9.8155000000000001</v>
      </c>
      <c r="Q876" s="107">
        <v>9.9001000000000001</v>
      </c>
      <c r="R876" s="107">
        <v>19.0349</v>
      </c>
      <c r="T876" s="106"/>
      <c r="U876" s="107"/>
      <c r="V876" s="107"/>
      <c r="W876" s="107"/>
      <c r="X876" s="107"/>
      <c r="Y876" s="107"/>
      <c r="Z876" s="107"/>
      <c r="AA876" s="107"/>
      <c r="AB876" s="107"/>
      <c r="AC876" s="107"/>
      <c r="AD876" s="107"/>
      <c r="AE876" s="107"/>
      <c r="AF876" s="107"/>
      <c r="AG876" s="107"/>
      <c r="AH876" s="107"/>
    </row>
    <row r="877" spans="1:34" x14ac:dyDescent="0.3">
      <c r="A877" t="s">
        <v>785</v>
      </c>
      <c r="B877" t="s">
        <v>1967</v>
      </c>
      <c r="C877">
        <v>150263</v>
      </c>
      <c r="D877" s="106">
        <v>44888</v>
      </c>
      <c r="E877" s="107">
        <v>15.0426</v>
      </c>
      <c r="F877" s="107">
        <v>0.13780000000000001</v>
      </c>
      <c r="G877" s="107">
        <v>-4.9200000000000001E-2</v>
      </c>
      <c r="H877" s="107">
        <v>-1.1032</v>
      </c>
      <c r="I877" s="107">
        <v>-1.4531000000000001</v>
      </c>
      <c r="J877" s="107">
        <v>1.8152999999999999</v>
      </c>
      <c r="K877" s="107">
        <v>1.8525</v>
      </c>
      <c r="L877" s="107">
        <v>12.146100000000001</v>
      </c>
      <c r="M877" s="107">
        <v>7.1944999999999997</v>
      </c>
      <c r="N877" s="107">
        <v>2.5329000000000002</v>
      </c>
      <c r="O877" s="107">
        <v>14.769299999999999</v>
      </c>
      <c r="P877" s="107">
        <v>8.1984999999999992</v>
      </c>
      <c r="Q877" s="107">
        <v>8.2773000000000003</v>
      </c>
      <c r="R877" s="107">
        <v>17.079000000000001</v>
      </c>
      <c r="T877" s="106"/>
      <c r="U877" s="107"/>
      <c r="V877" s="107"/>
      <c r="W877" s="107"/>
      <c r="X877" s="107"/>
      <c r="Y877" s="107"/>
      <c r="Z877" s="107"/>
      <c r="AA877" s="107"/>
      <c r="AB877" s="107"/>
      <c r="AC877" s="107"/>
      <c r="AD877" s="107"/>
      <c r="AE877" s="107"/>
      <c r="AF877" s="107"/>
      <c r="AG877" s="107"/>
      <c r="AH877" s="107"/>
    </row>
    <row r="878" spans="1:34" x14ac:dyDescent="0.3">
      <c r="A878" t="s">
        <v>785</v>
      </c>
      <c r="B878" t="s">
        <v>790</v>
      </c>
      <c r="C878">
        <v>119096</v>
      </c>
      <c r="D878" s="106">
        <v>44888</v>
      </c>
      <c r="E878" s="107">
        <v>36.436</v>
      </c>
      <c r="F878" s="107">
        <v>0.22</v>
      </c>
      <c r="G878" s="107">
        <v>-6.8599999999999994E-2</v>
      </c>
      <c r="H878" s="107">
        <v>-1.1262000000000001</v>
      </c>
      <c r="I878" s="107">
        <v>-2.2088999999999999</v>
      </c>
      <c r="J878" s="107">
        <v>-0.61639999999999995</v>
      </c>
      <c r="K878" s="107">
        <v>0.44940000000000002</v>
      </c>
      <c r="L878" s="107">
        <v>11.883599999999999</v>
      </c>
      <c r="M878" s="107">
        <v>4.8155999999999999</v>
      </c>
      <c r="N878" s="107">
        <v>-1.3964000000000001</v>
      </c>
      <c r="O878" s="107">
        <v>11.2402</v>
      </c>
      <c r="P878" s="107">
        <v>9.5051000000000005</v>
      </c>
      <c r="Q878" s="107">
        <v>12.7866</v>
      </c>
      <c r="R878" s="107">
        <v>14.6838</v>
      </c>
      <c r="T878" s="106"/>
      <c r="U878" s="107"/>
      <c r="V878" s="107"/>
      <c r="W878" s="107"/>
      <c r="X878" s="107"/>
      <c r="Y878" s="107"/>
      <c r="Z878" s="107"/>
      <c r="AA878" s="107"/>
      <c r="AB878" s="107"/>
      <c r="AC878" s="107"/>
      <c r="AD878" s="107"/>
      <c r="AE878" s="107"/>
      <c r="AF878" s="107"/>
      <c r="AG878" s="107"/>
      <c r="AH878" s="107"/>
    </row>
    <row r="879" spans="1:34" x14ac:dyDescent="0.3">
      <c r="A879" t="s">
        <v>785</v>
      </c>
      <c r="B879" t="s">
        <v>791</v>
      </c>
      <c r="C879">
        <v>112901</v>
      </c>
      <c r="D879" s="106">
        <v>44888</v>
      </c>
      <c r="E879" s="107">
        <v>33.552</v>
      </c>
      <c r="F879" s="107">
        <v>0.218</v>
      </c>
      <c r="G879" s="107">
        <v>-8.3400000000000002E-2</v>
      </c>
      <c r="H879" s="107">
        <v>-1.1460999999999999</v>
      </c>
      <c r="I879" s="107">
        <v>-2.2492000000000001</v>
      </c>
      <c r="J879" s="107">
        <v>-0.71319999999999995</v>
      </c>
      <c r="K879" s="107">
        <v>0.17910000000000001</v>
      </c>
      <c r="L879" s="107">
        <v>11.2799</v>
      </c>
      <c r="M879" s="107">
        <v>3.976</v>
      </c>
      <c r="N879" s="107">
        <v>-2.4481000000000002</v>
      </c>
      <c r="O879" s="107">
        <v>10.053699999999999</v>
      </c>
      <c r="P879" s="107">
        <v>8.4103999999999992</v>
      </c>
      <c r="Q879" s="107">
        <v>10.200200000000001</v>
      </c>
      <c r="R879" s="107">
        <v>13.467599999999999</v>
      </c>
      <c r="T879" s="106"/>
      <c r="U879" s="107"/>
      <c r="V879" s="107"/>
      <c r="W879" s="107"/>
      <c r="X879" s="107"/>
      <c r="Y879" s="107"/>
      <c r="Z879" s="107"/>
      <c r="AA879" s="107"/>
      <c r="AB879" s="107"/>
      <c r="AC879" s="107"/>
      <c r="AD879" s="107"/>
      <c r="AE879" s="107"/>
      <c r="AF879" s="107"/>
      <c r="AG879" s="107"/>
      <c r="AH879" s="107"/>
    </row>
    <row r="880" spans="1:34" x14ac:dyDescent="0.3">
      <c r="A880" t="s">
        <v>785</v>
      </c>
      <c r="B880" t="s">
        <v>792</v>
      </c>
      <c r="C880">
        <v>105817</v>
      </c>
      <c r="D880" s="106">
        <v>44888</v>
      </c>
      <c r="E880" s="107">
        <v>71.458799999999997</v>
      </c>
      <c r="F880" s="107">
        <v>0.28349999999999997</v>
      </c>
      <c r="G880" s="107">
        <v>0.42330000000000001</v>
      </c>
      <c r="H880" s="107">
        <v>-2.0999999999999999E-3</v>
      </c>
      <c r="I880" s="107">
        <v>0.70989999999999998</v>
      </c>
      <c r="J880" s="107">
        <v>2.9754999999999998</v>
      </c>
      <c r="K880" s="107">
        <v>5.5294999999999996</v>
      </c>
      <c r="L880" s="107">
        <v>17.2499</v>
      </c>
      <c r="M880" s="107">
        <v>10.2948</v>
      </c>
      <c r="N880" s="107">
        <v>7.3768000000000002</v>
      </c>
      <c r="O880" s="107">
        <v>19.565200000000001</v>
      </c>
      <c r="P880" s="107">
        <v>11.955299999999999</v>
      </c>
      <c r="Q880" s="107">
        <v>13.677899999999999</v>
      </c>
      <c r="R880" s="107">
        <v>29.2483</v>
      </c>
      <c r="T880" s="106"/>
      <c r="U880" s="107"/>
      <c r="V880" s="107"/>
      <c r="W880" s="107"/>
      <c r="X880" s="107"/>
      <c r="Y880" s="107"/>
      <c r="Z880" s="107"/>
      <c r="AA880" s="107"/>
      <c r="AB880" s="107"/>
      <c r="AC880" s="107"/>
      <c r="AD880" s="107"/>
      <c r="AE880" s="107"/>
      <c r="AF880" s="107"/>
      <c r="AG880" s="107"/>
      <c r="AH880" s="107"/>
    </row>
    <row r="881" spans="1:34" x14ac:dyDescent="0.3">
      <c r="A881" t="s">
        <v>785</v>
      </c>
      <c r="B881" t="s">
        <v>793</v>
      </c>
      <c r="C881">
        <v>118564</v>
      </c>
      <c r="D881" s="106">
        <v>44888</v>
      </c>
      <c r="E881" s="107">
        <v>78.763400000000004</v>
      </c>
      <c r="F881" s="107">
        <v>0.28570000000000001</v>
      </c>
      <c r="G881" s="107">
        <v>0.43440000000000001</v>
      </c>
      <c r="H881" s="107">
        <v>1.35E-2</v>
      </c>
      <c r="I881" s="107">
        <v>0.7409</v>
      </c>
      <c r="J881" s="107">
        <v>3.0501999999999998</v>
      </c>
      <c r="K881" s="107">
        <v>5.7450000000000001</v>
      </c>
      <c r="L881" s="107">
        <v>17.729299999999999</v>
      </c>
      <c r="M881" s="107">
        <v>10.9559</v>
      </c>
      <c r="N881" s="107">
        <v>8.2281999999999993</v>
      </c>
      <c r="O881" s="107">
        <v>20.538499999999999</v>
      </c>
      <c r="P881" s="107">
        <v>12.974299999999999</v>
      </c>
      <c r="Q881" s="107">
        <v>18.547599999999999</v>
      </c>
      <c r="R881" s="107">
        <v>30.2879</v>
      </c>
      <c r="T881" s="106"/>
      <c r="U881" s="107"/>
      <c r="V881" s="107"/>
      <c r="W881" s="107"/>
      <c r="X881" s="107"/>
      <c r="Y881" s="107"/>
      <c r="Z881" s="107"/>
      <c r="AA881" s="107"/>
      <c r="AB881" s="107"/>
      <c r="AC881" s="107"/>
      <c r="AD881" s="107"/>
      <c r="AE881" s="107"/>
      <c r="AF881" s="107"/>
      <c r="AG881" s="107"/>
      <c r="AH881" s="107"/>
    </row>
    <row r="882" spans="1:34" x14ac:dyDescent="0.3">
      <c r="A882" t="s">
        <v>785</v>
      </c>
      <c r="B882" t="s">
        <v>794</v>
      </c>
      <c r="C882">
        <v>102760</v>
      </c>
      <c r="D882" s="106">
        <v>44888</v>
      </c>
      <c r="E882" s="107">
        <v>134.501</v>
      </c>
      <c r="F882" s="107">
        <v>0.25340000000000001</v>
      </c>
      <c r="G882" s="107">
        <v>0.85860000000000003</v>
      </c>
      <c r="H882" s="107">
        <v>-5.8700000000000002E-2</v>
      </c>
      <c r="I882" s="107">
        <v>1.0654999999999999</v>
      </c>
      <c r="J882" s="107">
        <v>3.9668999999999999</v>
      </c>
      <c r="K882" s="107">
        <v>7.8329000000000004</v>
      </c>
      <c r="L882" s="107">
        <v>18.963200000000001</v>
      </c>
      <c r="M882" s="107">
        <v>20.4407</v>
      </c>
      <c r="N882" s="107">
        <v>18.637899999999998</v>
      </c>
      <c r="O882" s="107">
        <v>20.014600000000002</v>
      </c>
      <c r="P882" s="107">
        <v>9.9807000000000006</v>
      </c>
      <c r="Q882" s="107">
        <v>15.355</v>
      </c>
      <c r="R882" s="107">
        <v>35.284700000000001</v>
      </c>
      <c r="T882" s="106"/>
      <c r="U882" s="107"/>
      <c r="V882" s="107"/>
      <c r="W882" s="107"/>
      <c r="X882" s="107"/>
      <c r="Y882" s="107"/>
      <c r="Z882" s="107"/>
      <c r="AA882" s="107"/>
      <c r="AB882" s="107"/>
      <c r="AC882" s="107"/>
      <c r="AD882" s="107"/>
      <c r="AE882" s="107"/>
      <c r="AF882" s="107"/>
      <c r="AG882" s="107"/>
      <c r="AH882" s="107"/>
    </row>
    <row r="883" spans="1:34" x14ac:dyDescent="0.3">
      <c r="A883" t="s">
        <v>785</v>
      </c>
      <c r="B883" t="s">
        <v>795</v>
      </c>
      <c r="C883">
        <v>118950</v>
      </c>
      <c r="D883" s="106">
        <v>44888</v>
      </c>
      <c r="E883" s="107">
        <v>147.72</v>
      </c>
      <c r="F883" s="107">
        <v>0.25650000000000001</v>
      </c>
      <c r="G883" s="107">
        <v>0.87609999999999999</v>
      </c>
      <c r="H883" s="107">
        <v>-3.3799999999999997E-2</v>
      </c>
      <c r="I883" s="107">
        <v>1.1171</v>
      </c>
      <c r="J883" s="107">
        <v>4.0971000000000002</v>
      </c>
      <c r="K883" s="107">
        <v>8.1928000000000001</v>
      </c>
      <c r="L883" s="107">
        <v>19.7607</v>
      </c>
      <c r="M883" s="107">
        <v>21.6784</v>
      </c>
      <c r="N883" s="107">
        <v>20.3049</v>
      </c>
      <c r="O883" s="107">
        <v>21.419499999999999</v>
      </c>
      <c r="P883" s="107">
        <v>11.164899999999999</v>
      </c>
      <c r="Q883" s="107">
        <v>14.168200000000001</v>
      </c>
      <c r="R883" s="107">
        <v>37.014099999999999</v>
      </c>
      <c r="T883" s="106"/>
      <c r="U883" s="107"/>
      <c r="V883" s="107"/>
      <c r="W883" s="107"/>
      <c r="X883" s="107"/>
      <c r="Y883" s="107"/>
      <c r="Z883" s="107"/>
      <c r="AA883" s="107"/>
      <c r="AB883" s="107"/>
      <c r="AC883" s="107"/>
      <c r="AD883" s="107"/>
      <c r="AE883" s="107"/>
      <c r="AF883" s="107"/>
      <c r="AG883" s="107"/>
      <c r="AH883" s="107"/>
    </row>
    <row r="884" spans="1:34" x14ac:dyDescent="0.3">
      <c r="A884" t="s">
        <v>785</v>
      </c>
      <c r="B884" t="s">
        <v>1746</v>
      </c>
      <c r="C884">
        <v>148411</v>
      </c>
      <c r="D884" s="106">
        <v>44888</v>
      </c>
      <c r="E884" s="107">
        <v>17.0138</v>
      </c>
      <c r="F884" s="107">
        <v>0.37759999999999999</v>
      </c>
      <c r="G884" s="107">
        <v>-4.58E-2</v>
      </c>
      <c r="H884" s="107">
        <v>-0.85719999999999996</v>
      </c>
      <c r="I884" s="107">
        <v>-0.32400000000000001</v>
      </c>
      <c r="J884" s="107">
        <v>2.9373999999999998</v>
      </c>
      <c r="K884" s="107">
        <v>4.2698</v>
      </c>
      <c r="L884" s="107">
        <v>14.755000000000001</v>
      </c>
      <c r="M884" s="107">
        <v>6.1055000000000001</v>
      </c>
      <c r="N884" s="107">
        <v>2.4015</v>
      </c>
      <c r="O884" s="107"/>
      <c r="P884" s="107"/>
      <c r="Q884" s="107">
        <v>25.500299999999999</v>
      </c>
      <c r="R884" s="107">
        <v>21.218499999999999</v>
      </c>
      <c r="T884" s="106"/>
      <c r="U884" s="107"/>
      <c r="V884" s="107"/>
      <c r="W884" s="107"/>
      <c r="X884" s="107"/>
      <c r="Y884" s="107"/>
      <c r="Z884" s="107"/>
      <c r="AA884" s="107"/>
      <c r="AB884" s="107"/>
      <c r="AC884" s="107"/>
      <c r="AD884" s="107"/>
      <c r="AE884" s="107"/>
      <c r="AF884" s="107"/>
      <c r="AG884" s="107"/>
      <c r="AH884" s="107"/>
    </row>
    <row r="885" spans="1:34" x14ac:dyDescent="0.3">
      <c r="A885" t="s">
        <v>785</v>
      </c>
      <c r="B885" t="s">
        <v>796</v>
      </c>
      <c r="C885">
        <v>148409</v>
      </c>
      <c r="D885" s="106">
        <v>44888</v>
      </c>
      <c r="E885" s="107">
        <v>16.368600000000001</v>
      </c>
      <c r="F885" s="107">
        <v>0.37219999999999998</v>
      </c>
      <c r="G885" s="107">
        <v>-6.8400000000000002E-2</v>
      </c>
      <c r="H885" s="107">
        <v>-0.88890000000000002</v>
      </c>
      <c r="I885" s="107">
        <v>-0.38700000000000001</v>
      </c>
      <c r="J885" s="107">
        <v>2.7804000000000002</v>
      </c>
      <c r="K885" s="107">
        <v>3.8307000000000002</v>
      </c>
      <c r="L885" s="107">
        <v>13.786199999999999</v>
      </c>
      <c r="M885" s="107">
        <v>4.7812000000000001</v>
      </c>
      <c r="N885" s="107">
        <v>0.70199999999999996</v>
      </c>
      <c r="O885" s="107"/>
      <c r="P885" s="107"/>
      <c r="Q885" s="107">
        <v>23.4436</v>
      </c>
      <c r="R885" s="107">
        <v>19.226299999999998</v>
      </c>
      <c r="T885" s="106"/>
      <c r="U885" s="107"/>
      <c r="V885" s="107"/>
      <c r="W885" s="107"/>
      <c r="X885" s="107"/>
      <c r="Y885" s="107"/>
      <c r="Z885" s="107"/>
      <c r="AA885" s="107"/>
      <c r="AB885" s="107"/>
      <c r="AC885" s="107"/>
      <c r="AD885" s="107"/>
      <c r="AE885" s="107"/>
      <c r="AF885" s="107"/>
      <c r="AG885" s="107"/>
      <c r="AH885" s="107"/>
    </row>
    <row r="886" spans="1:34" x14ac:dyDescent="0.3">
      <c r="A886" t="s">
        <v>785</v>
      </c>
      <c r="B886" t="s">
        <v>797</v>
      </c>
      <c r="C886">
        <v>111957</v>
      </c>
      <c r="D886" s="106">
        <v>44888</v>
      </c>
      <c r="E886" s="107">
        <v>52.39</v>
      </c>
      <c r="F886" s="107">
        <v>0.2104</v>
      </c>
      <c r="G886" s="107">
        <v>-3.8199999999999998E-2</v>
      </c>
      <c r="H886" s="107">
        <v>-0.81410000000000005</v>
      </c>
      <c r="I886" s="107">
        <v>-0.55049999999999999</v>
      </c>
      <c r="J886" s="107">
        <v>3.1909000000000001</v>
      </c>
      <c r="K886" s="107">
        <v>4.3002000000000002</v>
      </c>
      <c r="L886" s="107">
        <v>14.7143</v>
      </c>
      <c r="M886" s="107">
        <v>9.5566999999999993</v>
      </c>
      <c r="N886" s="107">
        <v>5.4549000000000003</v>
      </c>
      <c r="O886" s="107">
        <v>21.650099999999998</v>
      </c>
      <c r="P886" s="107">
        <v>12.587899999999999</v>
      </c>
      <c r="Q886" s="107">
        <v>13.0533</v>
      </c>
      <c r="R886" s="107">
        <v>25.7896</v>
      </c>
      <c r="T886" s="106"/>
      <c r="U886" s="107"/>
      <c r="V886" s="107"/>
      <c r="W886" s="107"/>
      <c r="X886" s="107"/>
      <c r="Y886" s="107"/>
      <c r="Z886" s="107"/>
      <c r="AA886" s="107"/>
      <c r="AB886" s="107"/>
      <c r="AC886" s="107"/>
      <c r="AD886" s="107"/>
      <c r="AE886" s="107"/>
      <c r="AF886" s="107"/>
      <c r="AG886" s="107"/>
      <c r="AH886" s="107"/>
    </row>
    <row r="887" spans="1:34" x14ac:dyDescent="0.3">
      <c r="A887" t="s">
        <v>785</v>
      </c>
      <c r="B887" t="s">
        <v>798</v>
      </c>
      <c r="C887">
        <v>120722</v>
      </c>
      <c r="D887" s="106">
        <v>44888</v>
      </c>
      <c r="E887" s="107">
        <v>58.17</v>
      </c>
      <c r="F887" s="107">
        <v>0.224</v>
      </c>
      <c r="G887" s="107">
        <v>-3.44E-2</v>
      </c>
      <c r="H887" s="107">
        <v>-0.80149999999999999</v>
      </c>
      <c r="I887" s="107">
        <v>-0.49609999999999999</v>
      </c>
      <c r="J887" s="107">
        <v>3.3214999999999999</v>
      </c>
      <c r="K887" s="107">
        <v>4.6599000000000004</v>
      </c>
      <c r="L887" s="107">
        <v>15.5083</v>
      </c>
      <c r="M887" s="107">
        <v>10.631399999999999</v>
      </c>
      <c r="N887" s="107">
        <v>6.8712</v>
      </c>
      <c r="O887" s="107">
        <v>23.136900000000001</v>
      </c>
      <c r="P887" s="107">
        <v>13.857799999999999</v>
      </c>
      <c r="Q887" s="107">
        <v>14.440899999999999</v>
      </c>
      <c r="R887" s="107">
        <v>27.398900000000001</v>
      </c>
      <c r="T887" s="106"/>
      <c r="U887" s="107"/>
      <c r="V887" s="107"/>
      <c r="W887" s="107"/>
      <c r="X887" s="107"/>
      <c r="Y887" s="107"/>
      <c r="Z887" s="107"/>
      <c r="AA887" s="107"/>
      <c r="AB887" s="107"/>
      <c r="AC887" s="107"/>
      <c r="AD887" s="107"/>
      <c r="AE887" s="107"/>
      <c r="AF887" s="107"/>
      <c r="AG887" s="107"/>
      <c r="AH887" s="107"/>
    </row>
    <row r="888" spans="1:34" x14ac:dyDescent="0.3">
      <c r="A888" t="s">
        <v>785</v>
      </c>
      <c r="B888" t="s">
        <v>799</v>
      </c>
      <c r="C888">
        <v>141920</v>
      </c>
      <c r="D888" s="106">
        <v>44888</v>
      </c>
      <c r="E888" s="107">
        <v>16.809999999999999</v>
      </c>
      <c r="F888" s="107">
        <v>0.23849999999999999</v>
      </c>
      <c r="G888" s="107">
        <v>-0.17810000000000001</v>
      </c>
      <c r="H888" s="107">
        <v>-1.0593999999999999</v>
      </c>
      <c r="I888" s="107">
        <v>0.1191</v>
      </c>
      <c r="J888" s="107">
        <v>3.1920999999999999</v>
      </c>
      <c r="K888" s="107">
        <v>3.1920999999999999</v>
      </c>
      <c r="L888" s="107">
        <v>12.5921</v>
      </c>
      <c r="M888" s="107">
        <v>5.3917999999999999</v>
      </c>
      <c r="N888" s="107">
        <v>1.1432</v>
      </c>
      <c r="O888" s="107">
        <v>17.024699999999999</v>
      </c>
      <c r="P888" s="107"/>
      <c r="Q888" s="107">
        <v>10.9025</v>
      </c>
      <c r="R888" s="107">
        <v>19.305099999999999</v>
      </c>
      <c r="T888" s="106"/>
      <c r="U888" s="107"/>
      <c r="V888" s="107"/>
      <c r="W888" s="107"/>
      <c r="X888" s="107"/>
      <c r="Y888" s="107"/>
      <c r="Z888" s="107"/>
      <c r="AA888" s="107"/>
      <c r="AB888" s="107"/>
      <c r="AC888" s="107"/>
      <c r="AD888" s="107"/>
      <c r="AE888" s="107"/>
      <c r="AF888" s="107"/>
      <c r="AG888" s="107"/>
      <c r="AH888" s="107"/>
    </row>
    <row r="889" spans="1:34" x14ac:dyDescent="0.3">
      <c r="A889" t="s">
        <v>785</v>
      </c>
      <c r="B889" t="s">
        <v>800</v>
      </c>
      <c r="C889">
        <v>141919</v>
      </c>
      <c r="D889" s="106">
        <v>44888</v>
      </c>
      <c r="E889" s="107">
        <v>15.68</v>
      </c>
      <c r="F889" s="107">
        <v>0.25580000000000003</v>
      </c>
      <c r="G889" s="107">
        <v>-0.191</v>
      </c>
      <c r="H889" s="107">
        <v>-1.0101</v>
      </c>
      <c r="I889" s="107">
        <v>0.12770000000000001</v>
      </c>
      <c r="J889" s="107">
        <v>3.1579000000000002</v>
      </c>
      <c r="K889" s="107">
        <v>2.9546999999999999</v>
      </c>
      <c r="L889" s="107">
        <v>12.0801</v>
      </c>
      <c r="M889" s="107">
        <v>4.7427999999999999</v>
      </c>
      <c r="N889" s="107">
        <v>0.25580000000000003</v>
      </c>
      <c r="O889" s="107">
        <v>15.989800000000001</v>
      </c>
      <c r="P889" s="107"/>
      <c r="Q889" s="107">
        <v>9.3755000000000006</v>
      </c>
      <c r="R889" s="107">
        <v>18.268799999999999</v>
      </c>
      <c r="T889" s="106"/>
      <c r="U889" s="107"/>
      <c r="V889" s="107"/>
      <c r="W889" s="107"/>
      <c r="X889" s="107"/>
      <c r="Y889" s="107"/>
      <c r="Z889" s="107"/>
      <c r="AA889" s="107"/>
      <c r="AB889" s="107"/>
      <c r="AC889" s="107"/>
      <c r="AD889" s="107"/>
      <c r="AE889" s="107"/>
      <c r="AF889" s="107"/>
      <c r="AG889" s="107"/>
      <c r="AH889" s="107"/>
    </row>
    <row r="890" spans="1:34" x14ac:dyDescent="0.3">
      <c r="A890" t="s">
        <v>785</v>
      </c>
      <c r="B890" t="s">
        <v>801</v>
      </c>
      <c r="C890">
        <v>118421</v>
      </c>
      <c r="D890" s="106">
        <v>44888</v>
      </c>
      <c r="E890" s="107">
        <v>60.744999999999997</v>
      </c>
      <c r="F890" s="107">
        <v>0.20619999999999999</v>
      </c>
      <c r="G890" s="107">
        <v>-8.2000000000000007E-3</v>
      </c>
      <c r="H890" s="107">
        <v>-0.62819999999999998</v>
      </c>
      <c r="I890" s="107">
        <v>-0.2414</v>
      </c>
      <c r="J890" s="107">
        <v>2.0375999999999999</v>
      </c>
      <c r="K890" s="107">
        <v>1.0984</v>
      </c>
      <c r="L890" s="107">
        <v>11.1325</v>
      </c>
      <c r="M890" s="107">
        <v>2.0409999999999999</v>
      </c>
      <c r="N890" s="107">
        <v>-7.3999999999999996E-2</v>
      </c>
      <c r="O890" s="107">
        <v>13.881500000000001</v>
      </c>
      <c r="P890" s="107">
        <v>7.81</v>
      </c>
      <c r="Q890" s="107">
        <v>11.888199999999999</v>
      </c>
      <c r="R890" s="107">
        <v>14.653499999999999</v>
      </c>
      <c r="T890" s="106"/>
      <c r="U890" s="107"/>
      <c r="V890" s="107"/>
      <c r="W890" s="107"/>
      <c r="X890" s="107"/>
      <c r="Y890" s="107"/>
      <c r="Z890" s="107"/>
      <c r="AA890" s="107"/>
      <c r="AB890" s="107"/>
      <c r="AC890" s="107"/>
      <c r="AD890" s="107"/>
      <c r="AE890" s="107"/>
      <c r="AF890" s="107"/>
      <c r="AG890" s="107"/>
      <c r="AH890" s="107"/>
    </row>
    <row r="891" spans="1:34" x14ac:dyDescent="0.3">
      <c r="A891" t="s">
        <v>785</v>
      </c>
      <c r="B891" t="s">
        <v>802</v>
      </c>
      <c r="C891">
        <v>108592</v>
      </c>
      <c r="D891" s="106">
        <v>44888</v>
      </c>
      <c r="E891" s="107">
        <v>53.381</v>
      </c>
      <c r="F891" s="107">
        <v>0.20269999999999999</v>
      </c>
      <c r="G891" s="107">
        <v>-2.81E-2</v>
      </c>
      <c r="H891" s="107">
        <v>-0.65510000000000002</v>
      </c>
      <c r="I891" s="107">
        <v>-0.29320000000000002</v>
      </c>
      <c r="J891" s="107">
        <v>1.913</v>
      </c>
      <c r="K891" s="107">
        <v>0.75690000000000002</v>
      </c>
      <c r="L891" s="107">
        <v>10.3825</v>
      </c>
      <c r="M891" s="107">
        <v>1.0238</v>
      </c>
      <c r="N891" s="107">
        <v>-1.4200999999999999</v>
      </c>
      <c r="O891" s="107">
        <v>12.3575</v>
      </c>
      <c r="P891" s="107">
        <v>6.2869000000000002</v>
      </c>
      <c r="Q891" s="107">
        <v>10.548400000000001</v>
      </c>
      <c r="R891" s="107">
        <v>13.1153</v>
      </c>
      <c r="T891" s="106"/>
      <c r="U891" s="107"/>
      <c r="V891" s="107"/>
      <c r="W891" s="107"/>
      <c r="X891" s="107"/>
      <c r="Y891" s="107"/>
      <c r="Z891" s="107"/>
      <c r="AA891" s="107"/>
      <c r="AB891" s="107"/>
      <c r="AC891" s="107"/>
      <c r="AD891" s="107"/>
      <c r="AE891" s="107"/>
      <c r="AF891" s="107"/>
      <c r="AG891" s="107"/>
      <c r="AH891" s="107"/>
    </row>
    <row r="892" spans="1:34" x14ac:dyDescent="0.3">
      <c r="A892" t="s">
        <v>785</v>
      </c>
      <c r="B892" t="s">
        <v>803</v>
      </c>
      <c r="C892">
        <v>131580</v>
      </c>
      <c r="D892" s="106">
        <v>44888</v>
      </c>
      <c r="E892" s="107">
        <v>34.161799999999999</v>
      </c>
      <c r="F892" s="107">
        <v>0.14749999999999999</v>
      </c>
      <c r="G892" s="107">
        <v>0.50870000000000004</v>
      </c>
      <c r="H892" s="107">
        <v>-0.37759999999999999</v>
      </c>
      <c r="I892" s="107">
        <v>0.49830000000000002</v>
      </c>
      <c r="J892" s="107">
        <v>3.3631000000000002</v>
      </c>
      <c r="K892" s="107">
        <v>5.9823000000000004</v>
      </c>
      <c r="L892" s="107">
        <v>16.887599999999999</v>
      </c>
      <c r="M892" s="107">
        <v>6.5711000000000004</v>
      </c>
      <c r="N892" s="107">
        <v>2.0581</v>
      </c>
      <c r="O892" s="107">
        <v>22.103999999999999</v>
      </c>
      <c r="P892" s="107">
        <v>16.732099999999999</v>
      </c>
      <c r="Q892" s="107">
        <v>16.4405</v>
      </c>
      <c r="R892" s="107">
        <v>22.752500000000001</v>
      </c>
      <c r="T892" s="106"/>
      <c r="U892" s="107"/>
      <c r="V892" s="107"/>
      <c r="W892" s="107"/>
      <c r="X892" s="107"/>
      <c r="Y892" s="107"/>
      <c r="Z892" s="107"/>
      <c r="AA892" s="107"/>
      <c r="AB892" s="107"/>
      <c r="AC892" s="107"/>
      <c r="AD892" s="107"/>
      <c r="AE892" s="107"/>
      <c r="AF892" s="107"/>
      <c r="AG892" s="107"/>
      <c r="AH892" s="107"/>
    </row>
    <row r="893" spans="1:34" x14ac:dyDescent="0.3">
      <c r="A893" t="s">
        <v>785</v>
      </c>
      <c r="B893" t="s">
        <v>804</v>
      </c>
      <c r="C893">
        <v>131578</v>
      </c>
      <c r="D893" s="106">
        <v>44888</v>
      </c>
      <c r="E893" s="107">
        <v>30.9313</v>
      </c>
      <c r="F893" s="107">
        <v>0.14699999999999999</v>
      </c>
      <c r="G893" s="107">
        <v>0.49680000000000002</v>
      </c>
      <c r="H893" s="107">
        <v>-0.39510000000000001</v>
      </c>
      <c r="I893" s="107">
        <v>0.46089999999999998</v>
      </c>
      <c r="J893" s="107">
        <v>3.2692000000000001</v>
      </c>
      <c r="K893" s="107">
        <v>5.7089999999999996</v>
      </c>
      <c r="L893" s="107">
        <v>16.277000000000001</v>
      </c>
      <c r="M893" s="107">
        <v>5.7393999999999998</v>
      </c>
      <c r="N893" s="107">
        <v>0.98270000000000002</v>
      </c>
      <c r="O893" s="107">
        <v>20.6769</v>
      </c>
      <c r="P893" s="107">
        <v>15.2255</v>
      </c>
      <c r="Q893" s="107">
        <v>15.0161</v>
      </c>
      <c r="R893" s="107">
        <v>21.4437</v>
      </c>
      <c r="T893" s="106"/>
      <c r="U893" s="107"/>
      <c r="V893" s="107"/>
      <c r="W893" s="107"/>
      <c r="X893" s="107"/>
      <c r="Y893" s="107"/>
      <c r="Z893" s="107"/>
      <c r="AA893" s="107"/>
      <c r="AB893" s="107"/>
      <c r="AC893" s="107"/>
      <c r="AD893" s="107"/>
      <c r="AE893" s="107"/>
      <c r="AF893" s="107"/>
      <c r="AG893" s="107"/>
      <c r="AH893" s="107"/>
    </row>
    <row r="894" spans="1:34" x14ac:dyDescent="0.3">
      <c r="A894" t="s">
        <v>785</v>
      </c>
      <c r="B894" t="s">
        <v>1747</v>
      </c>
      <c r="C894">
        <v>148481</v>
      </c>
      <c r="D894" s="106">
        <v>44888</v>
      </c>
      <c r="E894" s="107">
        <v>15.81</v>
      </c>
      <c r="F894" s="107">
        <v>0.38100000000000001</v>
      </c>
      <c r="G894" s="107">
        <v>0.25359999999999999</v>
      </c>
      <c r="H894" s="107">
        <v>-0.18940000000000001</v>
      </c>
      <c r="I894" s="107">
        <v>0.31730000000000003</v>
      </c>
      <c r="J894" s="107">
        <v>2.3963999999999999</v>
      </c>
      <c r="K894" s="107">
        <v>2.9967000000000001</v>
      </c>
      <c r="L894" s="107">
        <v>10.7143</v>
      </c>
      <c r="M894" s="107">
        <v>2.3300999999999998</v>
      </c>
      <c r="N894" s="107">
        <v>-4.1818</v>
      </c>
      <c r="O894" s="107"/>
      <c r="P894" s="107"/>
      <c r="Q894" s="107">
        <v>23.7363</v>
      </c>
      <c r="R894" s="107">
        <v>21.4986</v>
      </c>
      <c r="T894" s="106"/>
      <c r="U894" s="107"/>
      <c r="V894" s="107"/>
      <c r="W894" s="107"/>
      <c r="X894" s="107"/>
      <c r="Y894" s="107"/>
      <c r="Z894" s="107"/>
      <c r="AA894" s="107"/>
      <c r="AB894" s="107"/>
      <c r="AC894" s="107"/>
      <c r="AD894" s="107"/>
      <c r="AE894" s="107"/>
      <c r="AF894" s="107"/>
      <c r="AG894" s="107"/>
      <c r="AH894" s="107"/>
    </row>
    <row r="895" spans="1:34" x14ac:dyDescent="0.3">
      <c r="A895" t="s">
        <v>785</v>
      </c>
      <c r="B895" t="s">
        <v>1748</v>
      </c>
      <c r="C895">
        <v>148483</v>
      </c>
      <c r="D895" s="106">
        <v>44888</v>
      </c>
      <c r="E895" s="107">
        <v>15.24</v>
      </c>
      <c r="F895" s="107">
        <v>0.39529999999999998</v>
      </c>
      <c r="G895" s="107">
        <v>0.26319999999999999</v>
      </c>
      <c r="H895" s="107">
        <v>-0.13109999999999999</v>
      </c>
      <c r="I895" s="107">
        <v>0.26319999999999999</v>
      </c>
      <c r="J895" s="107">
        <v>2.2818999999999998</v>
      </c>
      <c r="K895" s="107">
        <v>2.6263000000000001</v>
      </c>
      <c r="L895" s="107">
        <v>9.8773999999999997</v>
      </c>
      <c r="M895" s="107">
        <v>1.1281000000000001</v>
      </c>
      <c r="N895" s="107">
        <v>-5.6931000000000003</v>
      </c>
      <c r="O895" s="107"/>
      <c r="P895" s="107"/>
      <c r="Q895" s="107">
        <v>21.6416</v>
      </c>
      <c r="R895" s="107">
        <v>19.4557</v>
      </c>
      <c r="T895" s="106"/>
      <c r="U895" s="107"/>
      <c r="V895" s="107"/>
      <c r="W895" s="107"/>
      <c r="X895" s="107"/>
      <c r="Y895" s="107"/>
      <c r="Z895" s="107"/>
      <c r="AA895" s="107"/>
      <c r="AB895" s="107"/>
      <c r="AC895" s="107"/>
      <c r="AD895" s="107"/>
      <c r="AE895" s="107"/>
      <c r="AF895" s="107"/>
      <c r="AG895" s="107"/>
      <c r="AH895" s="107"/>
    </row>
    <row r="896" spans="1:34" x14ac:dyDescent="0.3">
      <c r="A896" t="s">
        <v>785</v>
      </c>
      <c r="B896" t="s">
        <v>2004</v>
      </c>
      <c r="C896">
        <v>120488</v>
      </c>
      <c r="D896" s="106">
        <v>44888</v>
      </c>
      <c r="E896" s="107">
        <v>13.7972</v>
      </c>
      <c r="F896" s="107">
        <v>0.1983</v>
      </c>
      <c r="G896" s="107">
        <v>0.32579999999999998</v>
      </c>
      <c r="H896" s="107">
        <v>-0.44019999999999998</v>
      </c>
      <c r="I896" s="107">
        <v>-0.49830000000000002</v>
      </c>
      <c r="J896" s="107">
        <v>2.4693999999999998</v>
      </c>
      <c r="K896" s="107">
        <v>5.1094999999999997</v>
      </c>
      <c r="L896" s="107">
        <v>15.451000000000001</v>
      </c>
      <c r="M896" s="107">
        <v>7.8141999999999996</v>
      </c>
      <c r="N896" s="107">
        <v>4.6177999999999999</v>
      </c>
      <c r="O896" s="107">
        <v>10.899900000000001</v>
      </c>
      <c r="P896" s="107">
        <v>8.2703000000000007</v>
      </c>
      <c r="Q896" s="107">
        <v>13.6572</v>
      </c>
      <c r="R896" s="107">
        <v>16.593800000000002</v>
      </c>
      <c r="T896" s="106"/>
      <c r="U896" s="107"/>
      <c r="V896" s="107"/>
      <c r="W896" s="107"/>
      <c r="X896" s="107"/>
      <c r="Y896" s="107"/>
      <c r="Z896" s="107"/>
      <c r="AA896" s="107"/>
      <c r="AB896" s="107"/>
      <c r="AC896" s="107"/>
      <c r="AD896" s="107"/>
      <c r="AE896" s="107"/>
      <c r="AF896" s="107"/>
      <c r="AG896" s="107"/>
      <c r="AH896" s="107"/>
    </row>
    <row r="897" spans="1:34" x14ac:dyDescent="0.3">
      <c r="A897" t="s">
        <v>785</v>
      </c>
      <c r="B897" t="s">
        <v>2005</v>
      </c>
      <c r="C897">
        <v>107410</v>
      </c>
      <c r="D897" s="106">
        <v>44888</v>
      </c>
      <c r="E897" s="107">
        <v>12.221299999999999</v>
      </c>
      <c r="F897" s="107">
        <v>0.1968</v>
      </c>
      <c r="G897" s="107">
        <v>0.31519999999999998</v>
      </c>
      <c r="H897" s="107">
        <v>-0.45450000000000002</v>
      </c>
      <c r="I897" s="107">
        <v>-0.5282</v>
      </c>
      <c r="J897" s="107">
        <v>2.3963000000000001</v>
      </c>
      <c r="K897" s="107">
        <v>4.9002999999999997</v>
      </c>
      <c r="L897" s="107">
        <v>14.980700000000001</v>
      </c>
      <c r="M897" s="107">
        <v>7.1752000000000002</v>
      </c>
      <c r="N897" s="107">
        <v>3.7294</v>
      </c>
      <c r="O897" s="107">
        <v>9.6204000000000001</v>
      </c>
      <c r="P897" s="107">
        <v>6.9116</v>
      </c>
      <c r="Q897" s="107">
        <v>1.3712</v>
      </c>
      <c r="R897" s="107">
        <v>15.4604</v>
      </c>
      <c r="T897" s="106"/>
      <c r="U897" s="107"/>
      <c r="V897" s="107"/>
      <c r="W897" s="107"/>
      <c r="X897" s="107"/>
      <c r="Y897" s="107"/>
      <c r="Z897" s="107"/>
      <c r="AA897" s="107"/>
      <c r="AB897" s="107"/>
      <c r="AC897" s="107"/>
      <c r="AD897" s="107"/>
      <c r="AE897" s="107"/>
      <c r="AF897" s="107"/>
      <c r="AG897" s="107"/>
      <c r="AH897" s="107"/>
    </row>
    <row r="898" spans="1:34" x14ac:dyDescent="0.3">
      <c r="A898" t="s">
        <v>785</v>
      </c>
      <c r="B898" t="s">
        <v>805</v>
      </c>
      <c r="C898">
        <v>147473</v>
      </c>
      <c r="D898" s="106">
        <v>44888</v>
      </c>
      <c r="E898" s="107">
        <v>17.843</v>
      </c>
      <c r="F898" s="107">
        <v>0.3826</v>
      </c>
      <c r="G898" s="107">
        <v>0.3261</v>
      </c>
      <c r="H898" s="107">
        <v>-0.59609999999999996</v>
      </c>
      <c r="I898" s="107">
        <v>-1.1358999999999999</v>
      </c>
      <c r="J898" s="107">
        <v>2.1585000000000001</v>
      </c>
      <c r="K898" s="107">
        <v>3.5758000000000001</v>
      </c>
      <c r="L898" s="107">
        <v>13.4474</v>
      </c>
      <c r="M898" s="107">
        <v>5.6548999999999996</v>
      </c>
      <c r="N898" s="107">
        <v>3.3357999999999999</v>
      </c>
      <c r="O898" s="107">
        <v>18.290800000000001</v>
      </c>
      <c r="P898" s="107"/>
      <c r="Q898" s="107">
        <v>18.813600000000001</v>
      </c>
      <c r="R898" s="107">
        <v>22.8642</v>
      </c>
      <c r="T898" s="106"/>
      <c r="U898" s="107"/>
      <c r="V898" s="107"/>
      <c r="W898" s="107"/>
      <c r="X898" s="107"/>
      <c r="Y898" s="107"/>
      <c r="Z898" s="107"/>
      <c r="AA898" s="107"/>
      <c r="AB898" s="107"/>
      <c r="AC898" s="107"/>
      <c r="AD898" s="107"/>
      <c r="AE898" s="107"/>
      <c r="AF898" s="107"/>
      <c r="AG898" s="107"/>
      <c r="AH898" s="107"/>
    </row>
    <row r="899" spans="1:34" x14ac:dyDescent="0.3">
      <c r="A899" t="s">
        <v>785</v>
      </c>
      <c r="B899" t="s">
        <v>806</v>
      </c>
      <c r="C899">
        <v>147477</v>
      </c>
      <c r="D899" s="106">
        <v>44888</v>
      </c>
      <c r="E899" s="107">
        <v>16.853000000000002</v>
      </c>
      <c r="F899" s="107">
        <v>0.37519999999999998</v>
      </c>
      <c r="G899" s="107">
        <v>0.30349999999999999</v>
      </c>
      <c r="H899" s="107">
        <v>-0.625</v>
      </c>
      <c r="I899" s="107">
        <v>-1.196</v>
      </c>
      <c r="J899" s="107">
        <v>2.0095999999999998</v>
      </c>
      <c r="K899" s="107">
        <v>3.1585000000000001</v>
      </c>
      <c r="L899" s="107">
        <v>12.5334</v>
      </c>
      <c r="M899" s="107">
        <v>4.3853</v>
      </c>
      <c r="N899" s="107">
        <v>1.6772</v>
      </c>
      <c r="O899" s="107">
        <v>16.310099999999998</v>
      </c>
      <c r="P899" s="107"/>
      <c r="Q899" s="107">
        <v>16.811499999999999</v>
      </c>
      <c r="R899" s="107">
        <v>20.8522</v>
      </c>
      <c r="T899" s="106"/>
      <c r="U899" s="107"/>
      <c r="V899" s="107"/>
      <c r="W899" s="107"/>
      <c r="X899" s="107"/>
      <c r="Y899" s="107"/>
      <c r="Z899" s="107"/>
      <c r="AA899" s="107"/>
      <c r="AB899" s="107"/>
      <c r="AC899" s="107"/>
      <c r="AD899" s="107"/>
      <c r="AE899" s="107"/>
      <c r="AF899" s="107"/>
      <c r="AG899" s="107"/>
      <c r="AH899" s="107"/>
    </row>
    <row r="900" spans="1:34" x14ac:dyDescent="0.3">
      <c r="A900" t="s">
        <v>785</v>
      </c>
      <c r="B900" t="s">
        <v>807</v>
      </c>
      <c r="C900">
        <v>145376</v>
      </c>
      <c r="D900" s="106">
        <v>44888</v>
      </c>
      <c r="E900" s="107">
        <v>16.481100000000001</v>
      </c>
      <c r="F900" s="107">
        <v>3.4000000000000002E-2</v>
      </c>
      <c r="G900" s="107">
        <v>2.4899999999999999E-2</v>
      </c>
      <c r="H900" s="107">
        <v>-0.43440000000000001</v>
      </c>
      <c r="I900" s="107">
        <v>-0.54249999999999998</v>
      </c>
      <c r="J900" s="107">
        <v>1.5284</v>
      </c>
      <c r="K900" s="107">
        <v>0.95620000000000005</v>
      </c>
      <c r="L900" s="107">
        <v>7.5297999999999998</v>
      </c>
      <c r="M900" s="107">
        <v>4.2910000000000004</v>
      </c>
      <c r="N900" s="107">
        <v>-1.4641999999999999</v>
      </c>
      <c r="O900" s="107">
        <v>12.785299999999999</v>
      </c>
      <c r="P900" s="107"/>
      <c r="Q900" s="107">
        <v>13.1227</v>
      </c>
      <c r="R900" s="107">
        <v>14.632999999999999</v>
      </c>
      <c r="T900" s="106"/>
      <c r="U900" s="107"/>
      <c r="V900" s="107"/>
      <c r="W900" s="107"/>
      <c r="X900" s="107"/>
      <c r="Y900" s="107"/>
      <c r="Z900" s="107"/>
      <c r="AA900" s="107"/>
      <c r="AB900" s="107"/>
      <c r="AC900" s="107"/>
      <c r="AD900" s="107"/>
      <c r="AE900" s="107"/>
      <c r="AF900" s="107"/>
      <c r="AG900" s="107"/>
      <c r="AH900" s="107"/>
    </row>
    <row r="901" spans="1:34" x14ac:dyDescent="0.3">
      <c r="A901" t="s">
        <v>785</v>
      </c>
      <c r="B901" t="s">
        <v>808</v>
      </c>
      <c r="C901">
        <v>145378</v>
      </c>
      <c r="D901" s="106">
        <v>44888</v>
      </c>
      <c r="E901" s="107">
        <v>15.7233</v>
      </c>
      <c r="F901" s="107">
        <v>3.1199999999999999E-2</v>
      </c>
      <c r="G901" s="107">
        <v>8.3000000000000001E-3</v>
      </c>
      <c r="H901" s="107">
        <v>-0.4602</v>
      </c>
      <c r="I901" s="107">
        <v>-0.58609999999999995</v>
      </c>
      <c r="J901" s="107">
        <v>1.4145000000000001</v>
      </c>
      <c r="K901" s="107">
        <v>0.64839999999999998</v>
      </c>
      <c r="L901" s="107">
        <v>6.8739999999999997</v>
      </c>
      <c r="M901" s="107">
        <v>3.3408000000000002</v>
      </c>
      <c r="N901" s="107">
        <v>-2.6661999999999999</v>
      </c>
      <c r="O901" s="107">
        <v>11.4444</v>
      </c>
      <c r="P901" s="107"/>
      <c r="Q901" s="107">
        <v>11.8162</v>
      </c>
      <c r="R901" s="107">
        <v>13.247</v>
      </c>
      <c r="T901" s="106"/>
      <c r="U901" s="107"/>
      <c r="V901" s="107"/>
      <c r="W901" s="107"/>
      <c r="X901" s="107"/>
      <c r="Y901" s="107"/>
      <c r="Z901" s="107"/>
      <c r="AA901" s="107"/>
      <c r="AB901" s="107"/>
      <c r="AC901" s="107"/>
      <c r="AD901" s="107"/>
      <c r="AE901" s="107"/>
      <c r="AF901" s="107"/>
      <c r="AG901" s="107"/>
      <c r="AH901" s="107"/>
    </row>
    <row r="902" spans="1:34" x14ac:dyDescent="0.3">
      <c r="A902" t="s">
        <v>785</v>
      </c>
      <c r="B902" t="s">
        <v>1749</v>
      </c>
      <c r="C902">
        <v>148567</v>
      </c>
      <c r="D902" s="106">
        <v>44888</v>
      </c>
      <c r="E902" s="107">
        <v>17.134699999999999</v>
      </c>
      <c r="F902" s="107">
        <v>0.2281</v>
      </c>
      <c r="G902" s="107">
        <v>1.2800000000000001E-2</v>
      </c>
      <c r="H902" s="107">
        <v>-0.18579999999999999</v>
      </c>
      <c r="I902" s="107">
        <v>1.2593000000000001</v>
      </c>
      <c r="J902" s="107">
        <v>4.6534000000000004</v>
      </c>
      <c r="K902" s="107">
        <v>7.0156000000000001</v>
      </c>
      <c r="L902" s="107">
        <v>16.9038</v>
      </c>
      <c r="M902" s="107">
        <v>12.355700000000001</v>
      </c>
      <c r="N902" s="107">
        <v>9.9590999999999994</v>
      </c>
      <c r="O902" s="107"/>
      <c r="P902" s="107"/>
      <c r="Q902" s="107">
        <v>30.6126</v>
      </c>
      <c r="R902" s="107">
        <v>30.729700000000001</v>
      </c>
      <c r="T902" s="106"/>
      <c r="U902" s="107"/>
      <c r="V902" s="107"/>
      <c r="W902" s="107"/>
      <c r="X902" s="107"/>
      <c r="Y902" s="107"/>
      <c r="Z902" s="107"/>
      <c r="AA902" s="107"/>
      <c r="AB902" s="107"/>
      <c r="AC902" s="107"/>
      <c r="AD902" s="107"/>
      <c r="AE902" s="107"/>
      <c r="AF902" s="107"/>
      <c r="AG902" s="107"/>
      <c r="AH902" s="107"/>
    </row>
    <row r="903" spans="1:34" x14ac:dyDescent="0.3">
      <c r="A903" t="s">
        <v>785</v>
      </c>
      <c r="B903" t="s">
        <v>1750</v>
      </c>
      <c r="C903">
        <v>148571</v>
      </c>
      <c r="D903" s="106">
        <v>44888</v>
      </c>
      <c r="E903" s="107">
        <v>16.402799999999999</v>
      </c>
      <c r="F903" s="107">
        <v>0.223</v>
      </c>
      <c r="G903" s="107">
        <v>-1.4E-2</v>
      </c>
      <c r="H903" s="107">
        <v>-0.22320000000000001</v>
      </c>
      <c r="I903" s="107">
        <v>1.1831</v>
      </c>
      <c r="J903" s="107">
        <v>4.4645000000000001</v>
      </c>
      <c r="K903" s="107">
        <v>6.4673999999999996</v>
      </c>
      <c r="L903" s="107">
        <v>15.6952</v>
      </c>
      <c r="M903" s="107">
        <v>10.6242</v>
      </c>
      <c r="N903" s="107">
        <v>7.6031000000000004</v>
      </c>
      <c r="O903" s="107"/>
      <c r="P903" s="107"/>
      <c r="Q903" s="107">
        <v>27.815300000000001</v>
      </c>
      <c r="R903" s="107">
        <v>27.935300000000002</v>
      </c>
      <c r="T903" s="106"/>
      <c r="U903" s="107"/>
      <c r="V903" s="107"/>
      <c r="W903" s="107"/>
      <c r="X903" s="107"/>
      <c r="Y903" s="107"/>
      <c r="Z903" s="107"/>
      <c r="AA903" s="107"/>
      <c r="AB903" s="107"/>
      <c r="AC903" s="107"/>
      <c r="AD903" s="107"/>
      <c r="AE903" s="107"/>
      <c r="AF903" s="107"/>
      <c r="AG903" s="107"/>
      <c r="AH903" s="107"/>
    </row>
    <row r="904" spans="1:34" x14ac:dyDescent="0.3">
      <c r="A904" t="s">
        <v>785</v>
      </c>
      <c r="B904" t="s">
        <v>809</v>
      </c>
      <c r="C904">
        <v>147206</v>
      </c>
      <c r="D904" s="106">
        <v>44888</v>
      </c>
      <c r="E904" s="107">
        <v>19.861000000000001</v>
      </c>
      <c r="F904" s="107">
        <v>2.01E-2</v>
      </c>
      <c r="G904" s="107">
        <v>-0.16089999999999999</v>
      </c>
      <c r="H904" s="107">
        <v>-0.77929999999999999</v>
      </c>
      <c r="I904" s="107">
        <v>0.30299999999999999</v>
      </c>
      <c r="J904" s="107">
        <v>2.234</v>
      </c>
      <c r="K904" s="107">
        <v>0.80189999999999995</v>
      </c>
      <c r="L904" s="107">
        <v>8.7797000000000001</v>
      </c>
      <c r="M904" s="107">
        <v>0.20180000000000001</v>
      </c>
      <c r="N904" s="107">
        <v>-5.2298</v>
      </c>
      <c r="O904" s="107">
        <v>19.069400000000002</v>
      </c>
      <c r="P904" s="107"/>
      <c r="Q904" s="107">
        <v>21.446100000000001</v>
      </c>
      <c r="R904" s="107">
        <v>20.2197</v>
      </c>
      <c r="T904" s="106"/>
      <c r="U904" s="107"/>
      <c r="V904" s="107"/>
      <c r="W904" s="107"/>
      <c r="X904" s="107"/>
      <c r="Y904" s="107"/>
      <c r="Z904" s="107"/>
      <c r="AA904" s="107"/>
      <c r="AB904" s="107"/>
      <c r="AC904" s="107"/>
      <c r="AD904" s="107"/>
      <c r="AE904" s="107"/>
      <c r="AF904" s="107"/>
      <c r="AG904" s="107"/>
      <c r="AH904" s="107"/>
    </row>
    <row r="905" spans="1:34" x14ac:dyDescent="0.3">
      <c r="A905" t="s">
        <v>785</v>
      </c>
      <c r="B905" t="s">
        <v>810</v>
      </c>
      <c r="C905">
        <v>147203</v>
      </c>
      <c r="D905" s="106">
        <v>44888</v>
      </c>
      <c r="E905" s="107">
        <v>18.834</v>
      </c>
      <c r="F905" s="107">
        <v>1.5900000000000001E-2</v>
      </c>
      <c r="G905" s="107">
        <v>-0.1802</v>
      </c>
      <c r="H905" s="107">
        <v>-0.80059999999999998</v>
      </c>
      <c r="I905" s="107">
        <v>0.2555</v>
      </c>
      <c r="J905" s="107">
        <v>2.12</v>
      </c>
      <c r="K905" s="107">
        <v>0.48549999999999999</v>
      </c>
      <c r="L905" s="107">
        <v>8.0922999999999998</v>
      </c>
      <c r="M905" s="107">
        <v>-0.7379</v>
      </c>
      <c r="N905" s="107">
        <v>-6.4428000000000001</v>
      </c>
      <c r="O905" s="107">
        <v>17.3476</v>
      </c>
      <c r="P905" s="107"/>
      <c r="Q905" s="107">
        <v>19.633900000000001</v>
      </c>
      <c r="R905" s="107">
        <v>18.563600000000001</v>
      </c>
      <c r="T905" s="106"/>
      <c r="U905" s="107"/>
      <c r="V905" s="107"/>
      <c r="W905" s="107"/>
      <c r="X905" s="107"/>
      <c r="Y905" s="107"/>
      <c r="Z905" s="107"/>
      <c r="AA905" s="107"/>
      <c r="AB905" s="107"/>
      <c r="AC905" s="107"/>
      <c r="AD905" s="107"/>
      <c r="AE905" s="107"/>
      <c r="AF905" s="107"/>
      <c r="AG905" s="107"/>
      <c r="AH905" s="107"/>
    </row>
    <row r="906" spans="1:34" x14ac:dyDescent="0.3">
      <c r="A906" t="s">
        <v>785</v>
      </c>
      <c r="B906" t="s">
        <v>2060</v>
      </c>
      <c r="C906">
        <v>122389</v>
      </c>
      <c r="D906" s="106">
        <v>44888</v>
      </c>
      <c r="E906" s="107">
        <v>38.391599999999997</v>
      </c>
      <c r="F906" s="107">
        <v>0.49709999999999999</v>
      </c>
      <c r="G906" s="107">
        <v>0.1633</v>
      </c>
      <c r="H906" s="107">
        <v>-0.49580000000000002</v>
      </c>
      <c r="I906" s="107">
        <v>-0.72509999999999997</v>
      </c>
      <c r="J906" s="107">
        <v>2.7029999999999998</v>
      </c>
      <c r="K906" s="107">
        <v>3.2317999999999998</v>
      </c>
      <c r="L906" s="107">
        <v>15.5977</v>
      </c>
      <c r="M906" s="107">
        <v>10.599399999999999</v>
      </c>
      <c r="N906" s="107">
        <v>2.5335000000000001</v>
      </c>
      <c r="O906" s="107">
        <v>14.2051</v>
      </c>
      <c r="P906" s="107">
        <v>11.4467</v>
      </c>
      <c r="Q906" s="107">
        <v>15.148999999999999</v>
      </c>
      <c r="R906" s="107">
        <v>13.722</v>
      </c>
      <c r="T906" s="106"/>
      <c r="U906" s="107"/>
      <c r="V906" s="107"/>
      <c r="W906" s="107"/>
      <c r="X906" s="107"/>
      <c r="Y906" s="107"/>
      <c r="Z906" s="107"/>
      <c r="AA906" s="107"/>
      <c r="AB906" s="107"/>
      <c r="AC906" s="107"/>
      <c r="AD906" s="107"/>
      <c r="AE906" s="107"/>
      <c r="AF906" s="107"/>
      <c r="AG906" s="107"/>
      <c r="AH906" s="107"/>
    </row>
    <row r="907" spans="1:34" x14ac:dyDescent="0.3">
      <c r="A907" t="s">
        <v>785</v>
      </c>
      <c r="B907" t="s">
        <v>2061</v>
      </c>
      <c r="C907">
        <v>122387</v>
      </c>
      <c r="D907" s="106">
        <v>44888</v>
      </c>
      <c r="E907" s="107">
        <v>33.856699999999996</v>
      </c>
      <c r="F907" s="107">
        <v>0.49390000000000001</v>
      </c>
      <c r="G907" s="107">
        <v>0.1464</v>
      </c>
      <c r="H907" s="107">
        <v>-0.51890000000000003</v>
      </c>
      <c r="I907" s="107">
        <v>-0.77110000000000001</v>
      </c>
      <c r="J907" s="107">
        <v>2.5911</v>
      </c>
      <c r="K907" s="107">
        <v>2.9198</v>
      </c>
      <c r="L907" s="107">
        <v>14.9079</v>
      </c>
      <c r="M907" s="107">
        <v>9.6359999999999992</v>
      </c>
      <c r="N907" s="107">
        <v>1.3449</v>
      </c>
      <c r="O907" s="107">
        <v>12.8149</v>
      </c>
      <c r="P907" s="107">
        <v>10.086600000000001</v>
      </c>
      <c r="Q907" s="107">
        <v>13.6412</v>
      </c>
      <c r="R907" s="107">
        <v>12.382400000000001</v>
      </c>
      <c r="T907" s="106"/>
      <c r="U907" s="107"/>
      <c r="V907" s="107"/>
      <c r="W907" s="107"/>
      <c r="X907" s="107"/>
      <c r="Y907" s="107"/>
      <c r="Z907" s="107"/>
      <c r="AA907" s="107"/>
      <c r="AB907" s="107"/>
      <c r="AC907" s="107"/>
      <c r="AD907" s="107"/>
      <c r="AE907" s="107"/>
      <c r="AF907" s="107"/>
      <c r="AG907" s="107"/>
      <c r="AH907" s="107"/>
    </row>
    <row r="908" spans="1:34" x14ac:dyDescent="0.3">
      <c r="A908" t="s">
        <v>785</v>
      </c>
      <c r="B908" t="s">
        <v>811</v>
      </c>
      <c r="C908">
        <v>104637</v>
      </c>
      <c r="D908" s="106">
        <v>44888</v>
      </c>
      <c r="E908" s="107">
        <v>82.480199999999996</v>
      </c>
      <c r="F908" s="107">
        <v>0.16689999999999999</v>
      </c>
      <c r="G908" s="107">
        <v>7.2099999999999997E-2</v>
      </c>
      <c r="H908" s="107">
        <v>-0.54259999999999997</v>
      </c>
      <c r="I908" s="107">
        <v>-0.22620000000000001</v>
      </c>
      <c r="J908" s="107">
        <v>1.1758</v>
      </c>
      <c r="K908" s="107">
        <v>2.6425000000000001</v>
      </c>
      <c r="L908" s="107">
        <v>13.6805</v>
      </c>
      <c r="M908" s="107">
        <v>9.2271000000000001</v>
      </c>
      <c r="N908" s="107">
        <v>5.1826999999999996</v>
      </c>
      <c r="O908" s="107">
        <v>21.189800000000002</v>
      </c>
      <c r="P908" s="107">
        <v>11.097200000000001</v>
      </c>
      <c r="Q908" s="107">
        <v>14.1715</v>
      </c>
      <c r="R908" s="107">
        <v>28.001300000000001</v>
      </c>
      <c r="T908" s="106"/>
      <c r="U908" s="107"/>
      <c r="V908" s="107"/>
      <c r="W908" s="107"/>
      <c r="X908" s="107"/>
      <c r="Y908" s="107"/>
      <c r="Z908" s="107"/>
      <c r="AA908" s="107"/>
      <c r="AB908" s="107"/>
      <c r="AC908" s="107"/>
      <c r="AD908" s="107"/>
      <c r="AE908" s="107"/>
      <c r="AF908" s="107"/>
      <c r="AG908" s="107"/>
      <c r="AH908" s="107"/>
    </row>
    <row r="909" spans="1:34" x14ac:dyDescent="0.3">
      <c r="A909" t="s">
        <v>785</v>
      </c>
      <c r="B909" t="s">
        <v>812</v>
      </c>
      <c r="C909">
        <v>118692</v>
      </c>
      <c r="D909" s="106">
        <v>44888</v>
      </c>
      <c r="E909" s="107">
        <v>89.106499999999997</v>
      </c>
      <c r="F909" s="107">
        <v>0.16850000000000001</v>
      </c>
      <c r="G909" s="107">
        <v>8.0600000000000005E-2</v>
      </c>
      <c r="H909" s="107">
        <v>-0.53</v>
      </c>
      <c r="I909" s="107">
        <v>-0.19939999999999999</v>
      </c>
      <c r="J909" s="107">
        <v>1.2386999999999999</v>
      </c>
      <c r="K909" s="107">
        <v>2.8008000000000002</v>
      </c>
      <c r="L909" s="107">
        <v>14.0244</v>
      </c>
      <c r="M909" s="107">
        <v>9.8184000000000005</v>
      </c>
      <c r="N909" s="107">
        <v>5.9333999999999998</v>
      </c>
      <c r="O909" s="107">
        <v>22.0214</v>
      </c>
      <c r="P909" s="107">
        <v>11.918699999999999</v>
      </c>
      <c r="Q909" s="107">
        <v>18.017299999999999</v>
      </c>
      <c r="R909" s="107">
        <v>28.8889</v>
      </c>
      <c r="T909" s="106"/>
      <c r="U909" s="107"/>
      <c r="V909" s="107"/>
      <c r="W909" s="107"/>
      <c r="X909" s="107"/>
      <c r="Y909" s="107"/>
      <c r="Z909" s="107"/>
      <c r="AA909" s="107"/>
      <c r="AB909" s="107"/>
      <c r="AC909" s="107"/>
      <c r="AD909" s="107"/>
      <c r="AE909" s="107"/>
      <c r="AF909" s="107"/>
      <c r="AG909" s="107"/>
      <c r="AH909" s="107"/>
    </row>
    <row r="910" spans="1:34" x14ac:dyDescent="0.3">
      <c r="A910" t="s">
        <v>785</v>
      </c>
      <c r="B910" t="s">
        <v>813</v>
      </c>
      <c r="C910">
        <v>109275</v>
      </c>
      <c r="D910" s="106">
        <v>44888</v>
      </c>
      <c r="E910" s="107">
        <v>58.463000000000001</v>
      </c>
      <c r="F910" s="107">
        <v>0.35449999999999998</v>
      </c>
      <c r="G910" s="107">
        <v>0.2175</v>
      </c>
      <c r="H910" s="107">
        <v>-0.3715</v>
      </c>
      <c r="I910" s="107">
        <v>-0.38540000000000002</v>
      </c>
      <c r="J910" s="107">
        <v>3.2387999999999999</v>
      </c>
      <c r="K910" s="107">
        <v>4.3116000000000003</v>
      </c>
      <c r="L910" s="107">
        <v>12.233499999999999</v>
      </c>
      <c r="M910" s="107">
        <v>14.776199999999999</v>
      </c>
      <c r="N910" s="107">
        <v>5.3342000000000001</v>
      </c>
      <c r="O910" s="107">
        <v>21.1675</v>
      </c>
      <c r="P910" s="107">
        <v>12.808999999999999</v>
      </c>
      <c r="Q910" s="107">
        <v>13.122999999999999</v>
      </c>
      <c r="R910" s="107">
        <v>28.627099999999999</v>
      </c>
      <c r="T910" s="106"/>
      <c r="U910" s="107"/>
      <c r="V910" s="107"/>
      <c r="W910" s="107"/>
      <c r="X910" s="107"/>
      <c r="Y910" s="107"/>
      <c r="Z910" s="107"/>
      <c r="AA910" s="107"/>
      <c r="AB910" s="107"/>
      <c r="AC910" s="107"/>
      <c r="AD910" s="107"/>
      <c r="AE910" s="107"/>
      <c r="AF910" s="107"/>
      <c r="AG910" s="107"/>
      <c r="AH910" s="107"/>
    </row>
    <row r="911" spans="1:34" x14ac:dyDescent="0.3">
      <c r="A911" t="s">
        <v>785</v>
      </c>
      <c r="B911" t="s">
        <v>814</v>
      </c>
      <c r="C911">
        <v>120834</v>
      </c>
      <c r="D911" s="106">
        <v>44888</v>
      </c>
      <c r="E911" s="107">
        <v>62.1999</v>
      </c>
      <c r="F911" s="107">
        <v>0.36030000000000001</v>
      </c>
      <c r="G911" s="107">
        <v>0.24529999999999999</v>
      </c>
      <c r="H911" s="107">
        <v>-0.33279999999999998</v>
      </c>
      <c r="I911" s="107">
        <v>-0.30659999999999998</v>
      </c>
      <c r="J911" s="107">
        <v>3.4315000000000002</v>
      </c>
      <c r="K911" s="107">
        <v>4.8158000000000003</v>
      </c>
      <c r="L911" s="107">
        <v>13.3626</v>
      </c>
      <c r="M911" s="107">
        <v>16.4101</v>
      </c>
      <c r="N911" s="107">
        <v>7.3982000000000001</v>
      </c>
      <c r="O911" s="107">
        <v>23.464300000000001</v>
      </c>
      <c r="P911" s="107">
        <v>14.4611</v>
      </c>
      <c r="Q911" s="107">
        <v>17.527200000000001</v>
      </c>
      <c r="R911" s="107">
        <v>31.310700000000001</v>
      </c>
      <c r="T911" s="106"/>
      <c r="U911" s="107"/>
      <c r="V911" s="107"/>
      <c r="W911" s="107"/>
      <c r="X911" s="107"/>
      <c r="Y911" s="107"/>
      <c r="Z911" s="107"/>
      <c r="AA911" s="107"/>
      <c r="AB911" s="107"/>
      <c r="AC911" s="107"/>
      <c r="AD911" s="107"/>
      <c r="AE911" s="107"/>
      <c r="AF911" s="107"/>
      <c r="AG911" s="107"/>
      <c r="AH911" s="107"/>
    </row>
    <row r="912" spans="1:34" x14ac:dyDescent="0.3">
      <c r="A912" t="s">
        <v>785</v>
      </c>
      <c r="B912" t="s">
        <v>815</v>
      </c>
      <c r="C912">
        <v>119727</v>
      </c>
      <c r="D912" s="106">
        <v>44888</v>
      </c>
      <c r="E912" s="107">
        <v>255.4599</v>
      </c>
      <c r="F912" s="107">
        <v>0.2424</v>
      </c>
      <c r="G912" s="107">
        <v>1.4999999999999999E-2</v>
      </c>
      <c r="H912" s="107">
        <v>-0.56510000000000005</v>
      </c>
      <c r="I912" s="107">
        <v>-0.86850000000000005</v>
      </c>
      <c r="J912" s="107">
        <v>0.56110000000000004</v>
      </c>
      <c r="K912" s="107">
        <v>1.772</v>
      </c>
      <c r="L912" s="107">
        <v>10.3285</v>
      </c>
      <c r="M912" s="107">
        <v>1.7927999999999999</v>
      </c>
      <c r="N912" s="107">
        <v>-8.1410999999999998</v>
      </c>
      <c r="O912" s="107">
        <v>16.7363</v>
      </c>
      <c r="P912" s="107">
        <v>13.6043</v>
      </c>
      <c r="Q912" s="107">
        <v>15.48</v>
      </c>
      <c r="R912" s="107">
        <v>19.908999999999999</v>
      </c>
      <c r="T912" s="106"/>
      <c r="U912" s="107"/>
      <c r="V912" s="107"/>
      <c r="W912" s="107"/>
      <c r="X912" s="107"/>
      <c r="Y912" s="107"/>
      <c r="Z912" s="107"/>
      <c r="AA912" s="107"/>
      <c r="AB912" s="107"/>
      <c r="AC912" s="107"/>
      <c r="AD912" s="107"/>
      <c r="AE912" s="107"/>
      <c r="AF912" s="107"/>
      <c r="AG912" s="107"/>
      <c r="AH912" s="107"/>
    </row>
    <row r="913" spans="1:34" x14ac:dyDescent="0.3">
      <c r="A913" t="s">
        <v>785</v>
      </c>
      <c r="B913" t="s">
        <v>816</v>
      </c>
      <c r="C913">
        <v>102756</v>
      </c>
      <c r="D913" s="106">
        <v>44888</v>
      </c>
      <c r="E913" s="107">
        <v>232.7714</v>
      </c>
      <c r="F913" s="107">
        <v>0.23960000000000001</v>
      </c>
      <c r="G913" s="107">
        <v>1.1999999999999999E-3</v>
      </c>
      <c r="H913" s="107">
        <v>-0.58430000000000004</v>
      </c>
      <c r="I913" s="107">
        <v>-0.90680000000000005</v>
      </c>
      <c r="J913" s="107">
        <v>0.46949999999999997</v>
      </c>
      <c r="K913" s="107">
        <v>1.5226999999999999</v>
      </c>
      <c r="L913" s="107">
        <v>9.7916000000000007</v>
      </c>
      <c r="M913" s="107">
        <v>1.0255000000000001</v>
      </c>
      <c r="N913" s="107">
        <v>-9.0806000000000004</v>
      </c>
      <c r="O913" s="107">
        <v>15.517799999999999</v>
      </c>
      <c r="P913" s="107">
        <v>12.438499999999999</v>
      </c>
      <c r="Q913" s="107">
        <v>18.96</v>
      </c>
      <c r="R913" s="107">
        <v>18.652799999999999</v>
      </c>
      <c r="T913" s="106"/>
      <c r="U913" s="107"/>
      <c r="V913" s="107"/>
      <c r="W913" s="107"/>
      <c r="X913" s="107"/>
      <c r="Y913" s="107"/>
      <c r="Z913" s="107"/>
      <c r="AA913" s="107"/>
      <c r="AB913" s="107"/>
      <c r="AC913" s="107"/>
      <c r="AD913" s="107"/>
      <c r="AE913" s="107"/>
      <c r="AF913" s="107"/>
      <c r="AG913" s="107"/>
      <c r="AH913" s="107"/>
    </row>
    <row r="914" spans="1:34" x14ac:dyDescent="0.3">
      <c r="A914" t="s">
        <v>785</v>
      </c>
      <c r="B914" t="s">
        <v>1909</v>
      </c>
      <c r="C914">
        <v>149532</v>
      </c>
      <c r="D914" s="106">
        <v>44888</v>
      </c>
      <c r="E914" s="107">
        <v>112.3081</v>
      </c>
      <c r="F914" s="107">
        <v>0.15029999999999999</v>
      </c>
      <c r="G914" s="107">
        <v>1.49E-2</v>
      </c>
      <c r="H914" s="107">
        <v>-0.47899999999999998</v>
      </c>
      <c r="I914" s="107">
        <v>-0.37830000000000003</v>
      </c>
      <c r="J914" s="107">
        <v>3.2993000000000001</v>
      </c>
      <c r="K914" s="107">
        <v>3.9996999999999998</v>
      </c>
      <c r="L914" s="107">
        <v>14.9178</v>
      </c>
      <c r="M914" s="107">
        <v>5.2488000000000001</v>
      </c>
      <c r="N914" s="107">
        <v>0.67959999999999998</v>
      </c>
      <c r="O914" s="107">
        <v>18.6053</v>
      </c>
      <c r="P914" s="107">
        <v>12.939299999999999</v>
      </c>
      <c r="Q914" s="107">
        <v>15.2471</v>
      </c>
      <c r="R914" s="107">
        <v>21.2515</v>
      </c>
      <c r="T914" s="106"/>
      <c r="U914" s="107"/>
      <c r="V914" s="107"/>
      <c r="W914" s="107"/>
      <c r="X914" s="107"/>
      <c r="Y914" s="107"/>
      <c r="Z914" s="107"/>
      <c r="AA914" s="107"/>
      <c r="AB914" s="107"/>
      <c r="AC914" s="107"/>
      <c r="AD914" s="107"/>
      <c r="AE914" s="107"/>
      <c r="AF914" s="107"/>
      <c r="AG914" s="107"/>
      <c r="AH914" s="107"/>
    </row>
    <row r="915" spans="1:34" x14ac:dyDescent="0.3">
      <c r="A915" t="s">
        <v>785</v>
      </c>
      <c r="B915" t="s">
        <v>1910</v>
      </c>
      <c r="C915">
        <v>149533</v>
      </c>
      <c r="D915" s="106">
        <v>44888</v>
      </c>
      <c r="E915" s="107">
        <v>120.9918</v>
      </c>
      <c r="F915" s="107">
        <v>0.15310000000000001</v>
      </c>
      <c r="G915" s="107">
        <v>2.8500000000000001E-2</v>
      </c>
      <c r="H915" s="107">
        <v>-0.45989999999999998</v>
      </c>
      <c r="I915" s="107">
        <v>-0.34010000000000001</v>
      </c>
      <c r="J915" s="107">
        <v>3.3932000000000002</v>
      </c>
      <c r="K915" s="107">
        <v>4.2625000000000002</v>
      </c>
      <c r="L915" s="107">
        <v>15.512700000000001</v>
      </c>
      <c r="M915" s="107">
        <v>6.0707000000000004</v>
      </c>
      <c r="N915" s="107">
        <v>1.7164999999999999</v>
      </c>
      <c r="O915" s="107">
        <v>19.703800000000001</v>
      </c>
      <c r="P915" s="107">
        <v>13.9156</v>
      </c>
      <c r="Q915" s="107">
        <v>14.744199999999999</v>
      </c>
      <c r="R915" s="107">
        <v>22.4602</v>
      </c>
      <c r="T915" s="106"/>
      <c r="U915" s="107"/>
      <c r="V915" s="107"/>
      <c r="W915" s="107"/>
      <c r="X915" s="107"/>
      <c r="Y915" s="107"/>
      <c r="Z915" s="107"/>
      <c r="AA915" s="107"/>
      <c r="AB915" s="107"/>
      <c r="AC915" s="107"/>
      <c r="AD915" s="107"/>
      <c r="AE915" s="107"/>
      <c r="AF915" s="107"/>
      <c r="AG915" s="107"/>
      <c r="AH915" s="107"/>
    </row>
    <row r="916" spans="1:34" x14ac:dyDescent="0.3">
      <c r="A916" t="s">
        <v>785</v>
      </c>
      <c r="B916" t="s">
        <v>817</v>
      </c>
      <c r="C916">
        <v>101537</v>
      </c>
      <c r="D916" s="106"/>
      <c r="E916" s="107"/>
      <c r="F916" s="107"/>
      <c r="G916" s="107"/>
      <c r="H916" s="107"/>
      <c r="I916" s="107"/>
      <c r="J916" s="107"/>
      <c r="K916" s="107"/>
      <c r="L916" s="107"/>
      <c r="M916" s="107"/>
      <c r="N916" s="107"/>
      <c r="O916" s="107"/>
      <c r="P916" s="107"/>
      <c r="Q916" s="107"/>
      <c r="R916" s="107"/>
      <c r="T916" s="106"/>
      <c r="U916" s="107"/>
      <c r="V916" s="107"/>
      <c r="W916" s="107"/>
      <c r="X916" s="107"/>
      <c r="Y916" s="107"/>
      <c r="Z916" s="107"/>
      <c r="AA916" s="107"/>
      <c r="AB916" s="107"/>
      <c r="AC916" s="107"/>
      <c r="AD916" s="107"/>
      <c r="AE916" s="107"/>
      <c r="AF916" s="107"/>
      <c r="AG916" s="107"/>
      <c r="AH916" s="107"/>
    </row>
    <row r="917" spans="1:34" x14ac:dyDescent="0.3">
      <c r="A917" t="s">
        <v>785</v>
      </c>
      <c r="B917" t="s">
        <v>818</v>
      </c>
      <c r="C917">
        <v>119578</v>
      </c>
      <c r="D917" s="106"/>
      <c r="E917" s="107"/>
      <c r="F917" s="107"/>
      <c r="G917" s="107"/>
      <c r="H917" s="107"/>
      <c r="I917" s="107"/>
      <c r="J917" s="107"/>
      <c r="K917" s="107"/>
      <c r="L917" s="107"/>
      <c r="M917" s="107"/>
      <c r="N917" s="107"/>
      <c r="O917" s="107"/>
      <c r="P917" s="107"/>
      <c r="Q917" s="107"/>
      <c r="R917" s="107"/>
      <c r="T917" s="106"/>
      <c r="U917" s="107"/>
      <c r="V917" s="107"/>
      <c r="W917" s="107"/>
      <c r="X917" s="107"/>
      <c r="Y917" s="107"/>
      <c r="Z917" s="107"/>
      <c r="AA917" s="107"/>
      <c r="AB917" s="107"/>
      <c r="AC917" s="107"/>
      <c r="AD917" s="107"/>
      <c r="AE917" s="107"/>
      <c r="AF917" s="107"/>
      <c r="AG917" s="107"/>
      <c r="AH917" s="107"/>
    </row>
    <row r="918" spans="1:34" x14ac:dyDescent="0.3">
      <c r="A918" t="s">
        <v>785</v>
      </c>
      <c r="B918" t="s">
        <v>819</v>
      </c>
      <c r="C918">
        <v>147757</v>
      </c>
      <c r="D918" s="106">
        <v>44888</v>
      </c>
      <c r="E918" s="107">
        <v>16.7105</v>
      </c>
      <c r="F918" s="107">
        <v>0.24540000000000001</v>
      </c>
      <c r="G918" s="107">
        <v>0.17560000000000001</v>
      </c>
      <c r="H918" s="107">
        <v>-0.36130000000000001</v>
      </c>
      <c r="I918" s="107">
        <v>-3.3500000000000002E-2</v>
      </c>
      <c r="J918" s="107">
        <v>4.5445000000000002</v>
      </c>
      <c r="K918" s="107">
        <v>5.9424000000000001</v>
      </c>
      <c r="L918" s="107">
        <v>15.5037</v>
      </c>
      <c r="M918" s="107">
        <v>9.6776999999999997</v>
      </c>
      <c r="N918" s="107">
        <v>5.9295999999999998</v>
      </c>
      <c r="O918" s="107"/>
      <c r="P918" s="107"/>
      <c r="Q918" s="107">
        <v>18.873200000000001</v>
      </c>
      <c r="R918" s="107">
        <v>24.885100000000001</v>
      </c>
      <c r="T918" s="106"/>
      <c r="U918" s="107"/>
      <c r="V918" s="107"/>
      <c r="W918" s="107"/>
      <c r="X918" s="107"/>
      <c r="Y918" s="107"/>
      <c r="Z918" s="107"/>
      <c r="AA918" s="107"/>
      <c r="AB918" s="107"/>
      <c r="AC918" s="107"/>
      <c r="AD918" s="107"/>
      <c r="AE918" s="107"/>
      <c r="AF918" s="107"/>
      <c r="AG918" s="107"/>
      <c r="AH918" s="107"/>
    </row>
    <row r="919" spans="1:34" x14ac:dyDescent="0.3">
      <c r="A919" t="s">
        <v>785</v>
      </c>
      <c r="B919" t="s">
        <v>820</v>
      </c>
      <c r="C919">
        <v>147760</v>
      </c>
      <c r="D919" s="106">
        <v>44888</v>
      </c>
      <c r="E919" s="107">
        <v>15.8261</v>
      </c>
      <c r="F919" s="107">
        <v>0.24010000000000001</v>
      </c>
      <c r="G919" s="107">
        <v>0.15060000000000001</v>
      </c>
      <c r="H919" s="107">
        <v>-0.39589999999999997</v>
      </c>
      <c r="I919" s="107">
        <v>-0.1016</v>
      </c>
      <c r="J919" s="107">
        <v>4.38</v>
      </c>
      <c r="K919" s="107">
        <v>5.4672999999999998</v>
      </c>
      <c r="L919" s="107">
        <v>14.4894</v>
      </c>
      <c r="M919" s="107">
        <v>8.2697000000000003</v>
      </c>
      <c r="N919" s="107">
        <v>4.1135999999999999</v>
      </c>
      <c r="O919" s="107"/>
      <c r="P919" s="107"/>
      <c r="Q919" s="107">
        <v>16.7165</v>
      </c>
      <c r="R919" s="107">
        <v>22.7712</v>
      </c>
      <c r="T919" s="106"/>
      <c r="U919" s="107"/>
      <c r="V919" s="107"/>
      <c r="W919" s="107"/>
      <c r="X919" s="107"/>
      <c r="Y919" s="107"/>
      <c r="Z919" s="107"/>
      <c r="AA919" s="107"/>
      <c r="AB919" s="107"/>
      <c r="AC919" s="107"/>
      <c r="AD919" s="107"/>
      <c r="AE919" s="107"/>
      <c r="AF919" s="107"/>
      <c r="AG919" s="107"/>
      <c r="AH919" s="107"/>
    </row>
    <row r="920" spans="1:34" x14ac:dyDescent="0.3">
      <c r="A920" t="s">
        <v>785</v>
      </c>
      <c r="B920" t="s">
        <v>821</v>
      </c>
      <c r="C920">
        <v>147492</v>
      </c>
      <c r="D920" s="106">
        <v>44888</v>
      </c>
      <c r="E920" s="107">
        <v>18.829999999999998</v>
      </c>
      <c r="F920" s="107">
        <v>0.26619999999999999</v>
      </c>
      <c r="G920" s="107">
        <v>0.21290000000000001</v>
      </c>
      <c r="H920" s="107">
        <v>-0.68569999999999998</v>
      </c>
      <c r="I920" s="107">
        <v>-0.31759999999999999</v>
      </c>
      <c r="J920" s="107">
        <v>1.8388</v>
      </c>
      <c r="K920" s="107">
        <v>3.3479999999999999</v>
      </c>
      <c r="L920" s="107">
        <v>12.686999999999999</v>
      </c>
      <c r="M920" s="107">
        <v>5.4310999999999998</v>
      </c>
      <c r="N920" s="107">
        <v>0.31969999999999998</v>
      </c>
      <c r="O920" s="107">
        <v>19.261399999999998</v>
      </c>
      <c r="P920" s="107"/>
      <c r="Q920" s="107">
        <v>21.1112</v>
      </c>
      <c r="R920" s="107">
        <v>21.241299999999999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t="s">
        <v>785</v>
      </c>
      <c r="B921" t="s">
        <v>822</v>
      </c>
      <c r="C921">
        <v>147490</v>
      </c>
      <c r="D921" s="106">
        <v>44888</v>
      </c>
      <c r="E921" s="107">
        <v>18.27</v>
      </c>
      <c r="F921" s="107">
        <v>0.21940000000000001</v>
      </c>
      <c r="G921" s="107">
        <v>0.16450000000000001</v>
      </c>
      <c r="H921" s="107">
        <v>-0.70650000000000002</v>
      </c>
      <c r="I921" s="107">
        <v>-0.38169999999999998</v>
      </c>
      <c r="J921" s="107">
        <v>1.7261</v>
      </c>
      <c r="K921" s="107">
        <v>3.1038000000000001</v>
      </c>
      <c r="L921" s="107">
        <v>12.085900000000001</v>
      </c>
      <c r="M921" s="107">
        <v>4.5792999999999999</v>
      </c>
      <c r="N921" s="107">
        <v>-0.70650000000000002</v>
      </c>
      <c r="O921" s="107">
        <v>18.211400000000001</v>
      </c>
      <c r="P921" s="107"/>
      <c r="Q921" s="107">
        <v>20.009599999999999</v>
      </c>
      <c r="R921" s="107">
        <v>20.177700000000002</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t="s">
        <v>27</v>
      </c>
      <c r="F922" s="104">
        <v>0.23876041666666667</v>
      </c>
      <c r="G922" s="104">
        <v>0.11494166666666668</v>
      </c>
      <c r="H922" s="104">
        <v>-0.5891208333333332</v>
      </c>
      <c r="I922" s="104">
        <v>-0.26953750000000004</v>
      </c>
      <c r="J922" s="104">
        <v>2.4059312499999996</v>
      </c>
      <c r="K922" s="104">
        <v>3.3009999999999997</v>
      </c>
      <c r="L922" s="104">
        <v>13.086297916666672</v>
      </c>
      <c r="M922" s="104">
        <v>6.6053645833333334</v>
      </c>
      <c r="N922" s="104">
        <v>1.6556604166666666</v>
      </c>
      <c r="O922" s="104">
        <v>16.80555</v>
      </c>
      <c r="P922" s="104">
        <v>11.226366666666667</v>
      </c>
      <c r="Q922" s="104">
        <v>15.929743750000002</v>
      </c>
      <c r="R922" s="104">
        <v>21.058577083333329</v>
      </c>
    </row>
    <row r="923" spans="1:34" x14ac:dyDescent="0.3">
      <c r="A923" s="57" t="s">
        <v>407</v>
      </c>
      <c r="F923" s="104">
        <v>0.22605</v>
      </c>
      <c r="G923" s="104">
        <v>1.9949999999999999E-2</v>
      </c>
      <c r="H923" s="104">
        <v>-0.55384999999999995</v>
      </c>
      <c r="I923" s="104">
        <v>-0.32079999999999997</v>
      </c>
      <c r="J923" s="104">
        <v>2.5302499999999997</v>
      </c>
      <c r="K923" s="104">
        <v>3.1812499999999999</v>
      </c>
      <c r="L923" s="104">
        <v>13.261150000000001</v>
      </c>
      <c r="M923" s="104">
        <v>5.9050500000000001</v>
      </c>
      <c r="N923" s="104">
        <v>1.69685</v>
      </c>
      <c r="O923" s="104">
        <v>16.880499999999998</v>
      </c>
      <c r="P923" s="104">
        <v>11.192699999999999</v>
      </c>
      <c r="Q923" s="104">
        <v>14.9124</v>
      </c>
      <c r="R923" s="104">
        <v>20.198700000000002</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05" t="s">
        <v>823</v>
      </c>
      <c r="B925" s="105"/>
      <c r="C925" s="105"/>
      <c r="D925" s="105"/>
      <c r="E925" s="105"/>
      <c r="F925" s="105"/>
      <c r="G925" s="105"/>
      <c r="H925" s="105"/>
      <c r="I925" s="105"/>
      <c r="J925" s="105"/>
      <c r="K925" s="105"/>
      <c r="L925" s="105"/>
      <c r="M925" s="105"/>
      <c r="N925" s="105"/>
      <c r="O925" s="105"/>
      <c r="P925" s="105"/>
      <c r="Q925" s="105"/>
      <c r="R925" s="105"/>
      <c r="T925" s="106"/>
      <c r="U925" s="107"/>
      <c r="V925" s="107"/>
      <c r="W925" s="107"/>
      <c r="X925" s="107"/>
      <c r="Y925" s="107"/>
      <c r="Z925" s="107"/>
      <c r="AA925" s="107"/>
      <c r="AB925" s="107"/>
      <c r="AC925" s="107"/>
      <c r="AD925" s="107"/>
      <c r="AE925" s="107"/>
      <c r="AF925" s="107"/>
      <c r="AG925" s="107"/>
      <c r="AH925" s="107"/>
    </row>
    <row r="926" spans="1:34" x14ac:dyDescent="0.3">
      <c r="A926" t="s">
        <v>824</v>
      </c>
      <c r="B926" t="s">
        <v>825</v>
      </c>
      <c r="C926">
        <v>131301</v>
      </c>
      <c r="D926" s="106">
        <v>44888</v>
      </c>
      <c r="E926" s="107">
        <v>17.9773</v>
      </c>
      <c r="F926" s="107">
        <v>18.688700000000001</v>
      </c>
      <c r="G926" s="107">
        <v>16.319700000000001</v>
      </c>
      <c r="H926" s="107">
        <v>0.63819999999999999</v>
      </c>
      <c r="I926" s="107">
        <v>23.397500000000001</v>
      </c>
      <c r="J926" s="107">
        <v>23.473700000000001</v>
      </c>
      <c r="K926" s="107">
        <v>5.5860000000000003</v>
      </c>
      <c r="L926" s="107">
        <v>7.6090999999999998</v>
      </c>
      <c r="M926" s="107">
        <v>1.3696999999999999</v>
      </c>
      <c r="N926" s="107">
        <v>-0.13220000000000001</v>
      </c>
      <c r="O926" s="107">
        <v>4.2507000000000001</v>
      </c>
      <c r="P926" s="107">
        <v>5.6866000000000003</v>
      </c>
      <c r="Q926" s="107">
        <v>7.4482999999999997</v>
      </c>
      <c r="R926" s="107">
        <v>0.68479999999999996</v>
      </c>
      <c r="T926" s="106"/>
      <c r="U926" s="107"/>
      <c r="V926" s="107"/>
      <c r="W926" s="107"/>
      <c r="X926" s="107"/>
      <c r="Y926" s="107"/>
      <c r="Z926" s="107"/>
      <c r="AA926" s="107"/>
      <c r="AB926" s="107"/>
      <c r="AC926" s="107"/>
      <c r="AD926" s="107"/>
      <c r="AE926" s="107"/>
      <c r="AF926" s="107"/>
      <c r="AG926" s="107"/>
      <c r="AH926" s="107"/>
    </row>
    <row r="927" spans="1:34" x14ac:dyDescent="0.3">
      <c r="A927" t="s">
        <v>824</v>
      </c>
      <c r="B927" t="s">
        <v>826</v>
      </c>
      <c r="C927">
        <v>131297</v>
      </c>
      <c r="D927" s="106">
        <v>44888</v>
      </c>
      <c r="E927" s="107">
        <v>17.641300000000001</v>
      </c>
      <c r="F927" s="107">
        <v>18.423500000000001</v>
      </c>
      <c r="G927" s="107">
        <v>16.090900000000001</v>
      </c>
      <c r="H927" s="107">
        <v>0.44340000000000002</v>
      </c>
      <c r="I927" s="107">
        <v>23.185099999999998</v>
      </c>
      <c r="J927" s="107">
        <v>23.263400000000001</v>
      </c>
      <c r="K927" s="107">
        <v>5.3724999999999996</v>
      </c>
      <c r="L927" s="107">
        <v>7.3852000000000002</v>
      </c>
      <c r="M927" s="107">
        <v>1.155</v>
      </c>
      <c r="N927" s="107">
        <v>-0.34289999999999998</v>
      </c>
      <c r="O927" s="107">
        <v>4.0357000000000003</v>
      </c>
      <c r="P927" s="107">
        <v>5.4553000000000003</v>
      </c>
      <c r="Q927" s="107">
        <v>7.2003000000000004</v>
      </c>
      <c r="R927" s="107">
        <v>0.4733</v>
      </c>
      <c r="T927" s="106"/>
      <c r="U927" s="107"/>
      <c r="V927" s="107"/>
      <c r="W927" s="107"/>
      <c r="X927" s="107"/>
      <c r="Y927" s="107"/>
      <c r="Z927" s="107"/>
      <c r="AA927" s="107"/>
      <c r="AB927" s="107"/>
      <c r="AC927" s="107"/>
      <c r="AD927" s="107"/>
      <c r="AE927" s="107"/>
      <c r="AF927" s="107"/>
      <c r="AG927" s="107"/>
      <c r="AH927" s="107"/>
    </row>
    <row r="928" spans="1:34" x14ac:dyDescent="0.3">
      <c r="A928" t="s">
        <v>824</v>
      </c>
      <c r="B928" t="s">
        <v>827</v>
      </c>
      <c r="C928">
        <v>131051</v>
      </c>
      <c r="D928" s="106">
        <v>44888</v>
      </c>
      <c r="E928" s="107">
        <v>19.840900000000001</v>
      </c>
      <c r="F928" s="107">
        <v>23.009899999999998</v>
      </c>
      <c r="G928" s="107">
        <v>15.892200000000001</v>
      </c>
      <c r="H928" s="107">
        <v>0.47310000000000002</v>
      </c>
      <c r="I928" s="107">
        <v>23.119800000000001</v>
      </c>
      <c r="J928" s="107">
        <v>22.838699999999999</v>
      </c>
      <c r="K928" s="107">
        <v>5.6276000000000002</v>
      </c>
      <c r="L928" s="107">
        <v>7.7888000000000002</v>
      </c>
      <c r="M928" s="107">
        <v>1.4480999999999999</v>
      </c>
      <c r="N928" s="107">
        <v>0.54930000000000001</v>
      </c>
      <c r="O928" s="107">
        <v>5.7651000000000003</v>
      </c>
      <c r="P928" s="107">
        <v>7.6325000000000003</v>
      </c>
      <c r="Q928" s="107">
        <v>8.7116000000000007</v>
      </c>
      <c r="R928" s="107">
        <v>2.0604</v>
      </c>
      <c r="T928" s="106"/>
      <c r="U928" s="107"/>
      <c r="V928" s="107"/>
      <c r="W928" s="107"/>
      <c r="X928" s="107"/>
      <c r="Y928" s="107"/>
      <c r="Z928" s="107"/>
      <c r="AA928" s="107"/>
      <c r="AB928" s="107"/>
      <c r="AC928" s="107"/>
      <c r="AD928" s="107"/>
      <c r="AE928" s="107"/>
      <c r="AF928" s="107"/>
      <c r="AG928" s="107"/>
      <c r="AH928" s="107"/>
    </row>
    <row r="929" spans="1:34" x14ac:dyDescent="0.3">
      <c r="A929" t="s">
        <v>824</v>
      </c>
      <c r="B929" t="s">
        <v>828</v>
      </c>
      <c r="C929">
        <v>131061</v>
      </c>
      <c r="D929" s="106">
        <v>44888</v>
      </c>
      <c r="E929" s="107">
        <v>20.200800000000001</v>
      </c>
      <c r="F929" s="107">
        <v>23.142499999999998</v>
      </c>
      <c r="G929" s="107">
        <v>16.044</v>
      </c>
      <c r="H929" s="107">
        <v>0.61960000000000004</v>
      </c>
      <c r="I929" s="107">
        <v>23.269100000000002</v>
      </c>
      <c r="J929" s="107">
        <v>22.999500000000001</v>
      </c>
      <c r="K929" s="107">
        <v>5.7906000000000004</v>
      </c>
      <c r="L929" s="107">
        <v>7.9543999999999997</v>
      </c>
      <c r="M929" s="107">
        <v>1.6095999999999999</v>
      </c>
      <c r="N929" s="107">
        <v>0.70940000000000003</v>
      </c>
      <c r="O929" s="107">
        <v>5.9343000000000004</v>
      </c>
      <c r="P929" s="107">
        <v>7.8276000000000003</v>
      </c>
      <c r="Q929" s="107">
        <v>8.9501000000000008</v>
      </c>
      <c r="R929" s="107">
        <v>2.2233999999999998</v>
      </c>
      <c r="T929" s="106"/>
      <c r="U929" s="107"/>
      <c r="V929" s="107"/>
      <c r="W929" s="107"/>
      <c r="X929" s="107"/>
      <c r="Y929" s="107"/>
      <c r="Z929" s="107"/>
      <c r="AA929" s="107"/>
      <c r="AB929" s="107"/>
      <c r="AC929" s="107"/>
      <c r="AD929" s="107"/>
      <c r="AE929" s="107"/>
      <c r="AF929" s="107"/>
      <c r="AG929" s="107"/>
      <c r="AH929" s="107"/>
    </row>
    <row r="930" spans="1:34" x14ac:dyDescent="0.3">
      <c r="A930" t="s">
        <v>824</v>
      </c>
      <c r="B930" t="s">
        <v>829</v>
      </c>
      <c r="C930">
        <v>118387</v>
      </c>
      <c r="D930" s="106">
        <v>44888</v>
      </c>
      <c r="E930" s="107">
        <v>37.164700000000003</v>
      </c>
      <c r="F930" s="107">
        <v>17.9816</v>
      </c>
      <c r="G930" s="107">
        <v>15.7675</v>
      </c>
      <c r="H930" s="107">
        <v>0.435</v>
      </c>
      <c r="I930" s="107">
        <v>23.700099999999999</v>
      </c>
      <c r="J930" s="107">
        <v>23.711300000000001</v>
      </c>
      <c r="K930" s="107">
        <v>6.0960000000000001</v>
      </c>
      <c r="L930" s="107">
        <v>7.9382000000000001</v>
      </c>
      <c r="M930" s="107">
        <v>1.5058</v>
      </c>
      <c r="N930" s="107">
        <v>0.42830000000000001</v>
      </c>
      <c r="O930" s="107">
        <v>5.3814000000000002</v>
      </c>
      <c r="P930" s="107">
        <v>8.1146999999999991</v>
      </c>
      <c r="Q930" s="107">
        <v>9.0774000000000008</v>
      </c>
      <c r="R930" s="107">
        <v>1.5094000000000001</v>
      </c>
      <c r="T930" s="106"/>
      <c r="U930" s="107"/>
      <c r="V930" s="107"/>
      <c r="W930" s="107"/>
      <c r="X930" s="107"/>
      <c r="Y930" s="107"/>
      <c r="Z930" s="107"/>
      <c r="AA930" s="107"/>
      <c r="AB930" s="107"/>
      <c r="AC930" s="107"/>
      <c r="AD930" s="107"/>
      <c r="AE930" s="107"/>
      <c r="AF930" s="107"/>
      <c r="AG930" s="107"/>
      <c r="AH930" s="107"/>
    </row>
    <row r="931" spans="1:34" x14ac:dyDescent="0.3">
      <c r="A931" t="s">
        <v>824</v>
      </c>
      <c r="B931" t="s">
        <v>830</v>
      </c>
      <c r="C931">
        <v>108753</v>
      </c>
      <c r="D931" s="106">
        <v>44888</v>
      </c>
      <c r="E931" s="107">
        <v>36.749400000000001</v>
      </c>
      <c r="F931" s="107">
        <v>17.787199999999999</v>
      </c>
      <c r="G931" s="107">
        <v>15.6069</v>
      </c>
      <c r="H931" s="107">
        <v>0.26960000000000001</v>
      </c>
      <c r="I931" s="107">
        <v>23.536899999999999</v>
      </c>
      <c r="J931" s="107">
        <v>23.5579</v>
      </c>
      <c r="K931" s="107">
        <v>5.9534000000000002</v>
      </c>
      <c r="L931" s="107">
        <v>7.7973999999999997</v>
      </c>
      <c r="M931" s="107">
        <v>1.3669</v>
      </c>
      <c r="N931" s="107">
        <v>0.2893</v>
      </c>
      <c r="O931" s="107">
        <v>5.2393999999999998</v>
      </c>
      <c r="P931" s="107">
        <v>7.9858000000000002</v>
      </c>
      <c r="Q931" s="107">
        <v>6.4820000000000002</v>
      </c>
      <c r="R931" s="107">
        <v>1.3732</v>
      </c>
      <c r="T931" s="106"/>
      <c r="U931" s="107"/>
      <c r="V931" s="107"/>
      <c r="W931" s="107"/>
      <c r="X931" s="107"/>
      <c r="Y931" s="107"/>
      <c r="Z931" s="107"/>
      <c r="AA931" s="107"/>
      <c r="AB931" s="107"/>
      <c r="AC931" s="107"/>
      <c r="AD931" s="107"/>
      <c r="AE931" s="107"/>
      <c r="AF931" s="107"/>
      <c r="AG931" s="107"/>
      <c r="AH931" s="107"/>
    </row>
    <row r="932" spans="1:34" x14ac:dyDescent="0.3">
      <c r="A932" t="s">
        <v>824</v>
      </c>
      <c r="B932" t="s">
        <v>831</v>
      </c>
      <c r="C932">
        <v>120137</v>
      </c>
      <c r="D932" s="106">
        <v>44888</v>
      </c>
      <c r="E932" s="107">
        <v>53.153199999999998</v>
      </c>
      <c r="F932" s="107">
        <v>-4.2569999999999997</v>
      </c>
      <c r="G932" s="107">
        <v>12.0783</v>
      </c>
      <c r="H932" s="107">
        <v>0.25509999999999999</v>
      </c>
      <c r="I932" s="107">
        <v>23.558599999999998</v>
      </c>
      <c r="J932" s="107">
        <v>22.915900000000001</v>
      </c>
      <c r="K932" s="107">
        <v>5.8064999999999998</v>
      </c>
      <c r="L932" s="107">
        <v>8.4120000000000008</v>
      </c>
      <c r="M932" s="107">
        <v>2.1577000000000002</v>
      </c>
      <c r="N932" s="107">
        <v>1.0823</v>
      </c>
      <c r="O932" s="107">
        <v>5.2937000000000003</v>
      </c>
      <c r="P932" s="107">
        <v>7.5819000000000001</v>
      </c>
      <c r="Q932" s="107">
        <v>8.9578000000000007</v>
      </c>
      <c r="R932" s="107">
        <v>2.2490999999999999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t="s">
        <v>824</v>
      </c>
      <c r="B933" t="s">
        <v>1944</v>
      </c>
      <c r="C933">
        <v>101002</v>
      </c>
      <c r="D933" s="106">
        <v>44888</v>
      </c>
      <c r="E933" s="107">
        <v>51.552</v>
      </c>
      <c r="F933" s="107">
        <v>-4.5308000000000002</v>
      </c>
      <c r="G933" s="107">
        <v>11.7721</v>
      </c>
      <c r="H933" s="107">
        <v>-6.0699999999999997E-2</v>
      </c>
      <c r="I933" s="107">
        <v>23.246500000000001</v>
      </c>
      <c r="J933" s="107">
        <v>22.6008</v>
      </c>
      <c r="K933" s="107">
        <v>5.4920999999999998</v>
      </c>
      <c r="L933" s="107">
        <v>8.0907</v>
      </c>
      <c r="M933" s="107">
        <v>1.8444</v>
      </c>
      <c r="N933" s="107">
        <v>0.77039999999999997</v>
      </c>
      <c r="O933" s="107">
        <v>4.9710999999999999</v>
      </c>
      <c r="P933" s="107">
        <v>7.2404000000000002</v>
      </c>
      <c r="Q933" s="107">
        <v>7.7666000000000004</v>
      </c>
      <c r="R933" s="107">
        <v>1.9333</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t="s">
        <v>27</v>
      </c>
      <c r="F934" s="104">
        <v>13.7807</v>
      </c>
      <c r="G934" s="104">
        <v>14.946449999999999</v>
      </c>
      <c r="H934" s="104">
        <v>0.38416250000000002</v>
      </c>
      <c r="I934" s="104">
        <v>23.376699999999996</v>
      </c>
      <c r="J934" s="104">
        <v>23.170149999999996</v>
      </c>
      <c r="K934" s="104">
        <v>5.7155875000000007</v>
      </c>
      <c r="L934" s="104">
        <v>7.8719749999999999</v>
      </c>
      <c r="M934" s="104">
        <v>1.55715</v>
      </c>
      <c r="N934" s="104">
        <v>0.41923749999999999</v>
      </c>
      <c r="O934" s="104">
        <v>5.1089250000000002</v>
      </c>
      <c r="P934" s="104">
        <v>7.1905999999999999</v>
      </c>
      <c r="Q934" s="104">
        <v>8.0742624999999997</v>
      </c>
      <c r="R934" s="104">
        <v>1.5633625000000002</v>
      </c>
    </row>
    <row r="935" spans="1:34" x14ac:dyDescent="0.3">
      <c r="A935" s="57" t="s">
        <v>407</v>
      </c>
      <c r="F935" s="104">
        <v>18.202550000000002</v>
      </c>
      <c r="G935" s="104">
        <v>15.82985</v>
      </c>
      <c r="H935" s="104">
        <v>0.43920000000000003</v>
      </c>
      <c r="I935" s="104">
        <v>23.333300000000001</v>
      </c>
      <c r="J935" s="104">
        <v>23.131450000000001</v>
      </c>
      <c r="K935" s="104">
        <v>5.7091000000000003</v>
      </c>
      <c r="L935" s="104">
        <v>7.8677999999999999</v>
      </c>
      <c r="M935" s="104">
        <v>1.47695</v>
      </c>
      <c r="N935" s="104">
        <v>0.48880000000000001</v>
      </c>
      <c r="O935" s="104">
        <v>5.2665500000000005</v>
      </c>
      <c r="P935" s="104">
        <v>7.6072000000000006</v>
      </c>
      <c r="Q935" s="104">
        <v>8.2391000000000005</v>
      </c>
      <c r="R935" s="104">
        <v>1.7213500000000002</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05" t="s">
        <v>832</v>
      </c>
      <c r="B937" s="105"/>
      <c r="C937" s="105"/>
      <c r="D937" s="105"/>
      <c r="E937" s="105"/>
      <c r="F937" s="105"/>
      <c r="G937" s="105"/>
      <c r="H937" s="105"/>
      <c r="I937" s="105"/>
      <c r="J937" s="105"/>
      <c r="K937" s="105"/>
      <c r="L937" s="105"/>
      <c r="M937" s="105"/>
      <c r="N937" s="105"/>
      <c r="O937" s="105"/>
      <c r="P937" s="105"/>
      <c r="Q937" s="105"/>
      <c r="R937" s="105"/>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t="s">
        <v>833</v>
      </c>
      <c r="B938" t="s">
        <v>834</v>
      </c>
      <c r="C938">
        <v>115127</v>
      </c>
      <c r="D938" s="106">
        <v>44888</v>
      </c>
      <c r="E938" s="107">
        <v>47.7014</v>
      </c>
      <c r="F938" s="107">
        <v>-183.70779999999999</v>
      </c>
      <c r="G938" s="107">
        <v>-93.381100000000004</v>
      </c>
      <c r="H938" s="107">
        <v>-102.38500000000001</v>
      </c>
      <c r="I938" s="107">
        <v>67.854299999999995</v>
      </c>
      <c r="J938" s="107">
        <v>59.091299999999997</v>
      </c>
      <c r="K938" s="107">
        <v>7.3444000000000003</v>
      </c>
      <c r="L938" s="107">
        <v>3.8035000000000001</v>
      </c>
      <c r="M938" s="107">
        <v>5.3711000000000002</v>
      </c>
      <c r="N938" s="107">
        <v>9.1876999999999995</v>
      </c>
      <c r="O938" s="107">
        <v>10.430999999999999</v>
      </c>
      <c r="P938" s="107">
        <v>11.352499999999999</v>
      </c>
      <c r="Q938" s="107">
        <v>6.8162000000000003</v>
      </c>
      <c r="R938" s="107">
        <v>1.7724</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t="s">
        <v>833</v>
      </c>
      <c r="B939" t="s">
        <v>835</v>
      </c>
      <c r="C939">
        <v>116796</v>
      </c>
      <c r="D939" s="106">
        <v>44888</v>
      </c>
      <c r="E939" s="107">
        <v>15.89</v>
      </c>
      <c r="F939" s="107">
        <v>107.357</v>
      </c>
      <c r="G939" s="107">
        <v>-71.691699999999997</v>
      </c>
      <c r="H939" s="107">
        <v>-50.243000000000002</v>
      </c>
      <c r="I939" s="107">
        <v>52.796999999999997</v>
      </c>
      <c r="J939" s="107">
        <v>59.773800000000001</v>
      </c>
      <c r="K939" s="107">
        <v>5.8090000000000002</v>
      </c>
      <c r="L939" s="107">
        <v>2.9906000000000001</v>
      </c>
      <c r="M939" s="107">
        <v>6.0941000000000001</v>
      </c>
      <c r="N939" s="107">
        <v>8.3687000000000005</v>
      </c>
      <c r="O939" s="107">
        <v>9.6545000000000005</v>
      </c>
      <c r="P939" s="107">
        <v>10.733000000000001</v>
      </c>
      <c r="Q939" s="107">
        <v>4.4295</v>
      </c>
      <c r="R939" s="107">
        <v>1.1361000000000001</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t="s">
        <v>833</v>
      </c>
      <c r="B940" t="s">
        <v>1751</v>
      </c>
      <c r="C940">
        <v>120546</v>
      </c>
      <c r="D940" s="106">
        <v>44888</v>
      </c>
      <c r="E940" s="107">
        <v>16.364599999999999</v>
      </c>
      <c r="F940" s="107">
        <v>107.5997</v>
      </c>
      <c r="G940" s="107">
        <v>-71.382400000000004</v>
      </c>
      <c r="H940" s="107">
        <v>-49.924999999999997</v>
      </c>
      <c r="I940" s="107">
        <v>53.142000000000003</v>
      </c>
      <c r="J940" s="107">
        <v>60.139299999999999</v>
      </c>
      <c r="K940" s="107">
        <v>6.17</v>
      </c>
      <c r="L940" s="107">
        <v>3.3666999999999998</v>
      </c>
      <c r="M940" s="107">
        <v>6.4569000000000001</v>
      </c>
      <c r="N940" s="107">
        <v>8.7319999999999993</v>
      </c>
      <c r="O940" s="107">
        <v>10.073499999999999</v>
      </c>
      <c r="P940" s="107">
        <v>11.1098</v>
      </c>
      <c r="Q940" s="107">
        <v>4.4546000000000001</v>
      </c>
      <c r="R940" s="107">
        <v>1.5342</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t="s">
        <v>833</v>
      </c>
      <c r="B941" t="s">
        <v>836</v>
      </c>
      <c r="C941">
        <v>113434</v>
      </c>
      <c r="D941" s="106">
        <v>44888</v>
      </c>
      <c r="E941" s="107">
        <v>45.306699999999999</v>
      </c>
      <c r="F941" s="107">
        <v>-183.71879999999999</v>
      </c>
      <c r="G941" s="107">
        <v>-93.417199999999994</v>
      </c>
      <c r="H941" s="107">
        <v>-102.40309999999999</v>
      </c>
      <c r="I941" s="107">
        <v>67.881200000000007</v>
      </c>
      <c r="J941" s="107">
        <v>59.095300000000002</v>
      </c>
      <c r="K941" s="107">
        <v>7.6847000000000003</v>
      </c>
      <c r="L941" s="107">
        <v>4.2266000000000004</v>
      </c>
      <c r="M941" s="107">
        <v>5.6113</v>
      </c>
      <c r="N941" s="107">
        <v>9.3666999999999998</v>
      </c>
      <c r="O941" s="107">
        <v>10.345800000000001</v>
      </c>
      <c r="P941" s="107">
        <v>11.4224</v>
      </c>
      <c r="Q941" s="107">
        <v>6.9069000000000003</v>
      </c>
      <c r="R941" s="107">
        <v>1.8917999999999999</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t="s">
        <v>833</v>
      </c>
      <c r="B942" t="s">
        <v>1752</v>
      </c>
      <c r="C942">
        <v>120473</v>
      </c>
      <c r="D942" s="106">
        <v>44888</v>
      </c>
      <c r="E942" s="107">
        <v>17.1267</v>
      </c>
      <c r="F942" s="107">
        <v>-89.078299999999999</v>
      </c>
      <c r="G942" s="107">
        <v>-72.458100000000002</v>
      </c>
      <c r="H942" s="107">
        <v>-60.753</v>
      </c>
      <c r="I942" s="107">
        <v>40.440199999999997</v>
      </c>
      <c r="J942" s="107">
        <v>47.329799999999999</v>
      </c>
      <c r="K942" s="107">
        <v>6.5317999999999996</v>
      </c>
      <c r="L942" s="107">
        <v>1.7315</v>
      </c>
      <c r="M942" s="107">
        <v>5.4364999999999997</v>
      </c>
      <c r="N942" s="107">
        <v>8.5548999999999999</v>
      </c>
      <c r="O942" s="107">
        <v>10.207700000000001</v>
      </c>
      <c r="P942" s="107">
        <v>11.8454</v>
      </c>
      <c r="Q942" s="107">
        <v>4.1597</v>
      </c>
      <c r="R942" s="107">
        <v>1.4524999999999999</v>
      </c>
      <c r="T942" s="106"/>
      <c r="U942" s="107"/>
      <c r="V942" s="107"/>
      <c r="W942" s="107"/>
      <c r="X942" s="107"/>
      <c r="Y942" s="107"/>
      <c r="Z942" s="107"/>
      <c r="AA942" s="107"/>
      <c r="AB942" s="107"/>
      <c r="AC942" s="107"/>
      <c r="AD942" s="107"/>
      <c r="AE942" s="107"/>
      <c r="AF942" s="107"/>
      <c r="AG942" s="107"/>
      <c r="AH942" s="107"/>
    </row>
    <row r="943" spans="1:34" x14ac:dyDescent="0.3">
      <c r="A943" t="s">
        <v>833</v>
      </c>
      <c r="B943" t="s">
        <v>837</v>
      </c>
      <c r="C943">
        <v>115897</v>
      </c>
      <c r="D943" s="106">
        <v>44888</v>
      </c>
      <c r="E943" s="107">
        <v>15.835699999999999</v>
      </c>
      <c r="F943" s="107">
        <v>-89.441599999999994</v>
      </c>
      <c r="G943" s="107">
        <v>-72.838899999999995</v>
      </c>
      <c r="H943" s="107">
        <v>-61.177199999999999</v>
      </c>
      <c r="I943" s="107">
        <v>40.002099999999999</v>
      </c>
      <c r="J943" s="107">
        <v>46.880099999999999</v>
      </c>
      <c r="K943" s="107">
        <v>6.0949999999999998</v>
      </c>
      <c r="L943" s="107">
        <v>1.2797000000000001</v>
      </c>
      <c r="M943" s="107">
        <v>5.2214999999999998</v>
      </c>
      <c r="N943" s="107">
        <v>8.2745999999999995</v>
      </c>
      <c r="O943" s="107">
        <v>9.9034999999999993</v>
      </c>
      <c r="P943" s="107">
        <v>11.4732</v>
      </c>
      <c r="Q943" s="107">
        <v>4.2276999999999996</v>
      </c>
      <c r="R943" s="107">
        <v>1.1947000000000001</v>
      </c>
      <c r="T943" s="106"/>
      <c r="U943" s="107"/>
      <c r="V943" s="107"/>
      <c r="W943" s="107"/>
      <c r="X943" s="107"/>
      <c r="Y943" s="107"/>
      <c r="Z943" s="107"/>
      <c r="AA943" s="107"/>
      <c r="AB943" s="107"/>
      <c r="AC943" s="107"/>
      <c r="AD943" s="107"/>
      <c r="AE943" s="107"/>
      <c r="AF943" s="107"/>
      <c r="AG943" s="107"/>
      <c r="AH943" s="107"/>
    </row>
    <row r="944" spans="1:34" x14ac:dyDescent="0.3">
      <c r="A944" t="s">
        <v>833</v>
      </c>
      <c r="B944" t="s">
        <v>1753</v>
      </c>
      <c r="C944">
        <v>119277</v>
      </c>
      <c r="D944" s="106">
        <v>44888</v>
      </c>
      <c r="E944" s="107">
        <v>16.224799999999998</v>
      </c>
      <c r="F944" s="107">
        <v>518.60919999999999</v>
      </c>
      <c r="G944" s="107">
        <v>291.15780000000001</v>
      </c>
      <c r="H944" s="107">
        <v>157.97450000000001</v>
      </c>
      <c r="I944" s="107">
        <v>189.13220000000001</v>
      </c>
      <c r="J944" s="107">
        <v>193.37620000000001</v>
      </c>
      <c r="K944" s="107">
        <v>43.398499999999999</v>
      </c>
      <c r="L944" s="107">
        <v>-14.9392</v>
      </c>
      <c r="M944" s="107">
        <v>-21.485299999999999</v>
      </c>
      <c r="N944" s="107">
        <v>-12.780200000000001</v>
      </c>
      <c r="O944" s="107">
        <v>5.6753999999999998</v>
      </c>
      <c r="P944" s="107">
        <v>5.5861999999999998</v>
      </c>
      <c r="Q944" s="107">
        <v>-0.92910000000000004</v>
      </c>
      <c r="R944" s="107">
        <v>-8.1133000000000006</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t="s">
        <v>833</v>
      </c>
      <c r="B945" t="s">
        <v>838</v>
      </c>
      <c r="C945">
        <v>106597</v>
      </c>
      <c r="D945" s="106">
        <v>44888</v>
      </c>
      <c r="E945" s="107">
        <v>15.434699999999999</v>
      </c>
      <c r="F945" s="107">
        <v>518.04690000000005</v>
      </c>
      <c r="G945" s="107">
        <v>290.49509999999998</v>
      </c>
      <c r="H945" s="107">
        <v>157.30520000000001</v>
      </c>
      <c r="I945" s="107">
        <v>188.4212</v>
      </c>
      <c r="J945" s="107">
        <v>192.5932</v>
      </c>
      <c r="K945" s="107">
        <v>42.634399999999999</v>
      </c>
      <c r="L945" s="107">
        <v>-15.5716</v>
      </c>
      <c r="M945" s="107">
        <v>-22.047899999999998</v>
      </c>
      <c r="N945" s="107">
        <v>-13.4001</v>
      </c>
      <c r="O945" s="107">
        <v>5.0388000000000002</v>
      </c>
      <c r="P945" s="107">
        <v>4.984</v>
      </c>
      <c r="Q945" s="107">
        <v>2.8961000000000001</v>
      </c>
      <c r="R945" s="107">
        <v>-8.7356999999999996</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t="s">
        <v>833</v>
      </c>
      <c r="B946" t="s">
        <v>839</v>
      </c>
      <c r="C946">
        <v>113049</v>
      </c>
      <c r="D946" s="106">
        <v>44888</v>
      </c>
      <c r="E946" s="107">
        <v>46.441699999999997</v>
      </c>
      <c r="F946" s="107">
        <v>-183.9975</v>
      </c>
      <c r="G946" s="107">
        <v>-93.5685</v>
      </c>
      <c r="H946" s="107">
        <v>-102.5825</v>
      </c>
      <c r="I946" s="107">
        <v>67.875200000000007</v>
      </c>
      <c r="J946" s="107">
        <v>59.101500000000001</v>
      </c>
      <c r="K946" s="107">
        <v>7.3063000000000002</v>
      </c>
      <c r="L946" s="107">
        <v>3.8176000000000001</v>
      </c>
      <c r="M946" s="107">
        <v>5.3186999999999998</v>
      </c>
      <c r="N946" s="107">
        <v>9.1316000000000006</v>
      </c>
      <c r="O946" s="107">
        <v>10.277799999999999</v>
      </c>
      <c r="P946" s="107">
        <v>11.120200000000001</v>
      </c>
      <c r="Q946" s="107">
        <v>8.0173000000000005</v>
      </c>
      <c r="R946" s="107">
        <v>1.7027000000000001</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t="s">
        <v>833</v>
      </c>
      <c r="B947" t="s">
        <v>840</v>
      </c>
      <c r="C947">
        <v>115934</v>
      </c>
      <c r="D947" s="106">
        <v>44888</v>
      </c>
      <c r="E947" s="107">
        <v>16.300899999999999</v>
      </c>
      <c r="F947" s="107">
        <v>-55.892800000000001</v>
      </c>
      <c r="G947" s="107">
        <v>-64.890500000000003</v>
      </c>
      <c r="H947" s="107">
        <v>-55.321300000000001</v>
      </c>
      <c r="I947" s="107">
        <v>52.937600000000003</v>
      </c>
      <c r="J947" s="107">
        <v>55.3005</v>
      </c>
      <c r="K947" s="107">
        <v>7.0574000000000003</v>
      </c>
      <c r="L947" s="107">
        <v>2.6989000000000001</v>
      </c>
      <c r="M947" s="107">
        <v>5.4451000000000001</v>
      </c>
      <c r="N947" s="107">
        <v>7.9429999999999996</v>
      </c>
      <c r="O947" s="107">
        <v>9.9030000000000005</v>
      </c>
      <c r="P947" s="107">
        <v>10.745100000000001</v>
      </c>
      <c r="Q947" s="107">
        <v>4.5134999999999996</v>
      </c>
      <c r="R947" s="107">
        <v>0.78080000000000005</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t="s">
        <v>833</v>
      </c>
      <c r="B948" t="s">
        <v>1754</v>
      </c>
      <c r="C948">
        <v>119132</v>
      </c>
      <c r="D948" s="106">
        <v>44888</v>
      </c>
      <c r="E948" s="107">
        <v>16.927499999999998</v>
      </c>
      <c r="F948" s="107">
        <v>-55.546700000000001</v>
      </c>
      <c r="G948" s="107">
        <v>-64.543099999999995</v>
      </c>
      <c r="H948" s="107">
        <v>-54.983800000000002</v>
      </c>
      <c r="I948" s="107">
        <v>53.263100000000001</v>
      </c>
      <c r="J948" s="107">
        <v>55.694200000000002</v>
      </c>
      <c r="K948" s="107">
        <v>7.4546999999999999</v>
      </c>
      <c r="L948" s="107">
        <v>3.0872000000000002</v>
      </c>
      <c r="M948" s="107">
        <v>5.7957000000000001</v>
      </c>
      <c r="N948" s="107">
        <v>8.3117000000000001</v>
      </c>
      <c r="O948" s="107">
        <v>10.33</v>
      </c>
      <c r="P948" s="107">
        <v>11.1874</v>
      </c>
      <c r="Q948" s="107">
        <v>4.4398999999999997</v>
      </c>
      <c r="R948" s="107">
        <v>1.1538999999999999</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t="s">
        <v>833</v>
      </c>
      <c r="B949" t="s">
        <v>841</v>
      </c>
      <c r="C949">
        <v>113076</v>
      </c>
      <c r="D949" s="106">
        <v>44888</v>
      </c>
      <c r="E949" s="107">
        <v>46.401000000000003</v>
      </c>
      <c r="F949" s="107">
        <v>-183.4572</v>
      </c>
      <c r="G949" s="107">
        <v>-93.250799999999998</v>
      </c>
      <c r="H949" s="107">
        <v>-102.23869999999999</v>
      </c>
      <c r="I949" s="107">
        <v>67.871300000000005</v>
      </c>
      <c r="J949" s="107">
        <v>59.105800000000002</v>
      </c>
      <c r="K949" s="107">
        <v>7.3891</v>
      </c>
      <c r="L949" s="107">
        <v>3.9329999999999998</v>
      </c>
      <c r="M949" s="107">
        <v>5.4055</v>
      </c>
      <c r="N949" s="107">
        <v>9.2396999999999991</v>
      </c>
      <c r="O949" s="107">
        <v>10.152900000000001</v>
      </c>
      <c r="P949" s="107">
        <v>11.18</v>
      </c>
      <c r="Q949" s="107">
        <v>7.5911</v>
      </c>
      <c r="R949" s="107">
        <v>1.7506999999999999</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t="s">
        <v>833</v>
      </c>
      <c r="B950" t="s">
        <v>842</v>
      </c>
      <c r="C950">
        <v>115833</v>
      </c>
      <c r="D950" s="106">
        <v>44888</v>
      </c>
      <c r="E950" s="107">
        <v>16.812899999999999</v>
      </c>
      <c r="F950" s="107">
        <v>-158.44</v>
      </c>
      <c r="G950" s="107">
        <v>-65.107100000000003</v>
      </c>
      <c r="H950" s="107">
        <v>-57.7821</v>
      </c>
      <c r="I950" s="107">
        <v>51.438899999999997</v>
      </c>
      <c r="J950" s="107">
        <v>46.784700000000001</v>
      </c>
      <c r="K950" s="107">
        <v>4.2187999999999999</v>
      </c>
      <c r="L950" s="107">
        <v>1.8662000000000001</v>
      </c>
      <c r="M950" s="107">
        <v>4.8308</v>
      </c>
      <c r="N950" s="107">
        <v>7.9709000000000003</v>
      </c>
      <c r="O950" s="107">
        <v>9.5633999999999997</v>
      </c>
      <c r="P950" s="107">
        <v>10.6381</v>
      </c>
      <c r="Q950" s="107">
        <v>4.7805</v>
      </c>
      <c r="R950" s="107">
        <v>0.85880000000000001</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t="s">
        <v>833</v>
      </c>
      <c r="B951" t="s">
        <v>1755</v>
      </c>
      <c r="C951">
        <v>120685</v>
      </c>
      <c r="D951" s="106">
        <v>44888</v>
      </c>
      <c r="E951" s="107">
        <v>17.286899999999999</v>
      </c>
      <c r="F951" s="107">
        <v>-158.0915</v>
      </c>
      <c r="G951" s="107">
        <v>-64.706599999999995</v>
      </c>
      <c r="H951" s="107">
        <v>-57.365699999999997</v>
      </c>
      <c r="I951" s="107">
        <v>51.866900000000001</v>
      </c>
      <c r="J951" s="107">
        <v>47.234200000000001</v>
      </c>
      <c r="K951" s="107">
        <v>4.6460999999999997</v>
      </c>
      <c r="L951" s="107">
        <v>2.2877999999999998</v>
      </c>
      <c r="M951" s="107">
        <v>5.0442999999999998</v>
      </c>
      <c r="N951" s="107">
        <v>8.2568999999999999</v>
      </c>
      <c r="O951" s="107">
        <v>9.9044000000000008</v>
      </c>
      <c r="P951" s="107">
        <v>11.002800000000001</v>
      </c>
      <c r="Q951" s="107">
        <v>4.3834</v>
      </c>
      <c r="R951" s="107">
        <v>1.2121999999999999</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t="s">
        <v>833</v>
      </c>
      <c r="B952" t="s">
        <v>843</v>
      </c>
      <c r="C952">
        <v>115939</v>
      </c>
      <c r="D952" s="106">
        <v>44888</v>
      </c>
      <c r="E952" s="107">
        <v>4836.1950999999999</v>
      </c>
      <c r="F952" s="107">
        <v>-186.2611</v>
      </c>
      <c r="G952" s="107">
        <v>-94.570999999999998</v>
      </c>
      <c r="H952" s="107">
        <v>-103.7002</v>
      </c>
      <c r="I952" s="107">
        <v>69.1267</v>
      </c>
      <c r="J952" s="107">
        <v>60.248600000000003</v>
      </c>
      <c r="K952" s="107">
        <v>7.7058</v>
      </c>
      <c r="L952" s="107">
        <v>4.1657999999999999</v>
      </c>
      <c r="M952" s="107">
        <v>5.6951999999999998</v>
      </c>
      <c r="N952" s="107">
        <v>9.577</v>
      </c>
      <c r="O952" s="107">
        <v>10.3864</v>
      </c>
      <c r="P952" s="107">
        <v>11.484299999999999</v>
      </c>
      <c r="Q952" s="107">
        <v>4.7333999999999996</v>
      </c>
      <c r="R952" s="107">
        <v>2.0327000000000002</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t="s">
        <v>833</v>
      </c>
      <c r="B953" t="s">
        <v>844</v>
      </c>
      <c r="C953">
        <v>117714</v>
      </c>
      <c r="D953" s="106">
        <v>44888</v>
      </c>
      <c r="E953" s="107">
        <v>14.0906</v>
      </c>
      <c r="F953" s="107">
        <v>-113.107</v>
      </c>
      <c r="G953" s="107">
        <v>-90.157600000000002</v>
      </c>
      <c r="H953" s="107">
        <v>-45.595500000000001</v>
      </c>
      <c r="I953" s="107">
        <v>43.836199999999998</v>
      </c>
      <c r="J953" s="107">
        <v>50.1267</v>
      </c>
      <c r="K953" s="107">
        <v>5.9848999999999997</v>
      </c>
      <c r="L953" s="107">
        <v>2.7475999999999998</v>
      </c>
      <c r="M953" s="107">
        <v>5.3075000000000001</v>
      </c>
      <c r="N953" s="107">
        <v>8.1022999999999996</v>
      </c>
      <c r="O953" s="107">
        <v>9.3216999999999999</v>
      </c>
      <c r="P953" s="107">
        <v>10.1808</v>
      </c>
      <c r="Q953" s="107">
        <v>3.3914</v>
      </c>
      <c r="R953" s="107">
        <v>0.94179999999999997</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t="s">
        <v>833</v>
      </c>
      <c r="B954" t="s">
        <v>1756</v>
      </c>
      <c r="C954">
        <v>118343</v>
      </c>
      <c r="D954" s="106">
        <v>44888</v>
      </c>
      <c r="E954" s="107">
        <v>14.691000000000001</v>
      </c>
      <c r="F954" s="107">
        <v>-112.6964</v>
      </c>
      <c r="G954" s="107">
        <v>-89.717500000000001</v>
      </c>
      <c r="H954" s="107">
        <v>-45.178199999999997</v>
      </c>
      <c r="I954" s="107">
        <v>44.271500000000003</v>
      </c>
      <c r="J954" s="107">
        <v>50.560299999999998</v>
      </c>
      <c r="K954" s="107">
        <v>6.4020999999999999</v>
      </c>
      <c r="L954" s="107">
        <v>3.1661999999999999</v>
      </c>
      <c r="M954" s="107">
        <v>5.7355</v>
      </c>
      <c r="N954" s="107">
        <v>8.5472000000000001</v>
      </c>
      <c r="O954" s="107">
        <v>9.7545999999999999</v>
      </c>
      <c r="P954" s="107">
        <v>10.6807</v>
      </c>
      <c r="Q954" s="107">
        <v>3.9651000000000001</v>
      </c>
      <c r="R954" s="107">
        <v>1.3462000000000001</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t="s">
        <v>833</v>
      </c>
      <c r="B955" t="s">
        <v>845</v>
      </c>
      <c r="C955">
        <v>112368</v>
      </c>
      <c r="D955" s="106">
        <v>44888</v>
      </c>
      <c r="E955" s="107">
        <v>4710.4790000000003</v>
      </c>
      <c r="F955" s="107">
        <v>-184.761</v>
      </c>
      <c r="G955" s="107">
        <v>-93.942999999999998</v>
      </c>
      <c r="H955" s="107">
        <v>-103.03870000000001</v>
      </c>
      <c r="I955" s="107">
        <v>68.336699999999993</v>
      </c>
      <c r="J955" s="107">
        <v>59.5167</v>
      </c>
      <c r="K955" s="107">
        <v>7.4066999999999998</v>
      </c>
      <c r="L955" s="107">
        <v>3.9022000000000001</v>
      </c>
      <c r="M955" s="107">
        <v>5.4245999999999999</v>
      </c>
      <c r="N955" s="107">
        <v>9.2584</v>
      </c>
      <c r="O955" s="107">
        <v>10.4521</v>
      </c>
      <c r="P955" s="107">
        <v>11.4086</v>
      </c>
      <c r="Q955" s="107">
        <v>8.4337</v>
      </c>
      <c r="R955" s="107">
        <v>1.8177000000000001</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t="s">
        <v>833</v>
      </c>
      <c r="B956" t="s">
        <v>846</v>
      </c>
      <c r="C956">
        <v>116077</v>
      </c>
      <c r="D956" s="106">
        <v>44888</v>
      </c>
      <c r="E956" s="107">
        <v>15.4175</v>
      </c>
      <c r="F956" s="107">
        <v>-56.730200000000004</v>
      </c>
      <c r="G956" s="107">
        <v>-98.142399999999995</v>
      </c>
      <c r="H956" s="107">
        <v>-62.750700000000002</v>
      </c>
      <c r="I956" s="107">
        <v>34.8033</v>
      </c>
      <c r="J956" s="107">
        <v>51.6708</v>
      </c>
      <c r="K956" s="107">
        <v>5.6981999999999999</v>
      </c>
      <c r="L956" s="107">
        <v>1.5573999999999999</v>
      </c>
      <c r="M956" s="107">
        <v>4.6723999999999997</v>
      </c>
      <c r="N956" s="107">
        <v>8.1353000000000009</v>
      </c>
      <c r="O956" s="107">
        <v>9.2920999999999996</v>
      </c>
      <c r="P956" s="107">
        <v>10.686400000000001</v>
      </c>
      <c r="Q956" s="107">
        <v>4.0232999999999999</v>
      </c>
      <c r="R956" s="107">
        <v>0.89259999999999995</v>
      </c>
      <c r="T956" s="106"/>
      <c r="U956" s="107"/>
      <c r="V956" s="107"/>
      <c r="W956" s="107"/>
      <c r="X956" s="107"/>
      <c r="Y956" s="107"/>
      <c r="Z956" s="107"/>
      <c r="AA956" s="107"/>
      <c r="AB956" s="107"/>
      <c r="AC956" s="107"/>
      <c r="AD956" s="107"/>
      <c r="AE956" s="107"/>
      <c r="AF956" s="107"/>
      <c r="AG956" s="107"/>
      <c r="AH956" s="107"/>
    </row>
    <row r="957" spans="1:34" x14ac:dyDescent="0.3">
      <c r="A957" t="s">
        <v>833</v>
      </c>
      <c r="B957" t="s">
        <v>1757</v>
      </c>
      <c r="C957">
        <v>120531</v>
      </c>
      <c r="D957" s="106">
        <v>44888</v>
      </c>
      <c r="E957" s="107">
        <v>15.892200000000001</v>
      </c>
      <c r="F957" s="107">
        <v>-56.412100000000002</v>
      </c>
      <c r="G957" s="107">
        <v>-97.932699999999997</v>
      </c>
      <c r="H957" s="107">
        <v>-62.500100000000003</v>
      </c>
      <c r="I957" s="107">
        <v>35.097499999999997</v>
      </c>
      <c r="J957" s="107">
        <v>51.969299999999997</v>
      </c>
      <c r="K957" s="107">
        <v>5.9881000000000002</v>
      </c>
      <c r="L957" s="107">
        <v>1.8634999999999999</v>
      </c>
      <c r="M957" s="107">
        <v>5.0145</v>
      </c>
      <c r="N957" s="107">
        <v>8.5094999999999992</v>
      </c>
      <c r="O957" s="107">
        <v>9.7074999999999996</v>
      </c>
      <c r="P957" s="107">
        <v>11.0855</v>
      </c>
      <c r="Q957" s="107">
        <v>4.2667000000000002</v>
      </c>
      <c r="R957" s="107">
        <v>1.2592000000000001</v>
      </c>
      <c r="T957" s="106"/>
      <c r="U957" s="107"/>
      <c r="V957" s="107"/>
      <c r="W957" s="107"/>
      <c r="X957" s="107"/>
      <c r="Y957" s="107"/>
      <c r="Z957" s="107"/>
      <c r="AA957" s="107"/>
      <c r="AB957" s="107"/>
      <c r="AC957" s="107"/>
      <c r="AD957" s="107"/>
      <c r="AE957" s="107"/>
      <c r="AF957" s="107"/>
      <c r="AG957" s="107"/>
      <c r="AH957" s="107"/>
    </row>
    <row r="958" spans="1:34" x14ac:dyDescent="0.3">
      <c r="A958" t="s">
        <v>833</v>
      </c>
      <c r="B958" t="s">
        <v>847</v>
      </c>
      <c r="C958">
        <v>106193</v>
      </c>
      <c r="D958" s="106">
        <v>44888</v>
      </c>
      <c r="E958" s="107">
        <v>45.330399999999997</v>
      </c>
      <c r="F958" s="107">
        <v>-183.6232</v>
      </c>
      <c r="G958" s="107">
        <v>-93.369</v>
      </c>
      <c r="H958" s="107">
        <v>-102.37269999999999</v>
      </c>
      <c r="I958" s="107">
        <v>67.796400000000006</v>
      </c>
      <c r="J958" s="107">
        <v>59.027500000000003</v>
      </c>
      <c r="K958" s="107">
        <v>7.3316999999999997</v>
      </c>
      <c r="L958" s="107">
        <v>3.8452999999999999</v>
      </c>
      <c r="M958" s="107">
        <v>5.3525</v>
      </c>
      <c r="N958" s="107">
        <v>9.1603999999999992</v>
      </c>
      <c r="O958" s="107">
        <v>10.329000000000001</v>
      </c>
      <c r="P958" s="107">
        <v>11.315300000000001</v>
      </c>
      <c r="Q958" s="107">
        <v>11.280200000000001</v>
      </c>
      <c r="R958" s="107">
        <v>1.7423999999999999</v>
      </c>
      <c r="T958" s="106"/>
      <c r="U958" s="107"/>
      <c r="V958" s="107"/>
      <c r="W958" s="107"/>
      <c r="X958" s="107"/>
      <c r="Y958" s="107"/>
      <c r="Z958" s="107"/>
      <c r="AA958" s="107"/>
      <c r="AB958" s="107"/>
      <c r="AC958" s="107"/>
      <c r="AD958" s="107"/>
      <c r="AE958" s="107"/>
      <c r="AF958" s="107"/>
      <c r="AG958" s="107"/>
      <c r="AH958" s="107"/>
    </row>
    <row r="959" spans="1:34" x14ac:dyDescent="0.3">
      <c r="A959" t="s">
        <v>833</v>
      </c>
      <c r="B959" t="s">
        <v>848</v>
      </c>
      <c r="C959">
        <v>114758</v>
      </c>
      <c r="D959" s="106">
        <v>44888</v>
      </c>
      <c r="E959" s="107">
        <v>21.058</v>
      </c>
      <c r="F959" s="107">
        <v>15.606400000000001</v>
      </c>
      <c r="G959" s="107">
        <v>-63.744199999999999</v>
      </c>
      <c r="H959" s="107">
        <v>-52.3596</v>
      </c>
      <c r="I959" s="107">
        <v>47.629100000000001</v>
      </c>
      <c r="J959" s="107">
        <v>51.7087</v>
      </c>
      <c r="K959" s="107">
        <v>6.6452</v>
      </c>
      <c r="L959" s="107">
        <v>1.9088000000000001</v>
      </c>
      <c r="M959" s="107">
        <v>5.1154000000000002</v>
      </c>
      <c r="N959" s="107">
        <v>7.2439999999999998</v>
      </c>
      <c r="O959" s="107">
        <v>9.7273999999999994</v>
      </c>
      <c r="P959" s="107">
        <v>11.233599999999999</v>
      </c>
      <c r="Q959" s="107">
        <v>6.5869999999999997</v>
      </c>
      <c r="R959" s="107">
        <v>0.69499999999999995</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t="s">
        <v>833</v>
      </c>
      <c r="B960" t="s">
        <v>1758</v>
      </c>
      <c r="C960">
        <v>119781</v>
      </c>
      <c r="D960" s="106">
        <v>44888</v>
      </c>
      <c r="E960" s="107">
        <v>21.983599999999999</v>
      </c>
      <c r="F960" s="107">
        <v>15.946099999999999</v>
      </c>
      <c r="G960" s="107">
        <v>-63.400399999999998</v>
      </c>
      <c r="H960" s="107">
        <v>-52.013500000000001</v>
      </c>
      <c r="I960" s="107">
        <v>47.997300000000003</v>
      </c>
      <c r="J960" s="107">
        <v>52.076000000000001</v>
      </c>
      <c r="K960" s="107">
        <v>7.0065</v>
      </c>
      <c r="L960" s="107">
        <v>2.2698</v>
      </c>
      <c r="M960" s="107">
        <v>5.4901</v>
      </c>
      <c r="N960" s="107">
        <v>7.6318999999999999</v>
      </c>
      <c r="O960" s="107">
        <v>10.1487</v>
      </c>
      <c r="P960" s="107">
        <v>11.688599999999999</v>
      </c>
      <c r="Q960" s="107">
        <v>4.4504000000000001</v>
      </c>
      <c r="R960" s="107">
        <v>1.0812999999999999</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t="s">
        <v>833</v>
      </c>
      <c r="B961" t="s">
        <v>849</v>
      </c>
      <c r="C961">
        <v>140088</v>
      </c>
      <c r="D961" s="106">
        <v>44888</v>
      </c>
      <c r="E961" s="107">
        <v>45.152900000000002</v>
      </c>
      <c r="F961" s="107">
        <v>-185.6217</v>
      </c>
      <c r="G961" s="107">
        <v>-94.471699999999998</v>
      </c>
      <c r="H961" s="107">
        <v>-103.56610000000001</v>
      </c>
      <c r="I961" s="107">
        <v>58.613399999999999</v>
      </c>
      <c r="J961" s="107">
        <v>57.827199999999998</v>
      </c>
      <c r="K961" s="107">
        <v>7.1551</v>
      </c>
      <c r="L961" s="107">
        <v>3.6476999999999999</v>
      </c>
      <c r="M961" s="107">
        <v>5.1708999999999996</v>
      </c>
      <c r="N961" s="107">
        <v>9.0065000000000008</v>
      </c>
      <c r="O961" s="107">
        <v>10.0847</v>
      </c>
      <c r="P961" s="107">
        <v>11.1061</v>
      </c>
      <c r="Q961" s="107">
        <v>10.453200000000001</v>
      </c>
      <c r="R961" s="107">
        <v>1.1425000000000001</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t="s">
        <v>833</v>
      </c>
      <c r="B962" t="s">
        <v>850</v>
      </c>
      <c r="C962">
        <v>114616</v>
      </c>
      <c r="D962" s="106">
        <v>44888</v>
      </c>
      <c r="E962" s="107">
        <v>20.863600000000002</v>
      </c>
      <c r="F962" s="107">
        <v>-106.05800000000001</v>
      </c>
      <c r="G962" s="107">
        <v>-79.323800000000006</v>
      </c>
      <c r="H962" s="107">
        <v>-66.982299999999995</v>
      </c>
      <c r="I962" s="107">
        <v>47.096299999999999</v>
      </c>
      <c r="J962" s="107">
        <v>52.515700000000002</v>
      </c>
      <c r="K962" s="107">
        <v>5.2133000000000003</v>
      </c>
      <c r="L962" s="107">
        <v>1.982</v>
      </c>
      <c r="M962" s="107">
        <v>4.7595999999999998</v>
      </c>
      <c r="N962" s="107">
        <v>7.8483999999999998</v>
      </c>
      <c r="O962" s="107">
        <v>9.5161999999999995</v>
      </c>
      <c r="P962" s="107">
        <v>10.5791</v>
      </c>
      <c r="Q962" s="107">
        <v>6.4741</v>
      </c>
      <c r="R962" s="107">
        <v>0.61360000000000003</v>
      </c>
      <c r="T962" s="106"/>
      <c r="U962" s="107"/>
      <c r="V962" s="107"/>
      <c r="W962" s="107"/>
      <c r="X962" s="107"/>
      <c r="Y962" s="107"/>
      <c r="Z962" s="107"/>
      <c r="AA962" s="107"/>
      <c r="AB962" s="107"/>
      <c r="AC962" s="107"/>
      <c r="AD962" s="107"/>
      <c r="AE962" s="107"/>
      <c r="AF962" s="107"/>
      <c r="AG962" s="107"/>
      <c r="AH962" s="107"/>
    </row>
    <row r="963" spans="1:34" x14ac:dyDescent="0.3">
      <c r="A963" t="s">
        <v>833</v>
      </c>
      <c r="B963" t="s">
        <v>1759</v>
      </c>
      <c r="C963">
        <v>118663</v>
      </c>
      <c r="D963" s="106">
        <v>44888</v>
      </c>
      <c r="E963" s="107">
        <v>21.6907</v>
      </c>
      <c r="F963" s="107">
        <v>-105.87350000000001</v>
      </c>
      <c r="G963" s="107">
        <v>-79.130700000000004</v>
      </c>
      <c r="H963" s="107">
        <v>-66.780100000000004</v>
      </c>
      <c r="I963" s="107">
        <v>47.336100000000002</v>
      </c>
      <c r="J963" s="107">
        <v>52.7624</v>
      </c>
      <c r="K963" s="107">
        <v>5.4550999999999998</v>
      </c>
      <c r="L963" s="107">
        <v>2.2446999999999999</v>
      </c>
      <c r="M963" s="107">
        <v>5.0382999999999996</v>
      </c>
      <c r="N963" s="107">
        <v>8.1415000000000006</v>
      </c>
      <c r="O963" s="107">
        <v>9.8440999999999992</v>
      </c>
      <c r="P963" s="107">
        <v>10.976599999999999</v>
      </c>
      <c r="Q963" s="107">
        <v>4.2308000000000003</v>
      </c>
      <c r="R963" s="107">
        <v>0.90590000000000004</v>
      </c>
      <c r="T963" s="106"/>
      <c r="U963" s="107"/>
      <c r="V963" s="107"/>
      <c r="W963" s="107"/>
      <c r="X963" s="107"/>
      <c r="Y963" s="107"/>
      <c r="Z963" s="107"/>
      <c r="AA963" s="107"/>
      <c r="AB963" s="107"/>
      <c r="AC963" s="107"/>
      <c r="AD963" s="107"/>
      <c r="AE963" s="107"/>
      <c r="AF963" s="107"/>
      <c r="AG963" s="107"/>
      <c r="AH963" s="107"/>
    </row>
    <row r="964" spans="1:34" x14ac:dyDescent="0.3">
      <c r="A964" t="s">
        <v>833</v>
      </c>
      <c r="B964" t="s">
        <v>851</v>
      </c>
      <c r="C964">
        <v>107693</v>
      </c>
      <c r="D964" s="106">
        <v>44888</v>
      </c>
      <c r="E964" s="107">
        <v>44.955300000000001</v>
      </c>
      <c r="F964" s="107">
        <v>-185.79050000000001</v>
      </c>
      <c r="G964" s="107">
        <v>-94.565200000000004</v>
      </c>
      <c r="H964" s="107">
        <v>-103.63339999999999</v>
      </c>
      <c r="I964" s="107">
        <v>68.285300000000007</v>
      </c>
      <c r="J964" s="107">
        <v>59.4236</v>
      </c>
      <c r="K964" s="107">
        <v>7.2767999999999997</v>
      </c>
      <c r="L964" s="107">
        <v>3.7753000000000001</v>
      </c>
      <c r="M964" s="107">
        <v>5.2545999999999999</v>
      </c>
      <c r="N964" s="107">
        <v>9.0814000000000004</v>
      </c>
      <c r="O964" s="107">
        <v>10.1295</v>
      </c>
      <c r="P964" s="107">
        <v>11.130100000000001</v>
      </c>
      <c r="Q964" s="107">
        <v>9.4482999999999997</v>
      </c>
      <c r="R964" s="107">
        <v>1.5795999999999999</v>
      </c>
      <c r="T964" s="106"/>
      <c r="U964" s="107"/>
      <c r="V964" s="107"/>
      <c r="W964" s="107"/>
      <c r="X964" s="107"/>
      <c r="Y964" s="107"/>
      <c r="Z964" s="107"/>
      <c r="AA964" s="107"/>
      <c r="AB964" s="107"/>
      <c r="AC964" s="107"/>
      <c r="AD964" s="107"/>
      <c r="AE964" s="107"/>
      <c r="AF964" s="107"/>
      <c r="AG964" s="107"/>
      <c r="AH964" s="107"/>
    </row>
    <row r="965" spans="1:34" x14ac:dyDescent="0.3">
      <c r="A965" t="s">
        <v>833</v>
      </c>
      <c r="B965" t="s">
        <v>852</v>
      </c>
      <c r="C965">
        <v>115132</v>
      </c>
      <c r="D965" s="106">
        <v>44888</v>
      </c>
      <c r="E965" s="107">
        <v>20.659099999999999</v>
      </c>
      <c r="F965" s="107">
        <v>-89.883700000000005</v>
      </c>
      <c r="G965" s="107">
        <v>-74.669700000000006</v>
      </c>
      <c r="H965" s="107">
        <v>-62.541800000000002</v>
      </c>
      <c r="I965" s="107">
        <v>49.377899999999997</v>
      </c>
      <c r="J965" s="107">
        <v>53.778199999999998</v>
      </c>
      <c r="K965" s="107">
        <v>5.0547000000000004</v>
      </c>
      <c r="L965" s="107">
        <v>2.4308999999999998</v>
      </c>
      <c r="M965" s="107">
        <v>5.2872000000000003</v>
      </c>
      <c r="N965" s="107">
        <v>8.1480999999999995</v>
      </c>
      <c r="O965" s="107">
        <v>9.7806999999999995</v>
      </c>
      <c r="P965" s="107">
        <v>10.8972</v>
      </c>
      <c r="Q965" s="107">
        <v>6.4989999999999997</v>
      </c>
      <c r="R965" s="107">
        <v>0.91839999999999999</v>
      </c>
      <c r="T965" s="106"/>
      <c r="U965" s="107"/>
      <c r="V965" s="107"/>
      <c r="W965" s="107"/>
      <c r="X965" s="107"/>
      <c r="Y965" s="107"/>
      <c r="Z965" s="107"/>
      <c r="AA965" s="107"/>
      <c r="AB965" s="107"/>
      <c r="AC965" s="107"/>
      <c r="AD965" s="107"/>
      <c r="AE965" s="107"/>
      <c r="AF965" s="107"/>
      <c r="AG965" s="107"/>
      <c r="AH965" s="107"/>
    </row>
    <row r="966" spans="1:34" x14ac:dyDescent="0.3">
      <c r="A966" t="s">
        <v>833</v>
      </c>
      <c r="B966" t="s">
        <v>1760</v>
      </c>
      <c r="C966">
        <v>141064</v>
      </c>
      <c r="D966" s="106">
        <v>44888</v>
      </c>
      <c r="E966" s="107">
        <v>20.515599999999999</v>
      </c>
      <c r="F966" s="107">
        <v>-90.156800000000004</v>
      </c>
      <c r="G966" s="107">
        <v>-74.803200000000004</v>
      </c>
      <c r="H966" s="107">
        <v>-62.701099999999997</v>
      </c>
      <c r="I966" s="107">
        <v>49.215299999999999</v>
      </c>
      <c r="J966" s="107">
        <v>53.615400000000001</v>
      </c>
      <c r="K966" s="107">
        <v>4.9021999999999997</v>
      </c>
      <c r="L966" s="107">
        <v>2.2787999999999999</v>
      </c>
      <c r="M966" s="107">
        <v>5.1307999999999998</v>
      </c>
      <c r="N966" s="107">
        <v>7.9854000000000003</v>
      </c>
      <c r="O966" s="107">
        <v>9.6440999999999999</v>
      </c>
      <c r="P966" s="107">
        <v>10.761200000000001</v>
      </c>
      <c r="Q966" s="107">
        <v>6.3803999999999998</v>
      </c>
      <c r="R966" s="107">
        <v>0.76149999999999995</v>
      </c>
      <c r="T966" s="106"/>
      <c r="U966" s="107"/>
      <c r="V966" s="107"/>
      <c r="W966" s="107"/>
      <c r="X966" s="107"/>
      <c r="Y966" s="107"/>
      <c r="Z966" s="107"/>
      <c r="AA966" s="107"/>
      <c r="AB966" s="107"/>
      <c r="AC966" s="107"/>
      <c r="AD966" s="107"/>
      <c r="AE966" s="107"/>
      <c r="AF966" s="107"/>
      <c r="AG966" s="107"/>
      <c r="AH966" s="107"/>
    </row>
    <row r="967" spans="1:34" x14ac:dyDescent="0.3">
      <c r="A967" t="s">
        <v>833</v>
      </c>
      <c r="B967" t="s">
        <v>2052</v>
      </c>
      <c r="C967">
        <v>111954</v>
      </c>
      <c r="D967" s="106">
        <v>44888</v>
      </c>
      <c r="E967" s="107">
        <v>46.520699999999998</v>
      </c>
      <c r="F967" s="107">
        <v>-184.38560000000001</v>
      </c>
      <c r="G967" s="107">
        <v>-93.778599999999997</v>
      </c>
      <c r="H967" s="107">
        <v>-102.7672</v>
      </c>
      <c r="I967" s="107">
        <v>67.963499999999996</v>
      </c>
      <c r="J967" s="107">
        <v>59.122399999999999</v>
      </c>
      <c r="K967" s="107">
        <v>7.2804000000000002</v>
      </c>
      <c r="L967" s="107">
        <v>3.7871000000000001</v>
      </c>
      <c r="M967" s="107">
        <v>5.3011999999999997</v>
      </c>
      <c r="N967" s="107">
        <v>9.1487999999999996</v>
      </c>
      <c r="O967" s="107">
        <v>10.3543</v>
      </c>
      <c r="P967" s="107">
        <v>11.2743</v>
      </c>
      <c r="Q967" s="107">
        <v>8.9284999999999997</v>
      </c>
      <c r="R967" s="107">
        <v>1.7369000000000001</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t="s">
        <v>833</v>
      </c>
      <c r="B968" t="s">
        <v>1761</v>
      </c>
      <c r="C968">
        <v>119788</v>
      </c>
      <c r="D968" s="106">
        <v>44888</v>
      </c>
      <c r="E968" s="107">
        <v>16.478100000000001</v>
      </c>
      <c r="F968" s="107">
        <v>-221.0453</v>
      </c>
      <c r="G968" s="107">
        <v>-73.978800000000007</v>
      </c>
      <c r="H968" s="107">
        <v>-84.856999999999999</v>
      </c>
      <c r="I968" s="107">
        <v>51.385899999999999</v>
      </c>
      <c r="J968" s="107">
        <v>46.543100000000003</v>
      </c>
      <c r="K968" s="107">
        <v>5.782</v>
      </c>
      <c r="L968" s="107">
        <v>2.5076000000000001</v>
      </c>
      <c r="M968" s="107">
        <v>5.4992999999999999</v>
      </c>
      <c r="N968" s="107">
        <v>8.3486999999999991</v>
      </c>
      <c r="O968" s="107">
        <v>10.017099999999999</v>
      </c>
      <c r="P968" s="107">
        <v>11.2623</v>
      </c>
      <c r="Q968" s="107">
        <v>4.4013</v>
      </c>
      <c r="R968" s="107">
        <v>1.0617000000000001</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t="s">
        <v>833</v>
      </c>
      <c r="B969" t="s">
        <v>853</v>
      </c>
      <c r="C969">
        <v>115676</v>
      </c>
      <c r="D969" s="106">
        <v>44888</v>
      </c>
      <c r="E969" s="107">
        <v>15.838200000000001</v>
      </c>
      <c r="F969" s="107">
        <v>-221.49809999999999</v>
      </c>
      <c r="G969" s="107">
        <v>-74.272900000000007</v>
      </c>
      <c r="H969" s="107">
        <v>-85.171099999999996</v>
      </c>
      <c r="I969" s="107">
        <v>51.055300000000003</v>
      </c>
      <c r="J969" s="107">
        <v>46.204999999999998</v>
      </c>
      <c r="K969" s="107">
        <v>5.4598000000000004</v>
      </c>
      <c r="L969" s="107">
        <v>2.1945999999999999</v>
      </c>
      <c r="M969" s="107">
        <v>5.1741999999999999</v>
      </c>
      <c r="N969" s="107">
        <v>7.9852999999999996</v>
      </c>
      <c r="O969" s="107">
        <v>9.6067</v>
      </c>
      <c r="P969" s="107">
        <v>10.8292</v>
      </c>
      <c r="Q969" s="107">
        <v>4.1890999999999998</v>
      </c>
      <c r="R969" s="107">
        <v>0.70699999999999996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t="s">
        <v>833</v>
      </c>
      <c r="B970" t="s">
        <v>854</v>
      </c>
      <c r="C970">
        <v>105463</v>
      </c>
      <c r="D970" s="106">
        <v>44888</v>
      </c>
      <c r="E970" s="107">
        <v>45.181199999999997</v>
      </c>
      <c r="F970" s="107">
        <v>-186.38560000000001</v>
      </c>
      <c r="G970" s="107">
        <v>-94.759600000000006</v>
      </c>
      <c r="H970" s="107">
        <v>-103.8905</v>
      </c>
      <c r="I970" s="107">
        <v>68.840500000000006</v>
      </c>
      <c r="J970" s="107">
        <v>59.9589</v>
      </c>
      <c r="K970" s="107">
        <v>7.0014000000000003</v>
      </c>
      <c r="L970" s="107">
        <v>3.4070999999999998</v>
      </c>
      <c r="M970" s="107">
        <v>4.9192999999999998</v>
      </c>
      <c r="N970" s="107">
        <v>8.7925000000000004</v>
      </c>
      <c r="O970" s="107">
        <v>9.8376000000000001</v>
      </c>
      <c r="P970" s="107">
        <v>11.036</v>
      </c>
      <c r="Q970" s="107">
        <v>10.527200000000001</v>
      </c>
      <c r="R970" s="107">
        <v>1.236</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t="s">
        <v>27</v>
      </c>
      <c r="F971" s="104">
        <v>-76.621112121212107</v>
      </c>
      <c r="G971" s="104">
        <v>-59.342881818181823</v>
      </c>
      <c r="H971" s="104">
        <v>-61.038803030303022</v>
      </c>
      <c r="I971" s="104">
        <v>62.514769696969694</v>
      </c>
      <c r="J971" s="104">
        <v>62.732012121212115</v>
      </c>
      <c r="K971" s="104">
        <v>8.6209151515151508</v>
      </c>
      <c r="L971" s="104">
        <v>1.7654818181818182</v>
      </c>
      <c r="M971" s="104">
        <v>3.6921636363636363</v>
      </c>
      <c r="N971" s="104">
        <v>7.2063848484848476</v>
      </c>
      <c r="O971" s="104">
        <v>9.678672727272728</v>
      </c>
      <c r="P971" s="104">
        <v>10.727151515151517</v>
      </c>
      <c r="Q971" s="104">
        <v>5.7378909090909085</v>
      </c>
      <c r="R971" s="104">
        <v>0.66860000000000008</v>
      </c>
    </row>
    <row r="972" spans="1:34" x14ac:dyDescent="0.3">
      <c r="A972" s="57" t="s">
        <v>407</v>
      </c>
      <c r="F972" s="104">
        <v>-112.6964</v>
      </c>
      <c r="G972" s="104">
        <v>-79.130700000000004</v>
      </c>
      <c r="H972" s="104">
        <v>-62.701099999999997</v>
      </c>
      <c r="I972" s="104">
        <v>52.796999999999997</v>
      </c>
      <c r="J972" s="104">
        <v>55.3005</v>
      </c>
      <c r="K972" s="104">
        <v>6.6452</v>
      </c>
      <c r="L972" s="104">
        <v>2.6989000000000001</v>
      </c>
      <c r="M972" s="104">
        <v>5.3011999999999997</v>
      </c>
      <c r="N972" s="104">
        <v>8.3486999999999991</v>
      </c>
      <c r="O972" s="104">
        <v>9.9034999999999993</v>
      </c>
      <c r="P972" s="104">
        <v>11.1061</v>
      </c>
      <c r="Q972" s="104">
        <v>4.5134999999999996</v>
      </c>
      <c r="R972" s="104">
        <v>1.1538999999999999</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05" t="s">
        <v>855</v>
      </c>
      <c r="B974" s="105"/>
      <c r="C974" s="105"/>
      <c r="D974" s="105"/>
      <c r="E974" s="105"/>
      <c r="F974" s="105"/>
      <c r="G974" s="105"/>
      <c r="H974" s="105"/>
      <c r="I974" s="105"/>
      <c r="J974" s="105"/>
      <c r="K974" s="105"/>
      <c r="L974" s="105"/>
      <c r="M974" s="105"/>
      <c r="N974" s="105"/>
      <c r="O974" s="105"/>
      <c r="P974" s="105"/>
      <c r="Q974" s="105"/>
      <c r="R974" s="105"/>
      <c r="T974" s="106"/>
      <c r="U974" s="107"/>
      <c r="V974" s="107"/>
      <c r="W974" s="107"/>
      <c r="X974" s="107"/>
      <c r="Y974" s="107"/>
      <c r="Z974" s="107"/>
      <c r="AA974" s="107"/>
      <c r="AB974" s="107"/>
      <c r="AC974" s="107"/>
      <c r="AD974" s="107"/>
      <c r="AE974" s="107"/>
      <c r="AF974" s="107"/>
      <c r="AG974" s="107"/>
      <c r="AH974" s="107"/>
    </row>
    <row r="975" spans="1:34" x14ac:dyDescent="0.3">
      <c r="A975" t="s">
        <v>856</v>
      </c>
      <c r="B975" t="s">
        <v>1762</v>
      </c>
      <c r="C975">
        <v>100033</v>
      </c>
      <c r="D975" s="106">
        <v>44888</v>
      </c>
      <c r="E975" s="107">
        <v>737.39160934586903</v>
      </c>
      <c r="F975" s="107">
        <v>0.28870000000000001</v>
      </c>
      <c r="G975" s="107">
        <v>-6.54E-2</v>
      </c>
      <c r="H975" s="107">
        <v>-0.60650000000000004</v>
      </c>
      <c r="I975" s="107">
        <v>-0.8226</v>
      </c>
      <c r="J975" s="107">
        <v>0.5262</v>
      </c>
      <c r="K975" s="107">
        <v>0.76149999999999995</v>
      </c>
      <c r="L975" s="107">
        <v>8.4923000000000002</v>
      </c>
      <c r="M975" s="107">
        <v>-4.5633999999999997</v>
      </c>
      <c r="N975" s="107">
        <v>-10.8645</v>
      </c>
      <c r="O975" s="107">
        <v>13.551299999999999</v>
      </c>
      <c r="P975" s="107">
        <v>6.9532999999999996</v>
      </c>
      <c r="Q975" s="107">
        <v>17.0139</v>
      </c>
      <c r="R975" s="107">
        <v>14.884600000000001</v>
      </c>
      <c r="T975" s="106"/>
      <c r="U975" s="107"/>
      <c r="V975" s="107"/>
      <c r="W975" s="107"/>
      <c r="X975" s="107"/>
      <c r="Y975" s="107"/>
      <c r="Z975" s="107"/>
      <c r="AA975" s="107"/>
      <c r="AB975" s="107"/>
      <c r="AC975" s="107"/>
      <c r="AD975" s="107"/>
      <c r="AE975" s="107"/>
      <c r="AF975" s="107"/>
      <c r="AG975" s="107"/>
      <c r="AH975" s="107"/>
    </row>
    <row r="976" spans="1:34" x14ac:dyDescent="0.3">
      <c r="A976" t="s">
        <v>856</v>
      </c>
      <c r="B976" t="s">
        <v>1763</v>
      </c>
      <c r="C976">
        <v>119436</v>
      </c>
      <c r="D976" s="106">
        <v>44888</v>
      </c>
      <c r="E976" s="107">
        <v>665.51</v>
      </c>
      <c r="F976" s="107">
        <v>0.29239999999999999</v>
      </c>
      <c r="G976" s="107">
        <v>-5.2600000000000001E-2</v>
      </c>
      <c r="H976" s="107">
        <v>-0.59</v>
      </c>
      <c r="I976" s="107">
        <v>-0.79010000000000002</v>
      </c>
      <c r="J976" s="107">
        <v>0.60319999999999996</v>
      </c>
      <c r="K976" s="107">
        <v>0.98019999999999996</v>
      </c>
      <c r="L976" s="107">
        <v>8.9641999999999999</v>
      </c>
      <c r="M976" s="107">
        <v>-3.9432</v>
      </c>
      <c r="N976" s="107">
        <v>-10.0844</v>
      </c>
      <c r="O976" s="107">
        <v>14.5665</v>
      </c>
      <c r="P976" s="107">
        <v>7.9703999999999997</v>
      </c>
      <c r="Q976" s="107">
        <v>15.215299999999999</v>
      </c>
      <c r="R976" s="107">
        <v>15.8843</v>
      </c>
      <c r="T976" s="106"/>
      <c r="U976" s="107"/>
      <c r="V976" s="107"/>
      <c r="W976" s="107"/>
      <c r="X976" s="107"/>
      <c r="Y976" s="107"/>
      <c r="Z976" s="107"/>
      <c r="AA976" s="107"/>
      <c r="AB976" s="107"/>
      <c r="AC976" s="107"/>
      <c r="AD976" s="107"/>
      <c r="AE976" s="107"/>
      <c r="AF976" s="107"/>
      <c r="AG976" s="107"/>
      <c r="AH976" s="107"/>
    </row>
    <row r="977" spans="1:34" x14ac:dyDescent="0.3">
      <c r="A977" t="s">
        <v>856</v>
      </c>
      <c r="B977" t="s">
        <v>1838</v>
      </c>
      <c r="C977">
        <v>100034</v>
      </c>
      <c r="D977" s="106">
        <v>44888</v>
      </c>
      <c r="E977" s="107">
        <v>729.98841444630602</v>
      </c>
      <c r="F977" s="107">
        <v>0.29360000000000003</v>
      </c>
      <c r="G977" s="107">
        <v>-6.4000000000000001E-2</v>
      </c>
      <c r="H977" s="107">
        <v>-0.60019999999999996</v>
      </c>
      <c r="I977" s="107">
        <v>-0.81659999999999999</v>
      </c>
      <c r="J977" s="107">
        <v>0.5242</v>
      </c>
      <c r="K977" s="107">
        <v>0.7661</v>
      </c>
      <c r="L977" s="107">
        <v>8.4934999999999992</v>
      </c>
      <c r="M977" s="107">
        <v>-4.5613000000000001</v>
      </c>
      <c r="N977" s="107">
        <v>-10.8596</v>
      </c>
      <c r="O977" s="107">
        <v>13.5494</v>
      </c>
      <c r="P977" s="107">
        <v>6.6311999999999998</v>
      </c>
      <c r="Q977" s="107">
        <v>16.710999999999999</v>
      </c>
      <c r="R977" s="107">
        <v>14.8827</v>
      </c>
      <c r="T977" s="106"/>
      <c r="U977" s="107"/>
      <c r="V977" s="107"/>
      <c r="W977" s="107"/>
      <c r="X977" s="107"/>
      <c r="Y977" s="107"/>
      <c r="Z977" s="107"/>
      <c r="AA977" s="107"/>
      <c r="AB977" s="107"/>
      <c r="AC977" s="107"/>
      <c r="AD977" s="107"/>
      <c r="AE977" s="107"/>
      <c r="AF977" s="107"/>
      <c r="AG977" s="107"/>
      <c r="AH977" s="107"/>
    </row>
    <row r="978" spans="1:34" x14ac:dyDescent="0.3">
      <c r="A978" t="s">
        <v>856</v>
      </c>
      <c r="B978" t="s">
        <v>1839</v>
      </c>
      <c r="C978">
        <v>119433</v>
      </c>
      <c r="D978" s="106">
        <v>44888</v>
      </c>
      <c r="E978" s="107">
        <v>318.15231845134201</v>
      </c>
      <c r="F978" s="107">
        <v>0.2928</v>
      </c>
      <c r="G978" s="107">
        <v>-5.4699999999999999E-2</v>
      </c>
      <c r="H978" s="107">
        <v>-0.58640000000000003</v>
      </c>
      <c r="I978" s="107">
        <v>-0.7903</v>
      </c>
      <c r="J978" s="107">
        <v>0.60570000000000002</v>
      </c>
      <c r="K978" s="107">
        <v>0.9839</v>
      </c>
      <c r="L978" s="107">
        <v>8.9687999999999999</v>
      </c>
      <c r="M978" s="107">
        <v>-3.9396</v>
      </c>
      <c r="N978" s="107">
        <v>-10.0793</v>
      </c>
      <c r="O978" s="107">
        <v>14.5663</v>
      </c>
      <c r="P978" s="107">
        <v>7.8209</v>
      </c>
      <c r="Q978" s="107">
        <v>15.1326</v>
      </c>
      <c r="R978" s="107">
        <v>15.885199999999999</v>
      </c>
      <c r="T978" s="106"/>
      <c r="U978" s="107"/>
      <c r="V978" s="107"/>
      <c r="W978" s="107"/>
      <c r="X978" s="107"/>
      <c r="Y978" s="107"/>
      <c r="Z978" s="107"/>
      <c r="AA978" s="107"/>
      <c r="AB978" s="107"/>
      <c r="AC978" s="107"/>
      <c r="AD978" s="107"/>
      <c r="AE978" s="107"/>
      <c r="AF978" s="107"/>
      <c r="AG978" s="107"/>
      <c r="AH978" s="107"/>
    </row>
    <row r="979" spans="1:34" x14ac:dyDescent="0.3">
      <c r="A979" t="s">
        <v>856</v>
      </c>
      <c r="B979" t="s">
        <v>857</v>
      </c>
      <c r="C979">
        <v>145110</v>
      </c>
      <c r="D979" s="106">
        <v>44888</v>
      </c>
      <c r="E979" s="107">
        <v>21</v>
      </c>
      <c r="F979" s="107">
        <v>0.57469999999999999</v>
      </c>
      <c r="G979" s="107">
        <v>0.4304</v>
      </c>
      <c r="H979" s="107">
        <v>-0.70920000000000005</v>
      </c>
      <c r="I979" s="107">
        <v>-1.3621000000000001</v>
      </c>
      <c r="J979" s="107">
        <v>-0.28489999999999999</v>
      </c>
      <c r="K979" s="107">
        <v>-3.6255000000000002</v>
      </c>
      <c r="L979" s="107">
        <v>8.8082999999999991</v>
      </c>
      <c r="M979" s="107">
        <v>1.9417</v>
      </c>
      <c r="N979" s="107">
        <v>-6.0823</v>
      </c>
      <c r="O979" s="107">
        <v>20.6</v>
      </c>
      <c r="P979" s="107"/>
      <c r="Q979" s="107">
        <v>19.887599999999999</v>
      </c>
      <c r="R979" s="107">
        <v>20.427399999999999</v>
      </c>
      <c r="T979" s="106"/>
      <c r="U979" s="107"/>
      <c r="V979" s="107"/>
      <c r="W979" s="107"/>
      <c r="X979" s="107"/>
      <c r="Y979" s="107"/>
      <c r="Z979" s="107"/>
      <c r="AA979" s="107"/>
      <c r="AB979" s="107"/>
      <c r="AC979" s="107"/>
      <c r="AD979" s="107"/>
      <c r="AE979" s="107"/>
      <c r="AF979" s="107"/>
      <c r="AG979" s="107"/>
      <c r="AH979" s="107"/>
    </row>
    <row r="980" spans="1:34" x14ac:dyDescent="0.3">
      <c r="A980" t="s">
        <v>856</v>
      </c>
      <c r="B980" t="s">
        <v>858</v>
      </c>
      <c r="C980">
        <v>145112</v>
      </c>
      <c r="D980" s="106">
        <v>44888</v>
      </c>
      <c r="E980" s="107">
        <v>19.649999999999999</v>
      </c>
      <c r="F980" s="107">
        <v>0.56289999999999996</v>
      </c>
      <c r="G980" s="107">
        <v>0.46010000000000001</v>
      </c>
      <c r="H980" s="107">
        <v>-0.70740000000000003</v>
      </c>
      <c r="I980" s="107">
        <v>-1.4049</v>
      </c>
      <c r="J980" s="107">
        <v>-0.35499999999999998</v>
      </c>
      <c r="K980" s="107">
        <v>-3.9588999999999999</v>
      </c>
      <c r="L980" s="107">
        <v>8.0264000000000006</v>
      </c>
      <c r="M980" s="107">
        <v>0.92449999999999999</v>
      </c>
      <c r="N980" s="107">
        <v>-7.3986999999999998</v>
      </c>
      <c r="O980" s="107">
        <v>18.795100000000001</v>
      </c>
      <c r="P980" s="107"/>
      <c r="Q980" s="107">
        <v>17.9559</v>
      </c>
      <c r="R980" s="107">
        <v>18.6845</v>
      </c>
      <c r="T980" s="106"/>
      <c r="U980" s="107"/>
      <c r="V980" s="107"/>
      <c r="W980" s="107"/>
      <c r="X980" s="107"/>
      <c r="Y980" s="107"/>
      <c r="Z980" s="107"/>
      <c r="AA980" s="107"/>
      <c r="AB980" s="107"/>
      <c r="AC980" s="107"/>
      <c r="AD980" s="107"/>
      <c r="AE980" s="107"/>
      <c r="AF980" s="107"/>
      <c r="AG980" s="107"/>
      <c r="AH980" s="107"/>
    </row>
    <row r="981" spans="1:34" x14ac:dyDescent="0.3">
      <c r="A981" t="s">
        <v>856</v>
      </c>
      <c r="B981" t="s">
        <v>2024</v>
      </c>
      <c r="C981">
        <v>119350</v>
      </c>
      <c r="D981" s="106">
        <v>44888</v>
      </c>
      <c r="E981" s="107">
        <v>64.03</v>
      </c>
      <c r="F981" s="107">
        <v>0.48649999999999999</v>
      </c>
      <c r="G981" s="107">
        <v>0.3291</v>
      </c>
      <c r="H981" s="107">
        <v>9.3799999999999994E-2</v>
      </c>
      <c r="I981" s="107">
        <v>-0.2026</v>
      </c>
      <c r="J981" s="107">
        <v>3.4912000000000001</v>
      </c>
      <c r="K981" s="107">
        <v>4.6925999999999997</v>
      </c>
      <c r="L981" s="107">
        <v>17.6157</v>
      </c>
      <c r="M981" s="107">
        <v>9.3781999999999996</v>
      </c>
      <c r="N981" s="107">
        <v>3.5916999999999999</v>
      </c>
      <c r="O981" s="107">
        <v>19.199100000000001</v>
      </c>
      <c r="P981" s="107">
        <v>10.508900000000001</v>
      </c>
      <c r="Q981" s="107">
        <v>13.400700000000001</v>
      </c>
      <c r="R981" s="107">
        <v>21.999099999999999</v>
      </c>
      <c r="T981" s="106"/>
      <c r="U981" s="107"/>
      <c r="V981" s="107"/>
      <c r="W981" s="107"/>
      <c r="X981" s="107"/>
      <c r="Y981" s="107"/>
      <c r="Z981" s="107"/>
      <c r="AA981" s="107"/>
      <c r="AB981" s="107"/>
      <c r="AC981" s="107"/>
      <c r="AD981" s="107"/>
      <c r="AE981" s="107"/>
      <c r="AF981" s="107"/>
      <c r="AG981" s="107"/>
      <c r="AH981" s="107"/>
    </row>
    <row r="982" spans="1:34" x14ac:dyDescent="0.3">
      <c r="A982" t="s">
        <v>856</v>
      </c>
      <c r="B982" t="s">
        <v>2025</v>
      </c>
      <c r="C982">
        <v>110603</v>
      </c>
      <c r="D982" s="106">
        <v>44888</v>
      </c>
      <c r="E982" s="107">
        <v>57.36</v>
      </c>
      <c r="F982" s="107">
        <v>0.49049999999999999</v>
      </c>
      <c r="G982" s="107">
        <v>0.33229999999999998</v>
      </c>
      <c r="H982" s="107">
        <v>8.72E-2</v>
      </c>
      <c r="I982" s="107">
        <v>-0.24349999999999999</v>
      </c>
      <c r="J982" s="107">
        <v>3.4072</v>
      </c>
      <c r="K982" s="107">
        <v>4.4047999999999998</v>
      </c>
      <c r="L982" s="107">
        <v>16.965699999999998</v>
      </c>
      <c r="M982" s="107">
        <v>8.5335999999999999</v>
      </c>
      <c r="N982" s="107">
        <v>2.5384000000000002</v>
      </c>
      <c r="O982" s="107">
        <v>17.931899999999999</v>
      </c>
      <c r="P982" s="107">
        <v>9.2716999999999992</v>
      </c>
      <c r="Q982" s="107">
        <v>13.1898</v>
      </c>
      <c r="R982" s="107">
        <v>20.780799999999999</v>
      </c>
      <c r="T982" s="106"/>
      <c r="U982" s="107"/>
      <c r="V982" s="107"/>
      <c r="W982" s="107"/>
      <c r="X982" s="107"/>
      <c r="Y982" s="107"/>
      <c r="Z982" s="107"/>
      <c r="AA982" s="107"/>
      <c r="AB982" s="107"/>
      <c r="AC982" s="107"/>
      <c r="AD982" s="107"/>
      <c r="AE982" s="107"/>
      <c r="AF982" s="107"/>
      <c r="AG982" s="107"/>
      <c r="AH982" s="107"/>
    </row>
    <row r="983" spans="1:34" x14ac:dyDescent="0.3">
      <c r="A983" t="s">
        <v>856</v>
      </c>
      <c r="B983" t="s">
        <v>1968</v>
      </c>
      <c r="C983">
        <v>148474</v>
      </c>
      <c r="D983" s="106">
        <v>44888</v>
      </c>
      <c r="E983" s="107">
        <v>17.339600000000001</v>
      </c>
      <c r="F983" s="107">
        <v>0.374</v>
      </c>
      <c r="G983" s="107">
        <v>0.51649999999999996</v>
      </c>
      <c r="H983" s="107">
        <v>-0.1555</v>
      </c>
      <c r="I983" s="107">
        <v>-0.80489999999999995</v>
      </c>
      <c r="J983" s="107">
        <v>3.2924000000000002</v>
      </c>
      <c r="K983" s="107">
        <v>4.5285000000000002</v>
      </c>
      <c r="L983" s="107">
        <v>13.874000000000001</v>
      </c>
      <c r="M983" s="107">
        <v>7.2995000000000001</v>
      </c>
      <c r="N983" s="107">
        <v>1.7582</v>
      </c>
      <c r="O983" s="107"/>
      <c r="P983" s="107"/>
      <c r="Q983" s="107">
        <v>28.149000000000001</v>
      </c>
      <c r="R983" s="107">
        <v>25.097799999999999</v>
      </c>
      <c r="T983" s="106"/>
      <c r="U983" s="107"/>
      <c r="V983" s="107"/>
      <c r="W983" s="107"/>
      <c r="X983" s="107"/>
      <c r="Y983" s="107"/>
      <c r="Z983" s="107"/>
      <c r="AA983" s="107"/>
      <c r="AB983" s="107"/>
      <c r="AC983" s="107"/>
      <c r="AD983" s="107"/>
      <c r="AE983" s="107"/>
      <c r="AF983" s="107"/>
      <c r="AG983" s="107"/>
      <c r="AH983" s="107"/>
    </row>
    <row r="984" spans="1:34" x14ac:dyDescent="0.3">
      <c r="A984" t="s">
        <v>856</v>
      </c>
      <c r="B984" t="s">
        <v>1969</v>
      </c>
      <c r="C984">
        <v>148471</v>
      </c>
      <c r="D984" s="106">
        <v>44888</v>
      </c>
      <c r="E984" s="107">
        <v>16.705100000000002</v>
      </c>
      <c r="F984" s="107">
        <v>0.3695</v>
      </c>
      <c r="G984" s="107">
        <v>0.49630000000000002</v>
      </c>
      <c r="H984" s="107">
        <v>-0.18340000000000001</v>
      </c>
      <c r="I984" s="107">
        <v>-0.8599</v>
      </c>
      <c r="J984" s="107">
        <v>3.1579999999999999</v>
      </c>
      <c r="K984" s="107">
        <v>4.1420000000000003</v>
      </c>
      <c r="L984" s="107">
        <v>13.012</v>
      </c>
      <c r="M984" s="107">
        <v>6.1315</v>
      </c>
      <c r="N984" s="107">
        <v>0.21060000000000001</v>
      </c>
      <c r="O984" s="107"/>
      <c r="P984" s="107"/>
      <c r="Q984" s="107">
        <v>26.014199999999999</v>
      </c>
      <c r="R984" s="107">
        <v>23.0656</v>
      </c>
      <c r="T984" s="106"/>
      <c r="U984" s="107"/>
      <c r="V984" s="107"/>
      <c r="W984" s="107"/>
      <c r="X984" s="107"/>
      <c r="Y984" s="107"/>
      <c r="Z984" s="107"/>
      <c r="AA984" s="107"/>
      <c r="AB984" s="107"/>
      <c r="AC984" s="107"/>
      <c r="AD984" s="107"/>
      <c r="AE984" s="107"/>
      <c r="AF984" s="107"/>
      <c r="AG984" s="107"/>
      <c r="AH984" s="107"/>
    </row>
    <row r="985" spans="1:34" x14ac:dyDescent="0.3">
      <c r="A985" t="s">
        <v>856</v>
      </c>
      <c r="B985" t="s">
        <v>859</v>
      </c>
      <c r="C985">
        <v>118278</v>
      </c>
      <c r="D985" s="106">
        <v>44888</v>
      </c>
      <c r="E985" s="107">
        <v>183.17</v>
      </c>
      <c r="F985" s="107">
        <v>0.18049999999999999</v>
      </c>
      <c r="G985" s="107">
        <v>0.12570000000000001</v>
      </c>
      <c r="H985" s="107">
        <v>-0.35899999999999999</v>
      </c>
      <c r="I985" s="107">
        <v>-0.90880000000000005</v>
      </c>
      <c r="J985" s="107">
        <v>1.1989000000000001</v>
      </c>
      <c r="K985" s="107">
        <v>2.0047999999999999</v>
      </c>
      <c r="L985" s="107">
        <v>12.837999999999999</v>
      </c>
      <c r="M985" s="107">
        <v>5.9644000000000004</v>
      </c>
      <c r="N985" s="107">
        <v>1.7329000000000001</v>
      </c>
      <c r="O985" s="107">
        <v>21.688600000000001</v>
      </c>
      <c r="P985" s="107">
        <v>13.347300000000001</v>
      </c>
      <c r="Q985" s="107">
        <v>21.012499999999999</v>
      </c>
      <c r="R985" s="107">
        <v>22.280999999999999</v>
      </c>
      <c r="T985" s="106"/>
      <c r="U985" s="107"/>
      <c r="V985" s="107"/>
      <c r="W985" s="107"/>
      <c r="X985" s="107"/>
      <c r="Y985" s="107"/>
      <c r="Z985" s="107"/>
      <c r="AA985" s="107"/>
      <c r="AB985" s="107"/>
      <c r="AC985" s="107"/>
      <c r="AD985" s="107"/>
      <c r="AE985" s="107"/>
      <c r="AF985" s="107"/>
      <c r="AG985" s="107"/>
      <c r="AH985" s="107"/>
    </row>
    <row r="986" spans="1:34" x14ac:dyDescent="0.3">
      <c r="A986" t="s">
        <v>856</v>
      </c>
      <c r="B986" t="s">
        <v>1764</v>
      </c>
      <c r="D986" s="106">
        <v>44888</v>
      </c>
      <c r="E986" s="107">
        <v>164.48</v>
      </c>
      <c r="F986" s="107">
        <v>0.17660000000000001</v>
      </c>
      <c r="G986" s="107">
        <v>0.1096</v>
      </c>
      <c r="H986" s="107">
        <v>-0.38159999999999999</v>
      </c>
      <c r="I986" s="107">
        <v>-0.95740000000000003</v>
      </c>
      <c r="J986" s="107">
        <v>1.0878000000000001</v>
      </c>
      <c r="K986" s="107">
        <v>1.6940999999999999</v>
      </c>
      <c r="L986" s="107">
        <v>12.142899999999999</v>
      </c>
      <c r="M986" s="107">
        <v>5.0050999999999997</v>
      </c>
      <c r="N986" s="107">
        <v>0.50719999999999998</v>
      </c>
      <c r="O986" s="107">
        <v>20.244599999999998</v>
      </c>
      <c r="P986" s="107">
        <v>12.002700000000001</v>
      </c>
      <c r="Q986" s="107">
        <v>17.124700000000001</v>
      </c>
      <c r="R986" s="107">
        <v>20.813099999999999</v>
      </c>
      <c r="T986" s="106"/>
      <c r="U986" s="107"/>
      <c r="V986" s="107"/>
      <c r="W986" s="107"/>
      <c r="X986" s="107"/>
      <c r="Y986" s="107"/>
      <c r="Z986" s="107"/>
      <c r="AA986" s="107"/>
      <c r="AB986" s="107"/>
      <c r="AC986" s="107"/>
      <c r="AD986" s="107"/>
      <c r="AE986" s="107"/>
      <c r="AF986" s="107"/>
      <c r="AG986" s="107"/>
      <c r="AH986" s="107"/>
    </row>
    <row r="987" spans="1:34" x14ac:dyDescent="0.3">
      <c r="A987" t="s">
        <v>856</v>
      </c>
      <c r="B987" t="s">
        <v>860</v>
      </c>
      <c r="C987">
        <v>102920</v>
      </c>
      <c r="D987" s="106">
        <v>44888</v>
      </c>
      <c r="E987" s="107">
        <v>164.48</v>
      </c>
      <c r="F987" s="107">
        <v>0.17660000000000001</v>
      </c>
      <c r="G987" s="107">
        <v>0.1096</v>
      </c>
      <c r="H987" s="107">
        <v>-0.38159999999999999</v>
      </c>
      <c r="I987" s="107">
        <v>-0.95740000000000003</v>
      </c>
      <c r="J987" s="107">
        <v>1.0878000000000001</v>
      </c>
      <c r="K987" s="107">
        <v>1.6940999999999999</v>
      </c>
      <c r="L987" s="107">
        <v>12.142899999999999</v>
      </c>
      <c r="M987" s="107">
        <v>5.0050999999999997</v>
      </c>
      <c r="N987" s="107">
        <v>0.50719999999999998</v>
      </c>
      <c r="O987" s="107">
        <v>20.244599999999998</v>
      </c>
      <c r="P987" s="107">
        <v>12.002700000000001</v>
      </c>
      <c r="Q987" s="107">
        <v>17.124700000000001</v>
      </c>
      <c r="R987" s="107">
        <v>20.813099999999999</v>
      </c>
      <c r="T987" s="106"/>
      <c r="U987" s="107"/>
      <c r="V987" s="107"/>
      <c r="W987" s="107"/>
      <c r="X987" s="107"/>
      <c r="Y987" s="107"/>
      <c r="Z987" s="107"/>
      <c r="AA987" s="107"/>
      <c r="AB987" s="107"/>
      <c r="AC987" s="107"/>
      <c r="AD987" s="107"/>
      <c r="AE987" s="107"/>
      <c r="AF987" s="107"/>
      <c r="AG987" s="107"/>
      <c r="AH987" s="107"/>
    </row>
    <row r="988" spans="1:34" x14ac:dyDescent="0.3">
      <c r="A988" t="s">
        <v>856</v>
      </c>
      <c r="B988" t="s">
        <v>861</v>
      </c>
      <c r="C988">
        <v>119218</v>
      </c>
      <c r="D988" s="106">
        <v>44888</v>
      </c>
      <c r="E988" s="107">
        <v>397.99599999999998</v>
      </c>
      <c r="F988" s="107">
        <v>0.4158</v>
      </c>
      <c r="G988" s="107">
        <v>0.20619999999999999</v>
      </c>
      <c r="H988" s="107">
        <v>-0.70230000000000004</v>
      </c>
      <c r="I988" s="107">
        <v>-0.13669999999999999</v>
      </c>
      <c r="J988" s="107">
        <v>2.2949999999999999</v>
      </c>
      <c r="K988" s="107">
        <v>3.8086000000000002</v>
      </c>
      <c r="L988" s="107">
        <v>14.8903</v>
      </c>
      <c r="M988" s="107">
        <v>8.6637000000000004</v>
      </c>
      <c r="N988" s="107">
        <v>3.2896999999999998</v>
      </c>
      <c r="O988" s="107">
        <v>17.759899999999998</v>
      </c>
      <c r="P988" s="107">
        <v>11.418900000000001</v>
      </c>
      <c r="Q988" s="107">
        <v>16.124700000000001</v>
      </c>
      <c r="R988" s="107">
        <v>22.498200000000001</v>
      </c>
      <c r="T988" s="106"/>
      <c r="U988" s="107"/>
      <c r="V988" s="107"/>
      <c r="W988" s="107"/>
      <c r="X988" s="107"/>
      <c r="Y988" s="107"/>
      <c r="Z988" s="107"/>
      <c r="AA988" s="107"/>
      <c r="AB988" s="107"/>
      <c r="AC988" s="107"/>
      <c r="AD988" s="107"/>
      <c r="AE988" s="107"/>
      <c r="AF988" s="107"/>
      <c r="AG988" s="107"/>
      <c r="AH988" s="107"/>
    </row>
    <row r="989" spans="1:34" x14ac:dyDescent="0.3">
      <c r="A989" t="s">
        <v>856</v>
      </c>
      <c r="B989" t="s">
        <v>862</v>
      </c>
      <c r="C989">
        <v>103819</v>
      </c>
      <c r="D989" s="106">
        <v>44888</v>
      </c>
      <c r="E989" s="107">
        <v>365.74700000000001</v>
      </c>
      <c r="F989" s="107">
        <v>0.41320000000000001</v>
      </c>
      <c r="G989" s="107">
        <v>0.19259999999999999</v>
      </c>
      <c r="H989" s="107">
        <v>-0.72119999999999995</v>
      </c>
      <c r="I989" s="107">
        <v>-0.1739</v>
      </c>
      <c r="J989" s="107">
        <v>2.2065000000000001</v>
      </c>
      <c r="K989" s="107">
        <v>3.5585</v>
      </c>
      <c r="L989" s="107">
        <v>14.331</v>
      </c>
      <c r="M989" s="107">
        <v>7.8826999999999998</v>
      </c>
      <c r="N989" s="107">
        <v>2.3050999999999999</v>
      </c>
      <c r="O989" s="107">
        <v>16.653199999999998</v>
      </c>
      <c r="P989" s="107">
        <v>10.3447</v>
      </c>
      <c r="Q989" s="107">
        <v>17.3169</v>
      </c>
      <c r="R989" s="107">
        <v>21.34</v>
      </c>
      <c r="T989" s="106"/>
      <c r="U989" s="107"/>
      <c r="V989" s="107"/>
      <c r="W989" s="107"/>
      <c r="X989" s="107"/>
      <c r="Y989" s="107"/>
      <c r="Z989" s="107"/>
      <c r="AA989" s="107"/>
      <c r="AB989" s="107"/>
      <c r="AC989" s="107"/>
      <c r="AD989" s="107"/>
      <c r="AE989" s="107"/>
      <c r="AF989" s="107"/>
      <c r="AG989" s="107"/>
      <c r="AH989" s="107"/>
    </row>
    <row r="990" spans="1:34" x14ac:dyDescent="0.3">
      <c r="A990" t="s">
        <v>856</v>
      </c>
      <c r="B990" t="s">
        <v>863</v>
      </c>
      <c r="C990">
        <v>140175</v>
      </c>
      <c r="D990" s="106">
        <v>44888</v>
      </c>
      <c r="E990" s="107">
        <v>61.703000000000003</v>
      </c>
      <c r="F990" s="107">
        <v>0.3856</v>
      </c>
      <c r="G990" s="107">
        <v>0.23230000000000001</v>
      </c>
      <c r="H990" s="107">
        <v>-0.4758</v>
      </c>
      <c r="I990" s="107">
        <v>-0.57199999999999995</v>
      </c>
      <c r="J990" s="107">
        <v>1.8285</v>
      </c>
      <c r="K990" s="107">
        <v>3.2168000000000001</v>
      </c>
      <c r="L990" s="107">
        <v>15.293900000000001</v>
      </c>
      <c r="M990" s="107">
        <v>9.4004999999999992</v>
      </c>
      <c r="N990" s="107">
        <v>4.7411000000000003</v>
      </c>
      <c r="O990" s="107">
        <v>21.0259</v>
      </c>
      <c r="P990" s="107">
        <v>14.498799999999999</v>
      </c>
      <c r="Q990" s="107">
        <v>15.9252</v>
      </c>
      <c r="R990" s="107">
        <v>25.012499999999999</v>
      </c>
      <c r="T990" s="106"/>
      <c r="U990" s="107"/>
      <c r="V990" s="107"/>
      <c r="W990" s="107"/>
      <c r="X990" s="107"/>
      <c r="Y990" s="107"/>
      <c r="Z990" s="107"/>
      <c r="AA990" s="107"/>
      <c r="AB990" s="107"/>
      <c r="AC990" s="107"/>
      <c r="AD990" s="107"/>
      <c r="AE990" s="107"/>
      <c r="AF990" s="107"/>
      <c r="AG990" s="107"/>
      <c r="AH990" s="107"/>
    </row>
    <row r="991" spans="1:34" x14ac:dyDescent="0.3">
      <c r="A991" t="s">
        <v>856</v>
      </c>
      <c r="B991" t="s">
        <v>864</v>
      </c>
      <c r="C991">
        <v>140172</v>
      </c>
      <c r="D991" s="106">
        <v>44888</v>
      </c>
      <c r="E991" s="107">
        <v>54.536999999999999</v>
      </c>
      <c r="F991" s="107">
        <v>0.38290000000000002</v>
      </c>
      <c r="G991" s="107">
        <v>0.20949999999999999</v>
      </c>
      <c r="H991" s="107">
        <v>-0.50900000000000001</v>
      </c>
      <c r="I991" s="107">
        <v>-0.63590000000000002</v>
      </c>
      <c r="J991" s="107">
        <v>1.6722999999999999</v>
      </c>
      <c r="K991" s="107">
        <v>2.774</v>
      </c>
      <c r="L991" s="107">
        <v>14.302199999999999</v>
      </c>
      <c r="M991" s="107">
        <v>8.0090000000000003</v>
      </c>
      <c r="N991" s="107">
        <v>2.9601999999999999</v>
      </c>
      <c r="O991" s="107">
        <v>19.096</v>
      </c>
      <c r="P991" s="107">
        <v>12.7774</v>
      </c>
      <c r="Q991" s="107">
        <v>11.6008</v>
      </c>
      <c r="R991" s="107">
        <v>22.9846</v>
      </c>
      <c r="T991" s="106"/>
      <c r="U991" s="107"/>
      <c r="V991" s="107"/>
      <c r="W991" s="107"/>
      <c r="X991" s="107"/>
      <c r="Y991" s="107"/>
      <c r="Z991" s="107"/>
      <c r="AA991" s="107"/>
      <c r="AB991" s="107"/>
      <c r="AC991" s="107"/>
      <c r="AD991" s="107"/>
      <c r="AE991" s="107"/>
      <c r="AF991" s="107"/>
      <c r="AG991" s="107"/>
      <c r="AH991" s="107"/>
    </row>
    <row r="992" spans="1:34" x14ac:dyDescent="0.3">
      <c r="A992" t="s">
        <v>856</v>
      </c>
      <c r="B992" t="s">
        <v>865</v>
      </c>
      <c r="C992">
        <v>102883</v>
      </c>
      <c r="D992" s="106">
        <v>44888</v>
      </c>
      <c r="E992" s="107">
        <v>120.9603</v>
      </c>
      <c r="F992" s="107">
        <v>0.26219999999999999</v>
      </c>
      <c r="G992" s="107">
        <v>-5.8999999999999999E-3</v>
      </c>
      <c r="H992" s="107">
        <v>-0.93149999999999999</v>
      </c>
      <c r="I992" s="107">
        <v>-0.17899999999999999</v>
      </c>
      <c r="J992" s="107">
        <v>1.4154</v>
      </c>
      <c r="K992" s="107">
        <v>-0.89629999999999999</v>
      </c>
      <c r="L992" s="107">
        <v>8.0143000000000004</v>
      </c>
      <c r="M992" s="107">
        <v>2.6040999999999999</v>
      </c>
      <c r="N992" s="107">
        <v>-5.3289999999999997</v>
      </c>
      <c r="O992" s="107">
        <v>15.5038</v>
      </c>
      <c r="P992" s="107">
        <v>8.6176999999999992</v>
      </c>
      <c r="Q992" s="107">
        <v>15.0878</v>
      </c>
      <c r="R992" s="107">
        <v>21.104299999999999</v>
      </c>
      <c r="T992" s="106"/>
      <c r="U992" s="107"/>
      <c r="V992" s="107"/>
      <c r="W992" s="107"/>
      <c r="X992" s="107"/>
      <c r="Y992" s="107"/>
      <c r="Z992" s="107"/>
      <c r="AA992" s="107"/>
      <c r="AB992" s="107"/>
      <c r="AC992" s="107"/>
      <c r="AD992" s="107"/>
      <c r="AE992" s="107"/>
      <c r="AF992" s="107"/>
      <c r="AG992" s="107"/>
      <c r="AH992" s="107"/>
    </row>
    <row r="993" spans="1:34" x14ac:dyDescent="0.3">
      <c r="A993" t="s">
        <v>856</v>
      </c>
      <c r="B993" t="s">
        <v>866</v>
      </c>
      <c r="C993">
        <v>118510</v>
      </c>
      <c r="D993" s="106">
        <v>44888</v>
      </c>
      <c r="E993" s="107">
        <v>130.2689</v>
      </c>
      <c r="F993" s="107">
        <v>0.2641</v>
      </c>
      <c r="G993" s="107">
        <v>3.5999999999999999E-3</v>
      </c>
      <c r="H993" s="107">
        <v>-0.91830000000000001</v>
      </c>
      <c r="I993" s="107">
        <v>-0.1525</v>
      </c>
      <c r="J993" s="107">
        <v>1.4786999999999999</v>
      </c>
      <c r="K993" s="107">
        <v>-0.72319999999999995</v>
      </c>
      <c r="L993" s="107">
        <v>8.3927999999999994</v>
      </c>
      <c r="M993" s="107">
        <v>3.1459000000000001</v>
      </c>
      <c r="N993" s="107">
        <v>-4.6570999999999998</v>
      </c>
      <c r="O993" s="107">
        <v>16.4358</v>
      </c>
      <c r="P993" s="107">
        <v>9.4689999999999994</v>
      </c>
      <c r="Q993" s="107">
        <v>13.975</v>
      </c>
      <c r="R993" s="107">
        <v>21.982299999999999</v>
      </c>
      <c r="T993" s="106"/>
      <c r="U993" s="107"/>
      <c r="V993" s="107"/>
      <c r="W993" s="107"/>
      <c r="X993" s="107"/>
      <c r="Y993" s="107"/>
      <c r="Z993" s="107"/>
      <c r="AA993" s="107"/>
      <c r="AB993" s="107"/>
      <c r="AC993" s="107"/>
      <c r="AD993" s="107"/>
      <c r="AE993" s="107"/>
      <c r="AF993" s="107"/>
      <c r="AG993" s="107"/>
      <c r="AH993" s="107"/>
    </row>
    <row r="994" spans="1:34" x14ac:dyDescent="0.3">
      <c r="A994" t="s">
        <v>856</v>
      </c>
      <c r="B994" t="s">
        <v>1877</v>
      </c>
      <c r="C994">
        <v>130498</v>
      </c>
      <c r="D994" s="106">
        <v>44888</v>
      </c>
      <c r="E994" s="107">
        <v>205.83</v>
      </c>
      <c r="F994" s="107">
        <v>0.1391</v>
      </c>
      <c r="G994" s="107">
        <v>0.1348</v>
      </c>
      <c r="H994" s="107">
        <v>-0.38479999999999998</v>
      </c>
      <c r="I994" s="107">
        <v>-0.50800000000000001</v>
      </c>
      <c r="J994" s="107">
        <v>3.3325</v>
      </c>
      <c r="K994" s="107">
        <v>3.7502</v>
      </c>
      <c r="L994" s="107">
        <v>15.181900000000001</v>
      </c>
      <c r="M994" s="107">
        <v>12.083399999999999</v>
      </c>
      <c r="N994" s="107">
        <v>6.1078000000000001</v>
      </c>
      <c r="O994" s="107">
        <v>21.081099999999999</v>
      </c>
      <c r="P994" s="107">
        <v>12.6915</v>
      </c>
      <c r="Q994" s="107">
        <v>12.018700000000001</v>
      </c>
      <c r="R994" s="107">
        <v>30.456499999999998</v>
      </c>
      <c r="T994" s="106"/>
      <c r="U994" s="107"/>
      <c r="V994" s="107"/>
      <c r="W994" s="107"/>
      <c r="X994" s="107"/>
      <c r="Y994" s="107"/>
      <c r="Z994" s="107"/>
      <c r="AA994" s="107"/>
      <c r="AB994" s="107"/>
      <c r="AC994" s="107"/>
      <c r="AD994" s="107"/>
      <c r="AE994" s="107"/>
      <c r="AF994" s="107"/>
      <c r="AG994" s="107"/>
      <c r="AH994" s="107"/>
    </row>
    <row r="995" spans="1:34" x14ac:dyDescent="0.3">
      <c r="A995" t="s">
        <v>856</v>
      </c>
      <c r="B995" t="s">
        <v>1878</v>
      </c>
      <c r="C995">
        <v>130496</v>
      </c>
      <c r="D995" s="106">
        <v>44888</v>
      </c>
      <c r="E995" s="107">
        <v>269.63151246834599</v>
      </c>
      <c r="F995" s="107">
        <v>0.1371</v>
      </c>
      <c r="G995" s="107">
        <v>0.1221</v>
      </c>
      <c r="H995" s="107">
        <v>-0.40279999999999999</v>
      </c>
      <c r="I995" s="107">
        <v>-0.5444</v>
      </c>
      <c r="J995" s="107">
        <v>3.2408000000000001</v>
      </c>
      <c r="K995" s="107">
        <v>3.5266000000000002</v>
      </c>
      <c r="L995" s="107">
        <v>14.6898</v>
      </c>
      <c r="M995" s="107">
        <v>11.436199999999999</v>
      </c>
      <c r="N995" s="107">
        <v>5.2438000000000002</v>
      </c>
      <c r="O995" s="107">
        <v>20.400600000000001</v>
      </c>
      <c r="P995" s="107">
        <v>12.2494</v>
      </c>
      <c r="Q995" s="107">
        <v>12.127599999999999</v>
      </c>
      <c r="R995" s="107">
        <v>29.555599999999998</v>
      </c>
      <c r="T995" s="106"/>
      <c r="U995" s="107"/>
      <c r="V995" s="107"/>
      <c r="W995" s="107"/>
      <c r="X995" s="107"/>
      <c r="Y995" s="107"/>
      <c r="Z995" s="107"/>
      <c r="AA995" s="107"/>
      <c r="AB995" s="107"/>
      <c r="AC995" s="107"/>
      <c r="AD995" s="107"/>
      <c r="AE995" s="107"/>
      <c r="AF995" s="107"/>
      <c r="AG995" s="107"/>
      <c r="AH995" s="107"/>
    </row>
    <row r="996" spans="1:34" x14ac:dyDescent="0.3">
      <c r="A996" t="s">
        <v>856</v>
      </c>
      <c r="B996" t="s">
        <v>867</v>
      </c>
      <c r="C996">
        <v>146772</v>
      </c>
      <c r="D996" s="106">
        <v>44888</v>
      </c>
      <c r="E996" s="107">
        <v>16.7653</v>
      </c>
      <c r="F996" s="107">
        <v>0.26850000000000002</v>
      </c>
      <c r="G996" s="107">
        <v>9.5500000000000002E-2</v>
      </c>
      <c r="H996" s="107">
        <v>-0.95289999999999997</v>
      </c>
      <c r="I996" s="107">
        <v>-1.2044999999999999</v>
      </c>
      <c r="J996" s="107">
        <v>1.0628</v>
      </c>
      <c r="K996" s="107">
        <v>1.8523000000000001</v>
      </c>
      <c r="L996" s="107">
        <v>12.073499999999999</v>
      </c>
      <c r="M996" s="107">
        <v>3.7578999999999998</v>
      </c>
      <c r="N996" s="107">
        <v>0.21820000000000001</v>
      </c>
      <c r="O996" s="107">
        <v>17.658999999999999</v>
      </c>
      <c r="P996" s="107"/>
      <c r="Q996" s="107">
        <v>15.1622</v>
      </c>
      <c r="R996" s="107">
        <v>20.6053</v>
      </c>
      <c r="T996" s="106"/>
      <c r="U996" s="107"/>
      <c r="V996" s="107"/>
      <c r="W996" s="107"/>
      <c r="X996" s="107"/>
      <c r="Y996" s="107"/>
      <c r="Z996" s="107"/>
      <c r="AA996" s="107"/>
      <c r="AB996" s="107"/>
      <c r="AC996" s="107"/>
      <c r="AD996" s="107"/>
      <c r="AE996" s="107"/>
      <c r="AF996" s="107"/>
      <c r="AG996" s="107"/>
      <c r="AH996" s="107"/>
    </row>
    <row r="997" spans="1:34" x14ac:dyDescent="0.3">
      <c r="A997" t="s">
        <v>856</v>
      </c>
      <c r="B997" t="s">
        <v>868</v>
      </c>
      <c r="C997">
        <v>146771</v>
      </c>
      <c r="D997" s="106">
        <v>44888</v>
      </c>
      <c r="E997" s="107">
        <v>15.774100000000001</v>
      </c>
      <c r="F997" s="107">
        <v>0.26379999999999998</v>
      </c>
      <c r="G997" s="107">
        <v>7.2300000000000003E-2</v>
      </c>
      <c r="H997" s="107">
        <v>-0.9849</v>
      </c>
      <c r="I997" s="107">
        <v>-1.2686999999999999</v>
      </c>
      <c r="J997" s="107">
        <v>0.90580000000000005</v>
      </c>
      <c r="K997" s="107">
        <v>1.4157</v>
      </c>
      <c r="L997" s="107">
        <v>11.1149</v>
      </c>
      <c r="M997" s="107">
        <v>2.4472</v>
      </c>
      <c r="N997" s="107">
        <v>-1.4710000000000001</v>
      </c>
      <c r="O997" s="107">
        <v>15.698</v>
      </c>
      <c r="P997" s="107"/>
      <c r="Q997" s="107">
        <v>13.2607</v>
      </c>
      <c r="R997" s="107">
        <v>18.5761</v>
      </c>
      <c r="T997" s="106"/>
      <c r="U997" s="107"/>
      <c r="V997" s="107"/>
      <c r="W997" s="107"/>
      <c r="X997" s="107"/>
      <c r="Y997" s="107"/>
      <c r="Z997" s="107"/>
      <c r="AA997" s="107"/>
      <c r="AB997" s="107"/>
      <c r="AC997" s="107"/>
      <c r="AD997" s="107"/>
      <c r="AE997" s="107"/>
      <c r="AF997" s="107"/>
      <c r="AG997" s="107"/>
      <c r="AH997" s="107"/>
    </row>
    <row r="998" spans="1:34" x14ac:dyDescent="0.3">
      <c r="A998" t="s">
        <v>856</v>
      </c>
      <c r="B998" t="s">
        <v>869</v>
      </c>
      <c r="C998">
        <v>100349</v>
      </c>
      <c r="D998" s="106">
        <v>44888</v>
      </c>
      <c r="E998" s="107">
        <v>584.84</v>
      </c>
      <c r="F998" s="107">
        <v>0.27779999999999999</v>
      </c>
      <c r="G998" s="107">
        <v>-4.1000000000000002E-2</v>
      </c>
      <c r="H998" s="107">
        <v>-0.89139999999999997</v>
      </c>
      <c r="I998" s="107">
        <v>-0.11269999999999999</v>
      </c>
      <c r="J998" s="107">
        <v>2.7080000000000002</v>
      </c>
      <c r="K998" s="107">
        <v>4.9058999999999999</v>
      </c>
      <c r="L998" s="107">
        <v>15.635899999999999</v>
      </c>
      <c r="M998" s="107">
        <v>12.510300000000001</v>
      </c>
      <c r="N998" s="107">
        <v>8.2576000000000001</v>
      </c>
      <c r="O998" s="107">
        <v>21.418199999999999</v>
      </c>
      <c r="P998" s="107">
        <v>12.138199999999999</v>
      </c>
      <c r="Q998" s="107">
        <v>18.152799999999999</v>
      </c>
      <c r="R998" s="107">
        <v>31.132000000000001</v>
      </c>
      <c r="T998" s="106"/>
      <c r="U998" s="107"/>
      <c r="V998" s="107"/>
      <c r="W998" s="107"/>
      <c r="X998" s="107"/>
      <c r="Y998" s="107"/>
      <c r="Z998" s="107"/>
      <c r="AA998" s="107"/>
      <c r="AB998" s="107"/>
      <c r="AC998" s="107"/>
      <c r="AD998" s="107"/>
      <c r="AE998" s="107"/>
      <c r="AF998" s="107"/>
      <c r="AG998" s="107"/>
      <c r="AH998" s="107"/>
    </row>
    <row r="999" spans="1:34" x14ac:dyDescent="0.3">
      <c r="A999" t="s">
        <v>856</v>
      </c>
      <c r="B999" t="s">
        <v>870</v>
      </c>
      <c r="C999">
        <v>120596</v>
      </c>
      <c r="D999" s="106">
        <v>44888</v>
      </c>
      <c r="E999" s="107">
        <v>638.48</v>
      </c>
      <c r="F999" s="107">
        <v>0.28110000000000002</v>
      </c>
      <c r="G999" s="107">
        <v>-2.6599999999999999E-2</v>
      </c>
      <c r="H999" s="107">
        <v>-0.871</v>
      </c>
      <c r="I999" s="107">
        <v>-7.51E-2</v>
      </c>
      <c r="J999" s="107">
        <v>2.7982999999999998</v>
      </c>
      <c r="K999" s="107">
        <v>5.1566999999999998</v>
      </c>
      <c r="L999" s="107">
        <v>16.159099999999999</v>
      </c>
      <c r="M999" s="107">
        <v>13.2378</v>
      </c>
      <c r="N999" s="107">
        <v>9.1791999999999998</v>
      </c>
      <c r="O999" s="107">
        <v>22.377099999999999</v>
      </c>
      <c r="P999" s="107">
        <v>13.122</v>
      </c>
      <c r="Q999" s="107">
        <v>15.4276</v>
      </c>
      <c r="R999" s="107">
        <v>32.189</v>
      </c>
      <c r="T999" s="106"/>
      <c r="U999" s="107"/>
      <c r="V999" s="107"/>
      <c r="W999" s="107"/>
      <c r="X999" s="107"/>
      <c r="Y999" s="107"/>
      <c r="Z999" s="107"/>
      <c r="AA999" s="107"/>
      <c r="AB999" s="107"/>
      <c r="AC999" s="107"/>
      <c r="AD999" s="107"/>
      <c r="AE999" s="107"/>
      <c r="AF999" s="107"/>
      <c r="AG999" s="107"/>
      <c r="AH999" s="107"/>
    </row>
    <row r="1000" spans="1:34" x14ac:dyDescent="0.3">
      <c r="A1000" t="s">
        <v>856</v>
      </c>
      <c r="B1000" t="s">
        <v>871</v>
      </c>
      <c r="C1000">
        <v>118419</v>
      </c>
      <c r="D1000" s="106">
        <v>44888</v>
      </c>
      <c r="E1000" s="107">
        <v>83.822999999999993</v>
      </c>
      <c r="F1000" s="107">
        <v>0.29430000000000001</v>
      </c>
      <c r="G1000" s="107">
        <v>0.45779999999999998</v>
      </c>
      <c r="H1000" s="107">
        <v>-0.17269999999999999</v>
      </c>
      <c r="I1000" s="107">
        <v>-0.29499999999999998</v>
      </c>
      <c r="J1000" s="107">
        <v>4.0206999999999997</v>
      </c>
      <c r="K1000" s="107">
        <v>6.9047999999999998</v>
      </c>
      <c r="L1000" s="107">
        <v>17.844799999999999</v>
      </c>
      <c r="M1000" s="107">
        <v>11.8535</v>
      </c>
      <c r="N1000" s="107">
        <v>8.2705000000000002</v>
      </c>
      <c r="O1000" s="107">
        <v>19.501799999999999</v>
      </c>
      <c r="P1000" s="107">
        <v>11.6622</v>
      </c>
      <c r="Q1000" s="107">
        <v>14.055</v>
      </c>
      <c r="R1000" s="107">
        <v>25.124500000000001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t="s">
        <v>856</v>
      </c>
      <c r="B1001" t="s">
        <v>872</v>
      </c>
      <c r="C1001">
        <v>108596</v>
      </c>
      <c r="D1001" s="106">
        <v>44888</v>
      </c>
      <c r="E1001" s="107">
        <v>74.173000000000002</v>
      </c>
      <c r="F1001" s="107">
        <v>0.29070000000000001</v>
      </c>
      <c r="G1001" s="107">
        <v>0.4415</v>
      </c>
      <c r="H1001" s="107">
        <v>-0.19650000000000001</v>
      </c>
      <c r="I1001" s="107">
        <v>-0.33989999999999998</v>
      </c>
      <c r="J1001" s="107">
        <v>3.9085000000000001</v>
      </c>
      <c r="K1001" s="107">
        <v>6.5827</v>
      </c>
      <c r="L1001" s="107">
        <v>17.139900000000001</v>
      </c>
      <c r="M1001" s="107">
        <v>10.854900000000001</v>
      </c>
      <c r="N1001" s="107">
        <v>6.9854000000000003</v>
      </c>
      <c r="O1001" s="107">
        <v>18.081099999999999</v>
      </c>
      <c r="P1001" s="107">
        <v>10.268800000000001</v>
      </c>
      <c r="Q1001" s="107">
        <v>12.279199999999999</v>
      </c>
      <c r="R1001" s="107">
        <v>23.628299999999999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t="s">
        <v>856</v>
      </c>
      <c r="B1002" t="s">
        <v>873</v>
      </c>
      <c r="C1002">
        <v>106144</v>
      </c>
      <c r="D1002" s="106">
        <v>44888</v>
      </c>
      <c r="E1002" s="107">
        <v>53.41</v>
      </c>
      <c r="F1002" s="107">
        <v>0.28160000000000002</v>
      </c>
      <c r="G1002" s="107">
        <v>0.3947</v>
      </c>
      <c r="H1002" s="107">
        <v>-0.13089999999999999</v>
      </c>
      <c r="I1002" s="107">
        <v>-0.16819999999999999</v>
      </c>
      <c r="J1002" s="107">
        <v>1.9469000000000001</v>
      </c>
      <c r="K1002" s="107">
        <v>3.9104999999999999</v>
      </c>
      <c r="L1002" s="107">
        <v>13.880599999999999</v>
      </c>
      <c r="M1002" s="107">
        <v>6.9268999999999998</v>
      </c>
      <c r="N1002" s="107">
        <v>1.7721</v>
      </c>
      <c r="O1002" s="107">
        <v>14.226599999999999</v>
      </c>
      <c r="P1002" s="107">
        <v>10.872400000000001</v>
      </c>
      <c r="Q1002" s="107">
        <v>11.571400000000001</v>
      </c>
      <c r="R1002" s="107">
        <v>18.6173</v>
      </c>
      <c r="T1002" s="106"/>
      <c r="U1002" s="107"/>
      <c r="V1002" s="107"/>
      <c r="W1002" s="107"/>
      <c r="X1002" s="107"/>
      <c r="Y1002" s="107"/>
      <c r="Z1002" s="107"/>
      <c r="AA1002" s="107"/>
      <c r="AB1002" s="107"/>
      <c r="AC1002" s="107"/>
      <c r="AD1002" s="107"/>
      <c r="AE1002" s="107"/>
      <c r="AF1002" s="107"/>
      <c r="AG1002" s="107"/>
      <c r="AH1002" s="107"/>
    </row>
    <row r="1003" spans="1:34" x14ac:dyDescent="0.3">
      <c r="A1003" t="s">
        <v>856</v>
      </c>
      <c r="B1003" t="s">
        <v>874</v>
      </c>
      <c r="C1003">
        <v>120357</v>
      </c>
      <c r="D1003" s="106">
        <v>44888</v>
      </c>
      <c r="E1003" s="107">
        <v>61.28</v>
      </c>
      <c r="F1003" s="107">
        <v>0.29459999999999997</v>
      </c>
      <c r="G1003" s="107">
        <v>0.40960000000000002</v>
      </c>
      <c r="H1003" s="107">
        <v>-0.11409999999999999</v>
      </c>
      <c r="I1003" s="107">
        <v>-0.11409999999999999</v>
      </c>
      <c r="J1003" s="107">
        <v>2.0653000000000001</v>
      </c>
      <c r="K1003" s="107">
        <v>4.2530999999999999</v>
      </c>
      <c r="L1003" s="107">
        <v>14.606299999999999</v>
      </c>
      <c r="M1003" s="107">
        <v>7.9634</v>
      </c>
      <c r="N1003" s="107">
        <v>3.0956000000000001</v>
      </c>
      <c r="O1003" s="107">
        <v>15.6845</v>
      </c>
      <c r="P1003" s="107">
        <v>12.319000000000001</v>
      </c>
      <c r="Q1003" s="107">
        <v>16.2879</v>
      </c>
      <c r="R1003" s="107">
        <v>20.2057</v>
      </c>
      <c r="T1003" s="106"/>
      <c r="U1003" s="107"/>
      <c r="V1003" s="107"/>
      <c r="W1003" s="107"/>
      <c r="X1003" s="107"/>
      <c r="Y1003" s="107"/>
      <c r="Z1003" s="107"/>
      <c r="AA1003" s="107"/>
      <c r="AB1003" s="107"/>
      <c r="AC1003" s="107"/>
      <c r="AD1003" s="107"/>
      <c r="AE1003" s="107"/>
      <c r="AF1003" s="107"/>
      <c r="AG1003" s="107"/>
      <c r="AH1003" s="107"/>
    </row>
    <row r="1004" spans="1:34" x14ac:dyDescent="0.3">
      <c r="A1004" t="s">
        <v>856</v>
      </c>
      <c r="B1004" t="s">
        <v>875</v>
      </c>
      <c r="C1004">
        <v>103234</v>
      </c>
      <c r="D1004" s="106">
        <v>44888</v>
      </c>
      <c r="E1004" s="107">
        <v>208.13200000000001</v>
      </c>
      <c r="F1004" s="107">
        <v>0.18240000000000001</v>
      </c>
      <c r="G1004" s="107">
        <v>0.20649999999999999</v>
      </c>
      <c r="H1004" s="107">
        <v>-0.4572</v>
      </c>
      <c r="I1004" s="107">
        <v>-0.8347</v>
      </c>
      <c r="J1004" s="107">
        <v>2.0394999999999999</v>
      </c>
      <c r="K1004" s="107">
        <v>3.5884999999999998</v>
      </c>
      <c r="L1004" s="107">
        <v>13.9613</v>
      </c>
      <c r="M1004" s="107">
        <v>9.8879000000000001</v>
      </c>
      <c r="N1004" s="107">
        <v>7.1332000000000004</v>
      </c>
      <c r="O1004" s="107">
        <v>18.645700000000001</v>
      </c>
      <c r="P1004" s="107">
        <v>12.256399999999999</v>
      </c>
      <c r="Q1004" s="107">
        <v>18.132899999999999</v>
      </c>
      <c r="R1004" s="107">
        <v>21.7986</v>
      </c>
      <c r="T1004" s="106"/>
      <c r="U1004" s="107"/>
      <c r="V1004" s="107"/>
      <c r="W1004" s="107"/>
      <c r="X1004" s="107"/>
      <c r="Y1004" s="107"/>
      <c r="Z1004" s="107"/>
      <c r="AA1004" s="107"/>
      <c r="AB1004" s="107"/>
      <c r="AC1004" s="107"/>
      <c r="AD1004" s="107"/>
      <c r="AE1004" s="107"/>
      <c r="AF1004" s="107"/>
      <c r="AG1004" s="107"/>
      <c r="AH1004" s="107"/>
    </row>
    <row r="1005" spans="1:34" x14ac:dyDescent="0.3">
      <c r="A1005" t="s">
        <v>856</v>
      </c>
      <c r="B1005" t="s">
        <v>876</v>
      </c>
      <c r="C1005">
        <v>120158</v>
      </c>
      <c r="D1005" s="106">
        <v>44888</v>
      </c>
      <c r="E1005" s="107">
        <v>231.94800000000001</v>
      </c>
      <c r="F1005" s="107">
        <v>0.18529999999999999</v>
      </c>
      <c r="G1005" s="107">
        <v>0.223</v>
      </c>
      <c r="H1005" s="107">
        <v>-0.434</v>
      </c>
      <c r="I1005" s="107">
        <v>-0.78920000000000001</v>
      </c>
      <c r="J1005" s="107">
        <v>2.15</v>
      </c>
      <c r="K1005" s="107">
        <v>3.9035000000000002</v>
      </c>
      <c r="L1005" s="107">
        <v>14.660600000000001</v>
      </c>
      <c r="M1005" s="107">
        <v>10.8955</v>
      </c>
      <c r="N1005" s="107">
        <v>8.4512999999999998</v>
      </c>
      <c r="O1005" s="107">
        <v>20.069500000000001</v>
      </c>
      <c r="P1005" s="107">
        <v>13.5808</v>
      </c>
      <c r="Q1005" s="107">
        <v>16.591100000000001</v>
      </c>
      <c r="R1005" s="107">
        <v>23.2925</v>
      </c>
      <c r="T1005" s="106"/>
      <c r="U1005" s="107"/>
      <c r="V1005" s="107"/>
      <c r="W1005" s="107"/>
      <c r="X1005" s="107"/>
      <c r="Y1005" s="107"/>
      <c r="Z1005" s="107"/>
      <c r="AA1005" s="107"/>
      <c r="AB1005" s="107"/>
      <c r="AC1005" s="107"/>
      <c r="AD1005" s="107"/>
      <c r="AE1005" s="107"/>
      <c r="AF1005" s="107"/>
      <c r="AG1005" s="107"/>
      <c r="AH1005" s="107"/>
    </row>
    <row r="1006" spans="1:34" x14ac:dyDescent="0.3">
      <c r="A1006" t="s">
        <v>856</v>
      </c>
      <c r="B1006" t="s">
        <v>877</v>
      </c>
      <c r="C1006">
        <v>119397</v>
      </c>
      <c r="D1006" s="106">
        <v>44888</v>
      </c>
      <c r="E1006" s="107">
        <v>78.240899999999996</v>
      </c>
      <c r="F1006" s="107">
        <v>0.4572</v>
      </c>
      <c r="G1006" s="107">
        <v>0.61970000000000003</v>
      </c>
      <c r="H1006" s="107">
        <v>-0.1711</v>
      </c>
      <c r="I1006" s="107">
        <v>-1.2795000000000001</v>
      </c>
      <c r="J1006" s="107">
        <v>0.23430000000000001</v>
      </c>
      <c r="K1006" s="107">
        <v>3.4946000000000002</v>
      </c>
      <c r="L1006" s="107">
        <v>15.004300000000001</v>
      </c>
      <c r="M1006" s="107">
        <v>8.7026000000000003</v>
      </c>
      <c r="N1006" s="107">
        <v>2.7863000000000002</v>
      </c>
      <c r="O1006" s="107">
        <v>16.086300000000001</v>
      </c>
      <c r="P1006" s="107">
        <v>8.8010000000000002</v>
      </c>
      <c r="Q1006" s="107">
        <v>13.9207</v>
      </c>
      <c r="R1006" s="107">
        <v>19.2484</v>
      </c>
      <c r="T1006" s="106"/>
      <c r="U1006" s="107"/>
      <c r="V1006" s="107"/>
      <c r="W1006" s="107"/>
      <c r="X1006" s="107"/>
      <c r="Y1006" s="107"/>
      <c r="Z1006" s="107"/>
      <c r="AA1006" s="107"/>
      <c r="AB1006" s="107"/>
      <c r="AC1006" s="107"/>
      <c r="AD1006" s="107"/>
      <c r="AE1006" s="107"/>
      <c r="AF1006" s="107"/>
      <c r="AG1006" s="107"/>
      <c r="AH1006" s="107"/>
    </row>
    <row r="1007" spans="1:34" x14ac:dyDescent="0.3">
      <c r="A1007" t="s">
        <v>856</v>
      </c>
      <c r="B1007" t="s">
        <v>878</v>
      </c>
      <c r="C1007">
        <v>118049</v>
      </c>
      <c r="D1007" s="106">
        <v>44888</v>
      </c>
      <c r="E1007" s="107">
        <v>72.337500000000006</v>
      </c>
      <c r="F1007" s="107">
        <v>0.45440000000000003</v>
      </c>
      <c r="G1007" s="107">
        <v>0.60570000000000002</v>
      </c>
      <c r="H1007" s="107">
        <v>-0.19109999999999999</v>
      </c>
      <c r="I1007" s="107">
        <v>-1.3170999999999999</v>
      </c>
      <c r="J1007" s="107">
        <v>0.14330000000000001</v>
      </c>
      <c r="K1007" s="107">
        <v>3.2345999999999999</v>
      </c>
      <c r="L1007" s="107">
        <v>14.427300000000001</v>
      </c>
      <c r="M1007" s="107">
        <v>7.9036</v>
      </c>
      <c r="N1007" s="107">
        <v>1.7877000000000001</v>
      </c>
      <c r="O1007" s="107">
        <v>15.043200000000001</v>
      </c>
      <c r="P1007" s="107">
        <v>7.8494999999999999</v>
      </c>
      <c r="Q1007" s="107">
        <v>12.726599999999999</v>
      </c>
      <c r="R1007" s="107">
        <v>18.140699999999999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t="s">
        <v>856</v>
      </c>
      <c r="B1008" t="s">
        <v>879</v>
      </c>
      <c r="C1008">
        <v>133710</v>
      </c>
      <c r="D1008" s="106">
        <v>44888</v>
      </c>
      <c r="E1008" s="107">
        <v>27.1662</v>
      </c>
      <c r="F1008" s="107">
        <v>8.1000000000000003E-2</v>
      </c>
      <c r="G1008" s="107">
        <v>0.1142</v>
      </c>
      <c r="H1008" s="107">
        <v>-0.80689999999999995</v>
      </c>
      <c r="I1008" s="107">
        <v>-1.0241</v>
      </c>
      <c r="J1008" s="107">
        <v>-0.67569999999999997</v>
      </c>
      <c r="K1008" s="107">
        <v>-0.3024</v>
      </c>
      <c r="L1008" s="107">
        <v>9.8277000000000001</v>
      </c>
      <c r="M1008" s="107">
        <v>4.5654000000000003</v>
      </c>
      <c r="N1008" s="107">
        <v>1.3241000000000001</v>
      </c>
      <c r="O1008" s="107">
        <v>17.6602</v>
      </c>
      <c r="P1008" s="107">
        <v>12.666</v>
      </c>
      <c r="Q1008" s="107">
        <v>13.7676</v>
      </c>
      <c r="R1008" s="107">
        <v>21.064499999999999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t="s">
        <v>856</v>
      </c>
      <c r="B1009" t="s">
        <v>880</v>
      </c>
      <c r="C1009">
        <v>133711</v>
      </c>
      <c r="D1009" s="106">
        <v>44888</v>
      </c>
      <c r="E1009" s="107">
        <v>24.434699999999999</v>
      </c>
      <c r="F1009" s="107">
        <v>7.6999999999999999E-2</v>
      </c>
      <c r="G1009" s="107">
        <v>9.3799999999999994E-2</v>
      </c>
      <c r="H1009" s="107">
        <v>-0.83520000000000005</v>
      </c>
      <c r="I1009" s="107">
        <v>-1.0809</v>
      </c>
      <c r="J1009" s="107">
        <v>-0.80979999999999996</v>
      </c>
      <c r="K1009" s="107">
        <v>-0.67879999999999996</v>
      </c>
      <c r="L1009" s="107">
        <v>8.9977999999999998</v>
      </c>
      <c r="M1009" s="107">
        <v>3.3818000000000001</v>
      </c>
      <c r="N1009" s="107">
        <v>-0.19889999999999999</v>
      </c>
      <c r="O1009" s="107">
        <v>15.7973</v>
      </c>
      <c r="P1009" s="107">
        <v>10.948399999999999</v>
      </c>
      <c r="Q1009" s="107">
        <v>12.222200000000001</v>
      </c>
      <c r="R1009" s="107">
        <v>19.193999999999999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t="s">
        <v>856</v>
      </c>
      <c r="B1010" t="s">
        <v>881</v>
      </c>
      <c r="C1010">
        <v>147840</v>
      </c>
      <c r="D1010" s="106">
        <v>44888</v>
      </c>
      <c r="E1010" s="107">
        <v>18.452300000000001</v>
      </c>
      <c r="F1010" s="107">
        <v>0.4803</v>
      </c>
      <c r="G1010" s="107">
        <v>0.95140000000000002</v>
      </c>
      <c r="H1010" s="107">
        <v>6.7799999999999999E-2</v>
      </c>
      <c r="I1010" s="107">
        <v>-0.46179999999999999</v>
      </c>
      <c r="J1010" s="107">
        <v>2.5629</v>
      </c>
      <c r="K1010" s="107">
        <v>3.7572999999999999</v>
      </c>
      <c r="L1010" s="107">
        <v>10.671099999999999</v>
      </c>
      <c r="M1010" s="107">
        <v>8.6029999999999998</v>
      </c>
      <c r="N1010" s="107">
        <v>3.2845</v>
      </c>
      <c r="O1010" s="107"/>
      <c r="P1010" s="107"/>
      <c r="Q1010" s="107">
        <v>23.508900000000001</v>
      </c>
      <c r="R1010" s="107">
        <v>29.292200000000001</v>
      </c>
      <c r="T1010" s="106"/>
      <c r="U1010" s="107"/>
      <c r="V1010" s="107"/>
      <c r="W1010" s="107"/>
      <c r="X1010" s="107"/>
      <c r="Y1010" s="107"/>
      <c r="Z1010" s="107"/>
      <c r="AA1010" s="107"/>
      <c r="AB1010" s="107"/>
      <c r="AC1010" s="107"/>
      <c r="AD1010" s="107"/>
      <c r="AE1010" s="107"/>
      <c r="AF1010" s="107"/>
      <c r="AG1010" s="107"/>
      <c r="AH1010" s="107"/>
    </row>
    <row r="1011" spans="1:34" x14ac:dyDescent="0.3">
      <c r="A1011" t="s">
        <v>856</v>
      </c>
      <c r="B1011" t="s">
        <v>882</v>
      </c>
      <c r="C1011">
        <v>147843</v>
      </c>
      <c r="D1011" s="106">
        <v>44888</v>
      </c>
      <c r="E1011" s="107">
        <v>17.47</v>
      </c>
      <c r="F1011" s="107">
        <v>0.47510000000000002</v>
      </c>
      <c r="G1011" s="107">
        <v>0.92490000000000006</v>
      </c>
      <c r="H1011" s="107">
        <v>3.09E-2</v>
      </c>
      <c r="I1011" s="107">
        <v>-0.53580000000000005</v>
      </c>
      <c r="J1011" s="107">
        <v>2.3799000000000001</v>
      </c>
      <c r="K1011" s="107">
        <v>3.2372000000000001</v>
      </c>
      <c r="L1011" s="107">
        <v>9.5565999999999995</v>
      </c>
      <c r="M1011" s="107">
        <v>7.0137999999999998</v>
      </c>
      <c r="N1011" s="107">
        <v>1.2888999999999999</v>
      </c>
      <c r="O1011" s="107"/>
      <c r="P1011" s="107"/>
      <c r="Q1011" s="107">
        <v>21.202000000000002</v>
      </c>
      <c r="R1011" s="107">
        <v>26.824000000000002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t="s">
        <v>856</v>
      </c>
      <c r="B1012" t="s">
        <v>883</v>
      </c>
      <c r="C1012">
        <v>118834</v>
      </c>
      <c r="D1012" s="106">
        <v>44888</v>
      </c>
      <c r="E1012" s="107">
        <v>106.288</v>
      </c>
      <c r="F1012" s="107">
        <v>-1.41E-2</v>
      </c>
      <c r="G1012" s="107">
        <v>-8.5500000000000007E-2</v>
      </c>
      <c r="H1012" s="107">
        <v>-0.60319999999999996</v>
      </c>
      <c r="I1012" s="107">
        <v>-0.36280000000000001</v>
      </c>
      <c r="J1012" s="107">
        <v>2.2442000000000002</v>
      </c>
      <c r="K1012" s="107">
        <v>1.0727</v>
      </c>
      <c r="L1012" s="107">
        <v>10.156700000000001</v>
      </c>
      <c r="M1012" s="107">
        <v>4.4291999999999998</v>
      </c>
      <c r="N1012" s="107">
        <v>-0.87290000000000001</v>
      </c>
      <c r="O1012" s="107">
        <v>20.998100000000001</v>
      </c>
      <c r="P1012" s="107">
        <v>14.784800000000001</v>
      </c>
      <c r="Q1012" s="107">
        <v>22.708500000000001</v>
      </c>
      <c r="R1012" s="107">
        <v>22.672599999999999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t="s">
        <v>856</v>
      </c>
      <c r="B1013" t="s">
        <v>884</v>
      </c>
      <c r="C1013">
        <v>112932</v>
      </c>
      <c r="D1013" s="106">
        <v>44888</v>
      </c>
      <c r="E1013" s="107">
        <v>96.840999999999994</v>
      </c>
      <c r="F1013" s="107">
        <v>-1.6500000000000001E-2</v>
      </c>
      <c r="G1013" s="107">
        <v>-9.9000000000000005E-2</v>
      </c>
      <c r="H1013" s="107">
        <v>-0.62190000000000001</v>
      </c>
      <c r="I1013" s="107">
        <v>-0.39910000000000001</v>
      </c>
      <c r="J1013" s="107">
        <v>2.153</v>
      </c>
      <c r="K1013" s="107">
        <v>0.82250000000000001</v>
      </c>
      <c r="L1013" s="107">
        <v>9.6068999999999996</v>
      </c>
      <c r="M1013" s="107">
        <v>3.6652999999999998</v>
      </c>
      <c r="N1013" s="107">
        <v>-1.8467</v>
      </c>
      <c r="O1013" s="107">
        <v>19.787700000000001</v>
      </c>
      <c r="P1013" s="107">
        <v>13.700100000000001</v>
      </c>
      <c r="Q1013" s="107">
        <v>20.123100000000001</v>
      </c>
      <c r="R1013" s="107">
        <v>21.4375</v>
      </c>
      <c r="T1013" s="106"/>
      <c r="U1013" s="107"/>
      <c r="V1013" s="107"/>
      <c r="W1013" s="107"/>
      <c r="X1013" s="107"/>
      <c r="Y1013" s="107"/>
      <c r="Z1013" s="107"/>
      <c r="AA1013" s="107"/>
      <c r="AB1013" s="107"/>
      <c r="AC1013" s="107"/>
      <c r="AD1013" s="107"/>
      <c r="AE1013" s="107"/>
      <c r="AF1013" s="107"/>
      <c r="AG1013" s="107"/>
      <c r="AH1013" s="107"/>
    </row>
    <row r="1014" spans="1:34" x14ac:dyDescent="0.3">
      <c r="A1014" t="s">
        <v>856</v>
      </c>
      <c r="B1014" t="s">
        <v>885</v>
      </c>
      <c r="C1014">
        <v>147704</v>
      </c>
      <c r="D1014" s="106">
        <v>44888</v>
      </c>
      <c r="E1014" s="107">
        <v>17.938400000000001</v>
      </c>
      <c r="F1014" s="107">
        <v>0.41420000000000001</v>
      </c>
      <c r="G1014" s="107">
        <v>0.69269999999999998</v>
      </c>
      <c r="H1014" s="107">
        <v>8.3699999999999997E-2</v>
      </c>
      <c r="I1014" s="107">
        <v>0.57469999999999999</v>
      </c>
      <c r="J1014" s="107">
        <v>3.1968999999999999</v>
      </c>
      <c r="K1014" s="107">
        <v>5.625</v>
      </c>
      <c r="L1014" s="107">
        <v>19.038599999999999</v>
      </c>
      <c r="M1014" s="107">
        <v>7.8139000000000003</v>
      </c>
      <c r="N1014" s="107">
        <v>2.4630000000000001</v>
      </c>
      <c r="O1014" s="107">
        <v>19.894500000000001</v>
      </c>
      <c r="P1014" s="107"/>
      <c r="Q1014" s="107">
        <v>20.713899999999999</v>
      </c>
      <c r="R1014" s="107">
        <v>25.8718</v>
      </c>
      <c r="T1014" s="106"/>
      <c r="U1014" s="107"/>
      <c r="V1014" s="107"/>
      <c r="W1014" s="107"/>
      <c r="X1014" s="107"/>
      <c r="Y1014" s="107"/>
      <c r="Z1014" s="107"/>
      <c r="AA1014" s="107"/>
      <c r="AB1014" s="107"/>
      <c r="AC1014" s="107"/>
      <c r="AD1014" s="107"/>
      <c r="AE1014" s="107"/>
      <c r="AF1014" s="107"/>
      <c r="AG1014" s="107"/>
      <c r="AH1014" s="107"/>
    </row>
    <row r="1015" spans="1:34" x14ac:dyDescent="0.3">
      <c r="A1015" t="s">
        <v>856</v>
      </c>
      <c r="B1015" t="s">
        <v>886</v>
      </c>
      <c r="C1015">
        <v>147701</v>
      </c>
      <c r="D1015" s="106">
        <v>44888</v>
      </c>
      <c r="E1015" s="107">
        <v>17.0364</v>
      </c>
      <c r="F1015" s="107">
        <v>0.40899999999999997</v>
      </c>
      <c r="G1015" s="107">
        <v>0.66890000000000005</v>
      </c>
      <c r="H1015" s="107">
        <v>5.0500000000000003E-2</v>
      </c>
      <c r="I1015" s="107">
        <v>0.50800000000000001</v>
      </c>
      <c r="J1015" s="107">
        <v>3.0360999999999998</v>
      </c>
      <c r="K1015" s="107">
        <v>5.1935000000000002</v>
      </c>
      <c r="L1015" s="107">
        <v>18.121300000000002</v>
      </c>
      <c r="M1015" s="107">
        <v>6.5987999999999998</v>
      </c>
      <c r="N1015" s="107">
        <v>0.95409999999999995</v>
      </c>
      <c r="O1015" s="107">
        <v>17.921600000000002</v>
      </c>
      <c r="P1015" s="107"/>
      <c r="Q1015" s="107">
        <v>18.7242</v>
      </c>
      <c r="R1015" s="107">
        <v>23.866800000000001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t="s">
        <v>856</v>
      </c>
      <c r="B1016" t="s">
        <v>1867</v>
      </c>
      <c r="C1016">
        <v>135677</v>
      </c>
      <c r="D1016" s="106">
        <v>44888</v>
      </c>
      <c r="E1016" s="107">
        <v>28.4787</v>
      </c>
      <c r="F1016" s="107">
        <v>7.9799999999999996E-2</v>
      </c>
      <c r="G1016" s="107">
        <v>0.1037</v>
      </c>
      <c r="H1016" s="107">
        <v>-0.42730000000000001</v>
      </c>
      <c r="I1016" s="107">
        <v>-0.11119999999999999</v>
      </c>
      <c r="J1016" s="107">
        <v>2.2515999999999998</v>
      </c>
      <c r="K1016" s="107">
        <v>3.1553</v>
      </c>
      <c r="L1016" s="107">
        <v>12.7142</v>
      </c>
      <c r="M1016" s="107">
        <v>6.9794999999999998</v>
      </c>
      <c r="N1016" s="107">
        <v>4.5968999999999998</v>
      </c>
      <c r="O1016" s="107">
        <v>19.629000000000001</v>
      </c>
      <c r="P1016" s="107">
        <v>12.8315</v>
      </c>
      <c r="Q1016" s="107">
        <v>16.208500000000001</v>
      </c>
      <c r="R1016" s="107">
        <v>27.212800000000001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t="s">
        <v>856</v>
      </c>
      <c r="B1017" t="s">
        <v>1868</v>
      </c>
      <c r="C1017">
        <v>135678</v>
      </c>
      <c r="D1017" s="106">
        <v>44888</v>
      </c>
      <c r="E1017" s="107">
        <v>25.04</v>
      </c>
      <c r="F1017" s="107">
        <v>7.4300000000000005E-2</v>
      </c>
      <c r="G1017" s="107">
        <v>7.6700000000000004E-2</v>
      </c>
      <c r="H1017" s="107">
        <v>-0.4647</v>
      </c>
      <c r="I1017" s="107">
        <v>-0.1862</v>
      </c>
      <c r="J1017" s="107">
        <v>2.0703</v>
      </c>
      <c r="K1017" s="107">
        <v>2.6478000000000002</v>
      </c>
      <c r="L1017" s="107">
        <v>11.6457</v>
      </c>
      <c r="M1017" s="107">
        <v>5.4714999999999998</v>
      </c>
      <c r="N1017" s="107">
        <v>2.5486</v>
      </c>
      <c r="O1017" s="107">
        <v>17.2789</v>
      </c>
      <c r="P1017" s="107">
        <v>10.744</v>
      </c>
      <c r="Q1017" s="107">
        <v>14.081799999999999</v>
      </c>
      <c r="R1017" s="107">
        <v>24.664000000000001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t="s">
        <v>856</v>
      </c>
      <c r="B1018" t="s">
        <v>887</v>
      </c>
      <c r="C1018">
        <v>100380</v>
      </c>
      <c r="D1018" s="106">
        <v>44888</v>
      </c>
      <c r="E1018" s="107">
        <v>845.93880000000001</v>
      </c>
      <c r="F1018" s="107">
        <v>0.25509999999999999</v>
      </c>
      <c r="G1018" s="107">
        <v>0.25650000000000001</v>
      </c>
      <c r="H1018" s="107">
        <v>-0.57179999999999997</v>
      </c>
      <c r="I1018" s="107">
        <v>-0.84050000000000002</v>
      </c>
      <c r="J1018" s="107">
        <v>1.9641</v>
      </c>
      <c r="K1018" s="107">
        <v>2.5828000000000002</v>
      </c>
      <c r="L1018" s="107">
        <v>12.2218</v>
      </c>
      <c r="M1018" s="107">
        <v>7.2797999999999998</v>
      </c>
      <c r="N1018" s="107">
        <v>1.9875</v>
      </c>
      <c r="O1018" s="107">
        <v>16.690300000000001</v>
      </c>
      <c r="P1018" s="107">
        <v>6.7293000000000003</v>
      </c>
      <c r="Q1018" s="107">
        <v>17.760899999999999</v>
      </c>
      <c r="R1018" s="107">
        <v>21.880800000000001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t="s">
        <v>856</v>
      </c>
      <c r="B1019" t="s">
        <v>888</v>
      </c>
      <c r="C1019">
        <v>118678</v>
      </c>
      <c r="D1019" s="106">
        <v>44888</v>
      </c>
      <c r="E1019" s="107">
        <v>896.92639999999994</v>
      </c>
      <c r="F1019" s="107">
        <v>0.25629999999999997</v>
      </c>
      <c r="G1019" s="107">
        <v>0.2631</v>
      </c>
      <c r="H1019" s="107">
        <v>-0.5625</v>
      </c>
      <c r="I1019" s="107">
        <v>-0.82150000000000001</v>
      </c>
      <c r="J1019" s="107">
        <v>2.0101</v>
      </c>
      <c r="K1019" s="107">
        <v>2.7132999999999998</v>
      </c>
      <c r="L1019" s="107">
        <v>12.492100000000001</v>
      </c>
      <c r="M1019" s="107">
        <v>7.6912000000000003</v>
      </c>
      <c r="N1019" s="107">
        <v>2.4864999999999999</v>
      </c>
      <c r="O1019" s="107">
        <v>17.2776</v>
      </c>
      <c r="P1019" s="107">
        <v>7.3109999999999999</v>
      </c>
      <c r="Q1019" s="107">
        <v>12.81</v>
      </c>
      <c r="R1019" s="107">
        <v>22.482800000000001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t="s">
        <v>856</v>
      </c>
      <c r="B1020" t="s">
        <v>889</v>
      </c>
      <c r="C1020">
        <v>111381</v>
      </c>
      <c r="D1020" s="106"/>
      <c r="E1020" s="107"/>
      <c r="F1020" s="107"/>
      <c r="G1020" s="107"/>
      <c r="H1020" s="107"/>
      <c r="I1020" s="107"/>
      <c r="J1020" s="107"/>
      <c r="K1020" s="107"/>
      <c r="L1020" s="107"/>
      <c r="M1020" s="107"/>
      <c r="N1020" s="107"/>
      <c r="O1020" s="107"/>
      <c r="P1020" s="107"/>
      <c r="Q1020" s="107"/>
      <c r="R1020" s="107"/>
      <c r="T1020" s="106"/>
      <c r="U1020" s="107"/>
      <c r="V1020" s="107"/>
      <c r="W1020" s="107"/>
      <c r="X1020" s="107"/>
      <c r="Y1020" s="107"/>
      <c r="Z1020" s="107"/>
      <c r="AA1020" s="107"/>
      <c r="AB1020" s="107"/>
      <c r="AC1020" s="107"/>
      <c r="AD1020" s="107"/>
      <c r="AE1020" s="107"/>
      <c r="AF1020" s="107"/>
      <c r="AG1020" s="107"/>
      <c r="AH1020" s="107"/>
    </row>
    <row r="1021" spans="1:34" x14ac:dyDescent="0.3">
      <c r="A1021" t="s">
        <v>856</v>
      </c>
      <c r="B1021" t="s">
        <v>890</v>
      </c>
      <c r="C1021">
        <v>119441</v>
      </c>
      <c r="D1021" s="106"/>
      <c r="E1021" s="107"/>
      <c r="F1021" s="107"/>
      <c r="G1021" s="107"/>
      <c r="H1021" s="107"/>
      <c r="I1021" s="107"/>
      <c r="J1021" s="107"/>
      <c r="K1021" s="107"/>
      <c r="L1021" s="107"/>
      <c r="M1021" s="107"/>
      <c r="N1021" s="107"/>
      <c r="O1021" s="107"/>
      <c r="P1021" s="107"/>
      <c r="Q1021" s="107"/>
      <c r="R1021" s="107"/>
      <c r="T1021" s="106"/>
      <c r="U1021" s="107"/>
      <c r="V1021" s="107"/>
      <c r="W1021" s="107"/>
      <c r="X1021" s="107"/>
      <c r="Y1021" s="107"/>
      <c r="Z1021" s="107"/>
      <c r="AA1021" s="107"/>
      <c r="AB1021" s="107"/>
      <c r="AC1021" s="107"/>
      <c r="AD1021" s="107"/>
      <c r="AE1021" s="107"/>
      <c r="AF1021" s="107"/>
      <c r="AG1021" s="107"/>
      <c r="AH1021" s="107"/>
    </row>
    <row r="1022" spans="1:34" x14ac:dyDescent="0.3">
      <c r="A1022" t="s">
        <v>856</v>
      </c>
      <c r="B1022" t="s">
        <v>891</v>
      </c>
      <c r="C1022">
        <v>104513</v>
      </c>
      <c r="D1022" s="106">
        <v>44888</v>
      </c>
      <c r="E1022" s="107">
        <v>74.171199999999999</v>
      </c>
      <c r="F1022" s="107">
        <v>0.50429999999999997</v>
      </c>
      <c r="G1022" s="107">
        <v>0.79420000000000002</v>
      </c>
      <c r="H1022" s="107">
        <v>1.034</v>
      </c>
      <c r="I1022" s="107">
        <v>-0.45839999999999997</v>
      </c>
      <c r="J1022" s="107">
        <v>4.0446</v>
      </c>
      <c r="K1022" s="107">
        <v>6.8472</v>
      </c>
      <c r="L1022" s="107">
        <v>14.8483</v>
      </c>
      <c r="M1022" s="107">
        <v>16.078399999999998</v>
      </c>
      <c r="N1022" s="107">
        <v>9.0085999999999995</v>
      </c>
      <c r="O1022" s="107">
        <v>24.581299999999999</v>
      </c>
      <c r="P1022" s="107">
        <v>14.026899999999999</v>
      </c>
      <c r="Q1022" s="107">
        <v>13.3758</v>
      </c>
      <c r="R1022" s="107">
        <v>31.726099999999999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t="s">
        <v>856</v>
      </c>
      <c r="B1023" t="s">
        <v>892</v>
      </c>
      <c r="C1023">
        <v>120826</v>
      </c>
      <c r="D1023" s="106">
        <v>44888</v>
      </c>
      <c r="E1023" s="107">
        <v>78.143000000000001</v>
      </c>
      <c r="F1023" s="107">
        <v>0.50880000000000003</v>
      </c>
      <c r="G1023" s="107">
        <v>0.81779999999999997</v>
      </c>
      <c r="H1023" s="107">
        <v>1.0682</v>
      </c>
      <c r="I1023" s="107">
        <v>-0.48270000000000002</v>
      </c>
      <c r="J1023" s="107">
        <v>4.1138000000000003</v>
      </c>
      <c r="K1023" s="107">
        <v>7.2446999999999999</v>
      </c>
      <c r="L1023" s="107">
        <v>15.7837</v>
      </c>
      <c r="M1023" s="107">
        <v>17.514099999999999</v>
      </c>
      <c r="N1023" s="107">
        <v>10.7852</v>
      </c>
      <c r="O1023" s="107">
        <v>25.992999999999999</v>
      </c>
      <c r="P1023" s="107">
        <v>15.021699999999999</v>
      </c>
      <c r="Q1023" s="107">
        <v>18.557200000000002</v>
      </c>
      <c r="R1023" s="107">
        <v>33.898699999999998</v>
      </c>
      <c r="T1023" s="106"/>
      <c r="U1023" s="107"/>
      <c r="V1023" s="107"/>
      <c r="W1023" s="107"/>
      <c r="X1023" s="107"/>
      <c r="Y1023" s="107"/>
      <c r="Z1023" s="107"/>
      <c r="AA1023" s="107"/>
      <c r="AB1023" s="107"/>
      <c r="AC1023" s="107"/>
      <c r="AD1023" s="107"/>
      <c r="AE1023" s="107"/>
      <c r="AF1023" s="107"/>
      <c r="AG1023" s="107"/>
      <c r="AH1023" s="107"/>
    </row>
    <row r="1024" spans="1:34" x14ac:dyDescent="0.3">
      <c r="A1024" t="s">
        <v>856</v>
      </c>
      <c r="B1024" t="s">
        <v>1765</v>
      </c>
      <c r="C1024">
        <v>119721</v>
      </c>
      <c r="D1024" s="106">
        <v>44888</v>
      </c>
      <c r="E1024" s="107">
        <v>424.51339999999999</v>
      </c>
      <c r="F1024" s="107">
        <v>0.2422</v>
      </c>
      <c r="G1024" s="107">
        <v>0.36320000000000002</v>
      </c>
      <c r="H1024" s="107">
        <v>2.3900000000000001E-2</v>
      </c>
      <c r="I1024" s="107">
        <v>-0.59519999999999995</v>
      </c>
      <c r="J1024" s="107">
        <v>1.6091</v>
      </c>
      <c r="K1024" s="107">
        <v>6.1440999999999999</v>
      </c>
      <c r="L1024" s="107">
        <v>17.322900000000001</v>
      </c>
      <c r="M1024" s="107">
        <v>14.2318</v>
      </c>
      <c r="N1024" s="107">
        <v>9.8210999999999995</v>
      </c>
      <c r="O1024" s="107">
        <v>22.1877</v>
      </c>
      <c r="P1024" s="107">
        <v>14.035299999999999</v>
      </c>
      <c r="Q1024" s="107">
        <v>17.147400000000001</v>
      </c>
      <c r="R1024" s="107">
        <v>29.838699999999999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t="s">
        <v>856</v>
      </c>
      <c r="B1025" t="s">
        <v>1840</v>
      </c>
      <c r="C1025">
        <v>119720</v>
      </c>
      <c r="D1025" s="106">
        <v>44888</v>
      </c>
      <c r="E1025" s="107">
        <v>268.76950500731999</v>
      </c>
      <c r="F1025" s="107">
        <v>0.2422</v>
      </c>
      <c r="G1025" s="107">
        <v>0.36320000000000002</v>
      </c>
      <c r="H1025" s="107">
        <v>2.4E-2</v>
      </c>
      <c r="I1025" s="107">
        <v>-0.59519999999999995</v>
      </c>
      <c r="J1025" s="107">
        <v>1.6105</v>
      </c>
      <c r="K1025" s="107">
        <v>6.1456</v>
      </c>
      <c r="L1025" s="107">
        <v>17.3245</v>
      </c>
      <c r="M1025" s="107">
        <v>14.2339</v>
      </c>
      <c r="N1025" s="107">
        <v>9.8240999999999996</v>
      </c>
      <c r="O1025" s="107">
        <v>22.1905</v>
      </c>
      <c r="P1025" s="107">
        <v>14.033899999999999</v>
      </c>
      <c r="Q1025" s="107">
        <v>17.157399999999999</v>
      </c>
      <c r="R1025" s="107">
        <v>29.836500000000001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t="s">
        <v>856</v>
      </c>
      <c r="B1026" t="s">
        <v>1766</v>
      </c>
      <c r="C1026">
        <v>103024</v>
      </c>
      <c r="D1026" s="106">
        <v>44888</v>
      </c>
      <c r="E1026" s="107">
        <v>589.96348195744497</v>
      </c>
      <c r="F1026" s="107">
        <v>0.23980000000000001</v>
      </c>
      <c r="G1026" s="107">
        <v>0.35139999999999999</v>
      </c>
      <c r="H1026" s="107">
        <v>7.4999999999999997E-3</v>
      </c>
      <c r="I1026" s="107">
        <v>-0.62780000000000002</v>
      </c>
      <c r="J1026" s="107">
        <v>1.5327</v>
      </c>
      <c r="K1026" s="107">
        <v>5.9267000000000003</v>
      </c>
      <c r="L1026" s="107">
        <v>16.8689</v>
      </c>
      <c r="M1026" s="107">
        <v>13.548299999999999</v>
      </c>
      <c r="N1026" s="107">
        <v>8.9341000000000008</v>
      </c>
      <c r="O1026" s="107">
        <v>21.2727</v>
      </c>
      <c r="P1026" s="107">
        <v>13.183400000000001</v>
      </c>
      <c r="Q1026" s="107">
        <v>14.6877</v>
      </c>
      <c r="R1026" s="107">
        <v>28.832699999999999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t="s">
        <v>856</v>
      </c>
      <c r="B1027" t="s">
        <v>1841</v>
      </c>
      <c r="C1027">
        <v>101530</v>
      </c>
      <c r="D1027" s="106">
        <v>44888</v>
      </c>
      <c r="E1027" s="107">
        <v>601.41356236647698</v>
      </c>
      <c r="F1027" s="107">
        <v>0.23980000000000001</v>
      </c>
      <c r="G1027" s="107">
        <v>0.35149999999999998</v>
      </c>
      <c r="H1027" s="107">
        <v>7.4999999999999997E-3</v>
      </c>
      <c r="I1027" s="107">
        <v>-0.62780000000000002</v>
      </c>
      <c r="J1027" s="107">
        <v>1.5327999999999999</v>
      </c>
      <c r="K1027" s="107">
        <v>5.9267000000000003</v>
      </c>
      <c r="L1027" s="107">
        <v>16.869</v>
      </c>
      <c r="M1027" s="107">
        <v>13.5489</v>
      </c>
      <c r="N1027" s="107">
        <v>8.9343000000000004</v>
      </c>
      <c r="O1027" s="107">
        <v>21.2773</v>
      </c>
      <c r="P1027" s="107">
        <v>13.186</v>
      </c>
      <c r="Q1027" s="107">
        <v>14.761799999999999</v>
      </c>
      <c r="R1027" s="107">
        <v>28.833100000000002</v>
      </c>
      <c r="T1027" s="106"/>
      <c r="U1027" s="107"/>
      <c r="V1027" s="107"/>
      <c r="W1027" s="107"/>
      <c r="X1027" s="107"/>
      <c r="Y1027" s="107"/>
      <c r="Z1027" s="107"/>
      <c r="AA1027" s="107"/>
      <c r="AB1027" s="107"/>
      <c r="AC1027" s="107"/>
      <c r="AD1027" s="107"/>
      <c r="AE1027" s="107"/>
      <c r="AF1027" s="107"/>
      <c r="AG1027" s="107"/>
      <c r="AH1027" s="107"/>
    </row>
    <row r="1028" spans="1:34" x14ac:dyDescent="0.3">
      <c r="A1028" t="s">
        <v>856</v>
      </c>
      <c r="B1028" t="s">
        <v>893</v>
      </c>
      <c r="C1028">
        <v>105001</v>
      </c>
      <c r="D1028" s="106">
        <v>44888</v>
      </c>
      <c r="E1028" s="107">
        <v>55.782800000000002</v>
      </c>
      <c r="F1028" s="107">
        <v>0.20730000000000001</v>
      </c>
      <c r="G1028" s="107">
        <v>0.16300000000000001</v>
      </c>
      <c r="H1028" s="107">
        <v>-0.43819999999999998</v>
      </c>
      <c r="I1028" s="107">
        <v>-0.89649999999999996</v>
      </c>
      <c r="J1028" s="107">
        <v>1.6618999999999999</v>
      </c>
      <c r="K1028" s="107">
        <v>1.8388</v>
      </c>
      <c r="L1028" s="107">
        <v>13.424899999999999</v>
      </c>
      <c r="M1028" s="107">
        <v>4.8808999999999996</v>
      </c>
      <c r="N1028" s="107">
        <v>-0.53259999999999996</v>
      </c>
      <c r="O1028" s="107">
        <v>15.0891</v>
      </c>
      <c r="P1028" s="107">
        <v>11.6692</v>
      </c>
      <c r="Q1028" s="107">
        <v>11.5329</v>
      </c>
      <c r="R1028" s="107">
        <v>22.9361</v>
      </c>
      <c r="T1028" s="106"/>
      <c r="U1028" s="107"/>
      <c r="V1028" s="107"/>
      <c r="W1028" s="107"/>
      <c r="X1028" s="107"/>
      <c r="Y1028" s="107"/>
      <c r="Z1028" s="107"/>
      <c r="AA1028" s="107"/>
      <c r="AB1028" s="107"/>
      <c r="AC1028" s="107"/>
      <c r="AD1028" s="107"/>
      <c r="AE1028" s="107"/>
      <c r="AF1028" s="107"/>
      <c r="AG1028" s="107"/>
      <c r="AH1028" s="107"/>
    </row>
    <row r="1029" spans="1:34" x14ac:dyDescent="0.3">
      <c r="A1029" t="s">
        <v>856</v>
      </c>
      <c r="B1029" t="s">
        <v>894</v>
      </c>
      <c r="C1029">
        <v>119566</v>
      </c>
      <c r="D1029" s="106">
        <v>44888</v>
      </c>
      <c r="E1029" s="107">
        <v>60.965499999999999</v>
      </c>
      <c r="F1029" s="107">
        <v>0.21060000000000001</v>
      </c>
      <c r="G1029" s="107">
        <v>0.17879999999999999</v>
      </c>
      <c r="H1029" s="107">
        <v>-0.41599999999999998</v>
      </c>
      <c r="I1029" s="107">
        <v>-0.8528</v>
      </c>
      <c r="J1029" s="107">
        <v>1.7672000000000001</v>
      </c>
      <c r="K1029" s="107">
        <v>2.1339999999999999</v>
      </c>
      <c r="L1029" s="107">
        <v>14.089399999999999</v>
      </c>
      <c r="M1029" s="107">
        <v>5.8022999999999998</v>
      </c>
      <c r="N1029" s="107">
        <v>0.65410000000000001</v>
      </c>
      <c r="O1029" s="107">
        <v>16.544</v>
      </c>
      <c r="P1029" s="107">
        <v>13.023999999999999</v>
      </c>
      <c r="Q1029" s="107">
        <v>14.968</v>
      </c>
      <c r="R1029" s="107">
        <v>24.442499999999999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t="s">
        <v>856</v>
      </c>
      <c r="B1030" t="s">
        <v>895</v>
      </c>
      <c r="C1030">
        <v>101824</v>
      </c>
      <c r="D1030" s="106">
        <v>44888</v>
      </c>
      <c r="E1030" s="107">
        <v>359.95870000000002</v>
      </c>
      <c r="F1030" s="107">
        <v>0.1042</v>
      </c>
      <c r="G1030" s="107">
        <v>8.4500000000000006E-2</v>
      </c>
      <c r="H1030" s="107">
        <v>-0.53569999999999995</v>
      </c>
      <c r="I1030" s="107">
        <v>-0.2984</v>
      </c>
      <c r="J1030" s="107">
        <v>3.0539999999999998</v>
      </c>
      <c r="K1030" s="107">
        <v>5.3295000000000003</v>
      </c>
      <c r="L1030" s="107">
        <v>18.952500000000001</v>
      </c>
      <c r="M1030" s="107">
        <v>15.313599999999999</v>
      </c>
      <c r="N1030" s="107">
        <v>9.6195000000000004</v>
      </c>
      <c r="O1030" s="107">
        <v>18.722300000000001</v>
      </c>
      <c r="P1030" s="107">
        <v>12.9152</v>
      </c>
      <c r="Q1030" s="107">
        <v>12.795199999999999</v>
      </c>
      <c r="R1030" s="107">
        <v>23.187200000000001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t="s">
        <v>856</v>
      </c>
      <c r="B1031" t="s">
        <v>896</v>
      </c>
      <c r="C1031">
        <v>119202</v>
      </c>
      <c r="D1031" s="106">
        <v>44888</v>
      </c>
      <c r="E1031" s="107">
        <v>398.59440000000001</v>
      </c>
      <c r="F1031" s="107">
        <v>0.1074</v>
      </c>
      <c r="G1031" s="107">
        <v>0.1013</v>
      </c>
      <c r="H1031" s="107">
        <v>-0.51249999999999996</v>
      </c>
      <c r="I1031" s="107">
        <v>-0.25140000000000001</v>
      </c>
      <c r="J1031" s="107">
        <v>3.1532</v>
      </c>
      <c r="K1031" s="107">
        <v>5.5784000000000002</v>
      </c>
      <c r="L1031" s="107">
        <v>19.589400000000001</v>
      </c>
      <c r="M1031" s="107">
        <v>16.259799999999998</v>
      </c>
      <c r="N1031" s="107">
        <v>10.8306</v>
      </c>
      <c r="O1031" s="107">
        <v>19.447299999999998</v>
      </c>
      <c r="P1031" s="107">
        <v>13.9777</v>
      </c>
      <c r="Q1031" s="107">
        <v>16.383500000000002</v>
      </c>
      <c r="R1031" s="107">
        <v>24.5337</v>
      </c>
      <c r="T1031" s="106"/>
      <c r="U1031" s="107"/>
      <c r="V1031" s="107"/>
      <c r="W1031" s="107"/>
      <c r="X1031" s="107"/>
      <c r="Y1031" s="107"/>
      <c r="Z1031" s="107"/>
      <c r="AA1031" s="107"/>
      <c r="AB1031" s="107"/>
      <c r="AC1031" s="107"/>
      <c r="AD1031" s="107"/>
      <c r="AE1031" s="107"/>
      <c r="AF1031" s="107"/>
      <c r="AG1031" s="107"/>
      <c r="AH1031" s="107"/>
    </row>
    <row r="1032" spans="1:34" x14ac:dyDescent="0.3">
      <c r="A1032" t="s">
        <v>856</v>
      </c>
      <c r="B1032" t="s">
        <v>897</v>
      </c>
      <c r="C1032">
        <v>147750</v>
      </c>
      <c r="D1032" s="106">
        <v>44888</v>
      </c>
      <c r="E1032" s="107">
        <v>17.53</v>
      </c>
      <c r="F1032" s="107">
        <v>0.22869999999999999</v>
      </c>
      <c r="G1032" s="107">
        <v>0.28599999999999998</v>
      </c>
      <c r="H1032" s="107">
        <v>-0.56720000000000004</v>
      </c>
      <c r="I1032" s="107">
        <v>-0.84840000000000004</v>
      </c>
      <c r="J1032" s="107">
        <v>1.0956999999999999</v>
      </c>
      <c r="K1032" s="107">
        <v>2.8755999999999999</v>
      </c>
      <c r="L1032" s="107">
        <v>13.242900000000001</v>
      </c>
      <c r="M1032" s="107">
        <v>8.7469000000000001</v>
      </c>
      <c r="N1032" s="107">
        <v>0.28599999999999998</v>
      </c>
      <c r="O1032" s="107"/>
      <c r="P1032" s="107"/>
      <c r="Q1032" s="107">
        <v>20.8262</v>
      </c>
      <c r="R1032" s="107">
        <v>22.404699999999998</v>
      </c>
      <c r="T1032" s="106"/>
      <c r="U1032" s="107"/>
      <c r="V1032" s="107"/>
      <c r="W1032" s="107"/>
      <c r="X1032" s="107"/>
      <c r="Y1032" s="107"/>
      <c r="Z1032" s="107"/>
      <c r="AA1032" s="107"/>
      <c r="AB1032" s="107"/>
      <c r="AC1032" s="107"/>
      <c r="AD1032" s="107"/>
      <c r="AE1032" s="107"/>
      <c r="AF1032" s="107"/>
      <c r="AG1032" s="107"/>
      <c r="AH1032" s="107"/>
    </row>
    <row r="1033" spans="1:34" x14ac:dyDescent="0.3">
      <c r="A1033" t="s">
        <v>856</v>
      </c>
      <c r="B1033" t="s">
        <v>898</v>
      </c>
      <c r="C1033">
        <v>147748</v>
      </c>
      <c r="D1033" s="106">
        <v>44888</v>
      </c>
      <c r="E1033" s="107">
        <v>16.97</v>
      </c>
      <c r="F1033" s="107">
        <v>0.23630000000000001</v>
      </c>
      <c r="G1033" s="107">
        <v>0.29549999999999998</v>
      </c>
      <c r="H1033" s="107">
        <v>-0.58579999999999999</v>
      </c>
      <c r="I1033" s="107">
        <v>-0.87619999999999998</v>
      </c>
      <c r="J1033" s="107">
        <v>1.0119</v>
      </c>
      <c r="K1033" s="107">
        <v>2.5998000000000001</v>
      </c>
      <c r="L1033" s="107">
        <v>12.458600000000001</v>
      </c>
      <c r="M1033" s="107">
        <v>7.6776999999999997</v>
      </c>
      <c r="N1033" s="107">
        <v>-0.99180000000000001</v>
      </c>
      <c r="O1033" s="107"/>
      <c r="P1033" s="107"/>
      <c r="Q1033" s="107">
        <v>19.511299999999999</v>
      </c>
      <c r="R1033" s="107">
        <v>21.056100000000001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t="s">
        <v>856</v>
      </c>
      <c r="B1034" t="s">
        <v>899</v>
      </c>
      <c r="C1034">
        <v>120665</v>
      </c>
      <c r="D1034" s="106">
        <v>44888</v>
      </c>
      <c r="E1034" s="107">
        <v>107.2478</v>
      </c>
      <c r="F1034" s="107">
        <v>0.29310000000000003</v>
      </c>
      <c r="G1034" s="107">
        <v>-6.7000000000000002E-3</v>
      </c>
      <c r="H1034" s="107">
        <v>-0.91459999999999997</v>
      </c>
      <c r="I1034" s="107">
        <v>-0.86470000000000002</v>
      </c>
      <c r="J1034" s="107">
        <v>2.1533000000000002</v>
      </c>
      <c r="K1034" s="107">
        <v>2.6836000000000002</v>
      </c>
      <c r="L1034" s="107">
        <v>13.464600000000001</v>
      </c>
      <c r="M1034" s="107">
        <v>8.5921000000000003</v>
      </c>
      <c r="N1034" s="107">
        <v>2.5264000000000002</v>
      </c>
      <c r="O1034" s="107">
        <v>20.061599999999999</v>
      </c>
      <c r="P1034" s="107">
        <v>10.3291</v>
      </c>
      <c r="Q1034" s="107">
        <v>13.1937</v>
      </c>
      <c r="R1034" s="107">
        <v>27.167899999999999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t="s">
        <v>856</v>
      </c>
      <c r="B1035" t="s">
        <v>900</v>
      </c>
      <c r="C1035">
        <v>100664</v>
      </c>
      <c r="D1035" s="106">
        <v>44888</v>
      </c>
      <c r="E1035" s="107">
        <v>204.535</v>
      </c>
      <c r="F1035" s="107">
        <v>0.29099999999999998</v>
      </c>
      <c r="G1035" s="107">
        <v>-1.67E-2</v>
      </c>
      <c r="H1035" s="107">
        <v>-0.92869999999999997</v>
      </c>
      <c r="I1035" s="107">
        <v>-0.89229999999999998</v>
      </c>
      <c r="J1035" s="107">
        <v>2.0933000000000002</v>
      </c>
      <c r="K1035" s="107">
        <v>2.5024000000000002</v>
      </c>
      <c r="L1035" s="107">
        <v>13.060700000000001</v>
      </c>
      <c r="M1035" s="107">
        <v>8.0329999999999995</v>
      </c>
      <c r="N1035" s="107">
        <v>1.8374999999999999</v>
      </c>
      <c r="O1035" s="107">
        <v>19.401599999999998</v>
      </c>
      <c r="P1035" s="107">
        <v>9.7304999999999993</v>
      </c>
      <c r="Q1035" s="107">
        <v>12.1876</v>
      </c>
      <c r="R1035" s="107">
        <v>26.4102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57" t="s">
        <v>27</v>
      </c>
      <c r="F1036" s="104">
        <v>0.2833593220338983</v>
      </c>
      <c r="G1036" s="104">
        <v>0.25957966101694924</v>
      </c>
      <c r="H1036" s="104">
        <v>-0.39131355932203382</v>
      </c>
      <c r="I1036" s="104">
        <v>-0.60222372881355901</v>
      </c>
      <c r="J1036" s="104">
        <v>1.9087016949152542</v>
      </c>
      <c r="K1036" s="104">
        <v>3.0659254237288134</v>
      </c>
      <c r="L1036" s="104">
        <v>13.462715254237287</v>
      </c>
      <c r="M1036" s="104">
        <v>7.4796271186440677</v>
      </c>
      <c r="N1036" s="104">
        <v>2.1382677966101697</v>
      </c>
      <c r="O1036" s="104">
        <v>18.624307547169813</v>
      </c>
      <c r="P1036" s="104">
        <v>11.410527659574472</v>
      </c>
      <c r="Q1036" s="104">
        <v>16.281254237288131</v>
      </c>
      <c r="R1036" s="104">
        <v>23.467111864406782</v>
      </c>
    </row>
    <row r="1037" spans="1:34" x14ac:dyDescent="0.3">
      <c r="A1037" s="57" t="s">
        <v>407</v>
      </c>
      <c r="F1037" s="104">
        <v>0.27779999999999999</v>
      </c>
      <c r="G1037" s="104">
        <v>0.20649999999999999</v>
      </c>
      <c r="H1037" s="104">
        <v>-0.4572</v>
      </c>
      <c r="I1037" s="104">
        <v>-0.62780000000000002</v>
      </c>
      <c r="J1037" s="104">
        <v>2.0101</v>
      </c>
      <c r="K1037" s="104">
        <v>3.2345999999999999</v>
      </c>
      <c r="L1037" s="104">
        <v>13.874000000000001</v>
      </c>
      <c r="M1037" s="104">
        <v>7.8139000000000003</v>
      </c>
      <c r="N1037" s="104">
        <v>2.3050999999999999</v>
      </c>
      <c r="O1037" s="104">
        <v>18.795100000000001</v>
      </c>
      <c r="P1037" s="104">
        <v>12.002700000000001</v>
      </c>
      <c r="Q1037" s="104">
        <v>15.9252</v>
      </c>
      <c r="R1037" s="104">
        <v>22.672599999999999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05" t="s">
        <v>901</v>
      </c>
      <c r="B1039" s="105"/>
      <c r="C1039" s="105"/>
      <c r="D1039" s="105"/>
      <c r="E1039" s="105"/>
      <c r="F1039" s="105"/>
      <c r="G1039" s="105"/>
      <c r="H1039" s="105"/>
      <c r="I1039" s="105"/>
      <c r="J1039" s="105"/>
      <c r="K1039" s="105"/>
      <c r="L1039" s="105"/>
      <c r="M1039" s="105"/>
      <c r="N1039" s="105"/>
      <c r="O1039" s="105"/>
      <c r="P1039" s="105"/>
      <c r="Q1039" s="105"/>
      <c r="R1039" s="105"/>
      <c r="T1039" s="106"/>
      <c r="U1039" s="107"/>
      <c r="V1039" s="107"/>
      <c r="W1039" s="107"/>
      <c r="X1039" s="107"/>
      <c r="Y1039" s="107"/>
      <c r="Z1039" s="107"/>
      <c r="AA1039" s="107"/>
      <c r="AB1039" s="107"/>
      <c r="AC1039" s="107"/>
      <c r="AD1039" s="107"/>
      <c r="AE1039" s="107"/>
      <c r="AF1039" s="107"/>
      <c r="AG1039" s="107"/>
      <c r="AH1039" s="107"/>
    </row>
    <row r="1040" spans="1:34" x14ac:dyDescent="0.3">
      <c r="A1040" t="s">
        <v>902</v>
      </c>
      <c r="B1040" t="s">
        <v>1767</v>
      </c>
      <c r="D1040" s="106">
        <v>44888</v>
      </c>
      <c r="E1040" s="107">
        <v>354.33</v>
      </c>
      <c r="F1040" s="107">
        <v>0.2291</v>
      </c>
      <c r="G1040" s="107">
        <v>-2.8199999999999999E-2</v>
      </c>
      <c r="H1040" s="107">
        <v>-0.62260000000000004</v>
      </c>
      <c r="I1040" s="107">
        <v>0.41660000000000003</v>
      </c>
      <c r="J1040" s="107">
        <v>2.8654000000000002</v>
      </c>
      <c r="K1040" s="107">
        <v>3.4298999999999999</v>
      </c>
      <c r="L1040" s="107">
        <v>13.632899999999999</v>
      </c>
      <c r="M1040" s="107">
        <v>6.7645</v>
      </c>
      <c r="N1040" s="107">
        <v>3.0928</v>
      </c>
      <c r="O1040" s="107">
        <v>15.5307</v>
      </c>
      <c r="P1040" s="107">
        <v>10.263199999999999</v>
      </c>
      <c r="Q1040" s="107">
        <v>19.337299999999999</v>
      </c>
      <c r="R1040" s="107">
        <v>20.188800000000001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t="s">
        <v>902</v>
      </c>
      <c r="B1041" t="s">
        <v>903</v>
      </c>
      <c r="C1041">
        <v>103174</v>
      </c>
      <c r="D1041" s="106">
        <v>44888</v>
      </c>
      <c r="E1041" s="107">
        <v>354.33</v>
      </c>
      <c r="F1041" s="107">
        <v>0.2291</v>
      </c>
      <c r="G1041" s="107">
        <v>-2.8199999999999999E-2</v>
      </c>
      <c r="H1041" s="107">
        <v>-0.62260000000000004</v>
      </c>
      <c r="I1041" s="107">
        <v>0.41660000000000003</v>
      </c>
      <c r="J1041" s="107">
        <v>2.8654000000000002</v>
      </c>
      <c r="K1041" s="107">
        <v>3.4298999999999999</v>
      </c>
      <c r="L1041" s="107">
        <v>13.632899999999999</v>
      </c>
      <c r="M1041" s="107">
        <v>6.7645</v>
      </c>
      <c r="N1041" s="107">
        <v>3.0928</v>
      </c>
      <c r="O1041" s="107">
        <v>15.5307</v>
      </c>
      <c r="P1041" s="107">
        <v>10.263199999999999</v>
      </c>
      <c r="Q1041" s="107">
        <v>19.268799999999999</v>
      </c>
      <c r="R1041" s="107">
        <v>20.188800000000001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t="s">
        <v>902</v>
      </c>
      <c r="B1042" t="s">
        <v>904</v>
      </c>
      <c r="C1042">
        <v>119528</v>
      </c>
      <c r="D1042" s="106">
        <v>44888</v>
      </c>
      <c r="E1042" s="107">
        <v>384.7</v>
      </c>
      <c r="F1042" s="107">
        <v>0.23449999999999999</v>
      </c>
      <c r="G1042" s="107">
        <v>-1.8200000000000001E-2</v>
      </c>
      <c r="H1042" s="107">
        <v>-0.60970000000000002</v>
      </c>
      <c r="I1042" s="107">
        <v>0.44119999999999998</v>
      </c>
      <c r="J1042" s="107">
        <v>2.927</v>
      </c>
      <c r="K1042" s="107">
        <v>3.6061999999999999</v>
      </c>
      <c r="L1042" s="107">
        <v>14.0223</v>
      </c>
      <c r="M1042" s="107">
        <v>7.3022</v>
      </c>
      <c r="N1042" s="107">
        <v>3.7934000000000001</v>
      </c>
      <c r="O1042" s="107">
        <v>16.313700000000001</v>
      </c>
      <c r="P1042" s="107">
        <v>11.0824</v>
      </c>
      <c r="Q1042" s="107">
        <v>14.552899999999999</v>
      </c>
      <c r="R1042" s="107">
        <v>20.998899999999999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t="s">
        <v>902</v>
      </c>
      <c r="B1043" t="s">
        <v>905</v>
      </c>
      <c r="C1043">
        <v>120465</v>
      </c>
      <c r="D1043" s="106">
        <v>44888</v>
      </c>
      <c r="E1043" s="107">
        <v>49.8</v>
      </c>
      <c r="F1043" s="107">
        <v>0.22140000000000001</v>
      </c>
      <c r="G1043" s="107">
        <v>-0.1203</v>
      </c>
      <c r="H1043" s="107">
        <v>-0.95469999999999999</v>
      </c>
      <c r="I1043" s="107">
        <v>-0.20039999999999999</v>
      </c>
      <c r="J1043" s="107">
        <v>1.5498000000000001</v>
      </c>
      <c r="K1043" s="107">
        <v>1.1373</v>
      </c>
      <c r="L1043" s="107">
        <v>11.185499999999999</v>
      </c>
      <c r="M1043" s="107">
        <v>1.0142</v>
      </c>
      <c r="N1043" s="107">
        <v>-4.0831999999999997</v>
      </c>
      <c r="O1043" s="107">
        <v>13.6515</v>
      </c>
      <c r="P1043" s="107">
        <v>13.9518</v>
      </c>
      <c r="Q1043" s="107">
        <v>15.2881</v>
      </c>
      <c r="R1043" s="107">
        <v>13.218999999999999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t="s">
        <v>902</v>
      </c>
      <c r="B1044" t="s">
        <v>906</v>
      </c>
      <c r="C1044">
        <v>112277</v>
      </c>
      <c r="D1044" s="106">
        <v>44888</v>
      </c>
      <c r="E1044" s="107">
        <v>44.35</v>
      </c>
      <c r="F1044" s="107">
        <v>0.22600000000000001</v>
      </c>
      <c r="G1044" s="107">
        <v>-0.1351</v>
      </c>
      <c r="H1044" s="107">
        <v>-0.98240000000000005</v>
      </c>
      <c r="I1044" s="107">
        <v>-0.22500000000000001</v>
      </c>
      <c r="J1044" s="107">
        <v>1.4641999999999999</v>
      </c>
      <c r="K1044" s="107">
        <v>0.88719999999999999</v>
      </c>
      <c r="L1044" s="107">
        <v>10.5709</v>
      </c>
      <c r="M1044" s="107">
        <v>0.1807</v>
      </c>
      <c r="N1044" s="107">
        <v>-5.1539999999999999</v>
      </c>
      <c r="O1044" s="107">
        <v>12.318199999999999</v>
      </c>
      <c r="P1044" s="107">
        <v>12.567</v>
      </c>
      <c r="Q1044" s="107">
        <v>12.2494</v>
      </c>
      <c r="R1044" s="107">
        <v>11.9139</v>
      </c>
      <c r="T1044" s="106"/>
      <c r="U1044" s="107"/>
      <c r="V1044" s="107"/>
      <c r="W1044" s="107"/>
      <c r="X1044" s="107"/>
      <c r="Y1044" s="107"/>
      <c r="Z1044" s="107"/>
      <c r="AA1044" s="107"/>
      <c r="AB1044" s="107"/>
      <c r="AC1044" s="107"/>
      <c r="AD1044" s="107"/>
      <c r="AE1044" s="107"/>
      <c r="AF1044" s="107"/>
      <c r="AG1044" s="107"/>
      <c r="AH1044" s="107"/>
    </row>
    <row r="1045" spans="1:34" x14ac:dyDescent="0.3">
      <c r="A1045" t="s">
        <v>902</v>
      </c>
      <c r="B1045" t="s">
        <v>1970</v>
      </c>
      <c r="C1045">
        <v>150187</v>
      </c>
      <c r="D1045" s="106">
        <v>44888</v>
      </c>
      <c r="E1045" s="107">
        <v>163.72470000000001</v>
      </c>
      <c r="F1045" s="107">
        <v>0.1676</v>
      </c>
      <c r="G1045" s="107">
        <v>3.0200000000000001E-2</v>
      </c>
      <c r="H1045" s="107">
        <v>-0.4995</v>
      </c>
      <c r="I1045" s="107">
        <v>0.67279999999999995</v>
      </c>
      <c r="J1045" s="107">
        <v>3.3778999999999999</v>
      </c>
      <c r="K1045" s="107">
        <v>4.3064</v>
      </c>
      <c r="L1045" s="107">
        <v>14.120799999999999</v>
      </c>
      <c r="M1045" s="107">
        <v>8.1476000000000006</v>
      </c>
      <c r="N1045" s="107">
        <v>5.3231000000000002</v>
      </c>
      <c r="O1045" s="107">
        <v>16.5901</v>
      </c>
      <c r="P1045" s="107">
        <v>13.136100000000001</v>
      </c>
      <c r="Q1045" s="107">
        <v>15.3141</v>
      </c>
      <c r="R1045" s="107">
        <v>19.329000000000001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t="s">
        <v>902</v>
      </c>
      <c r="B1046" t="s">
        <v>1992</v>
      </c>
      <c r="C1046">
        <v>150185</v>
      </c>
      <c r="D1046" s="106">
        <v>44888</v>
      </c>
      <c r="E1046" s="107">
        <v>146.4529</v>
      </c>
      <c r="F1046" s="107">
        <v>0.1643</v>
      </c>
      <c r="G1046" s="107">
        <v>1.3899999999999999E-2</v>
      </c>
      <c r="H1046" s="107">
        <v>-0.5222</v>
      </c>
      <c r="I1046" s="107">
        <v>0.62670000000000003</v>
      </c>
      <c r="J1046" s="107">
        <v>3.2734999999999999</v>
      </c>
      <c r="K1046" s="107">
        <v>3.9933999999999998</v>
      </c>
      <c r="L1046" s="107">
        <v>13.4087</v>
      </c>
      <c r="M1046" s="107">
        <v>7.1658999999999997</v>
      </c>
      <c r="N1046" s="107">
        <v>4.0591999999999997</v>
      </c>
      <c r="O1046" s="107">
        <v>15.2241</v>
      </c>
      <c r="P1046" s="107">
        <v>11.7578</v>
      </c>
      <c r="Q1046" s="107">
        <v>15.9115</v>
      </c>
      <c r="R1046" s="107">
        <v>17.876899999999999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t="s">
        <v>902</v>
      </c>
      <c r="B1047" t="s">
        <v>907</v>
      </c>
      <c r="C1047">
        <v>112943</v>
      </c>
      <c r="D1047" s="106"/>
      <c r="E1047" s="107"/>
      <c r="F1047" s="107"/>
      <c r="G1047" s="107"/>
      <c r="H1047" s="107"/>
      <c r="I1047" s="107"/>
      <c r="J1047" s="107"/>
      <c r="K1047" s="107"/>
      <c r="L1047" s="107"/>
      <c r="M1047" s="107"/>
      <c r="N1047" s="107"/>
      <c r="O1047" s="107"/>
      <c r="P1047" s="107"/>
      <c r="Q1047" s="107"/>
      <c r="R1047" s="107"/>
      <c r="T1047" s="106"/>
      <c r="U1047" s="107"/>
      <c r="V1047" s="107"/>
      <c r="W1047" s="107"/>
      <c r="X1047" s="107"/>
      <c r="Y1047" s="107"/>
      <c r="Z1047" s="107"/>
      <c r="AA1047" s="107"/>
      <c r="AB1047" s="107"/>
      <c r="AC1047" s="107"/>
      <c r="AD1047" s="107"/>
      <c r="AE1047" s="107"/>
      <c r="AF1047" s="107"/>
      <c r="AG1047" s="107"/>
      <c r="AH1047" s="107"/>
    </row>
    <row r="1048" spans="1:34" x14ac:dyDescent="0.3">
      <c r="A1048" t="s">
        <v>902</v>
      </c>
      <c r="B1048" t="s">
        <v>908</v>
      </c>
      <c r="C1048">
        <v>119367</v>
      </c>
      <c r="D1048" s="106"/>
      <c r="E1048" s="107"/>
      <c r="F1048" s="107"/>
      <c r="G1048" s="107"/>
      <c r="H1048" s="107"/>
      <c r="I1048" s="107"/>
      <c r="J1048" s="107"/>
      <c r="K1048" s="107"/>
      <c r="L1048" s="107"/>
      <c r="M1048" s="107"/>
      <c r="N1048" s="107"/>
      <c r="O1048" s="107"/>
      <c r="P1048" s="107"/>
      <c r="Q1048" s="107"/>
      <c r="R1048" s="107"/>
      <c r="T1048" s="106"/>
      <c r="U1048" s="107"/>
      <c r="V1048" s="107"/>
      <c r="W1048" s="107"/>
      <c r="X1048" s="107"/>
      <c r="Y1048" s="107"/>
      <c r="Z1048" s="107"/>
      <c r="AA1048" s="107"/>
      <c r="AB1048" s="107"/>
      <c r="AC1048" s="107"/>
      <c r="AD1048" s="107"/>
      <c r="AE1048" s="107"/>
      <c r="AF1048" s="107"/>
      <c r="AG1048" s="107"/>
      <c r="AH1048" s="107"/>
    </row>
    <row r="1049" spans="1:34" x14ac:dyDescent="0.3">
      <c r="A1049" t="s">
        <v>902</v>
      </c>
      <c r="B1049" t="s">
        <v>909</v>
      </c>
      <c r="C1049">
        <v>118269</v>
      </c>
      <c r="D1049" s="106">
        <v>44888</v>
      </c>
      <c r="E1049" s="107">
        <v>47.42</v>
      </c>
      <c r="F1049" s="107">
        <v>0.19020000000000001</v>
      </c>
      <c r="G1049" s="107">
        <v>8.4400000000000003E-2</v>
      </c>
      <c r="H1049" s="107">
        <v>-0.46179999999999999</v>
      </c>
      <c r="I1049" s="107">
        <v>-4.2200000000000001E-2</v>
      </c>
      <c r="J1049" s="107">
        <v>2.7296</v>
      </c>
      <c r="K1049" s="107">
        <v>3.7410000000000001</v>
      </c>
      <c r="L1049" s="107">
        <v>13.1472</v>
      </c>
      <c r="M1049" s="107">
        <v>5.5654000000000003</v>
      </c>
      <c r="N1049" s="107">
        <v>2.8187000000000002</v>
      </c>
      <c r="O1049" s="107">
        <v>18.681999999999999</v>
      </c>
      <c r="P1049" s="107">
        <v>15.3813</v>
      </c>
      <c r="Q1049" s="107">
        <v>14.8725</v>
      </c>
      <c r="R1049" s="107">
        <v>18.957999999999998</v>
      </c>
      <c r="T1049" s="106"/>
      <c r="U1049" s="107"/>
      <c r="V1049" s="107"/>
      <c r="W1049" s="107"/>
      <c r="X1049" s="107"/>
      <c r="Y1049" s="107"/>
      <c r="Z1049" s="107"/>
      <c r="AA1049" s="107"/>
      <c r="AB1049" s="107"/>
      <c r="AC1049" s="107"/>
      <c r="AD1049" s="107"/>
      <c r="AE1049" s="107"/>
      <c r="AF1049" s="107"/>
      <c r="AG1049" s="107"/>
      <c r="AH1049" s="107"/>
    </row>
    <row r="1050" spans="1:34" x14ac:dyDescent="0.3">
      <c r="A1050" t="s">
        <v>902</v>
      </c>
      <c r="B1050" t="s">
        <v>910</v>
      </c>
      <c r="C1050">
        <v>113221</v>
      </c>
      <c r="D1050" s="106">
        <v>44888</v>
      </c>
      <c r="E1050" s="107">
        <v>42.38</v>
      </c>
      <c r="F1050" s="107">
        <v>0.18909999999999999</v>
      </c>
      <c r="G1050" s="107">
        <v>7.0800000000000002E-2</v>
      </c>
      <c r="H1050" s="107">
        <v>-0.49309999999999998</v>
      </c>
      <c r="I1050" s="107">
        <v>-9.4299999999999995E-2</v>
      </c>
      <c r="J1050" s="107">
        <v>2.5901999999999998</v>
      </c>
      <c r="K1050" s="107">
        <v>3.3658999999999999</v>
      </c>
      <c r="L1050" s="107">
        <v>12.324400000000001</v>
      </c>
      <c r="M1050" s="107">
        <v>4.3841999999999999</v>
      </c>
      <c r="N1050" s="107">
        <v>1.3148</v>
      </c>
      <c r="O1050" s="107">
        <v>16.9236</v>
      </c>
      <c r="P1050" s="107">
        <v>13.8073</v>
      </c>
      <c r="Q1050" s="107">
        <v>12.4915</v>
      </c>
      <c r="R1050" s="107">
        <v>17.168800000000001</v>
      </c>
      <c r="T1050" s="106"/>
      <c r="U1050" s="107"/>
      <c r="V1050" s="107"/>
      <c r="W1050" s="107"/>
      <c r="X1050" s="107"/>
      <c r="Y1050" s="107"/>
      <c r="Z1050" s="107"/>
      <c r="AA1050" s="107"/>
      <c r="AB1050" s="107"/>
      <c r="AC1050" s="107"/>
      <c r="AD1050" s="107"/>
      <c r="AE1050" s="107"/>
      <c r="AF1050" s="107"/>
      <c r="AG1050" s="107"/>
      <c r="AH1050" s="107"/>
    </row>
    <row r="1051" spans="1:34" x14ac:dyDescent="0.3">
      <c r="A1051" t="s">
        <v>902</v>
      </c>
      <c r="B1051" t="s">
        <v>911</v>
      </c>
      <c r="C1051">
        <v>119250</v>
      </c>
      <c r="D1051" s="106">
        <v>44888</v>
      </c>
      <c r="E1051" s="107">
        <v>317.18299999999999</v>
      </c>
      <c r="F1051" s="107">
        <v>0.10920000000000001</v>
      </c>
      <c r="G1051" s="107">
        <v>-7.4700000000000003E-2</v>
      </c>
      <c r="H1051" s="107">
        <v>-0.83440000000000003</v>
      </c>
      <c r="I1051" s="107">
        <v>-0.31459999999999999</v>
      </c>
      <c r="J1051" s="107">
        <v>1.3856999999999999</v>
      </c>
      <c r="K1051" s="107">
        <v>3.0764999999999998</v>
      </c>
      <c r="L1051" s="107">
        <v>14.343</v>
      </c>
      <c r="M1051" s="107">
        <v>7.4184000000000001</v>
      </c>
      <c r="N1051" s="107">
        <v>2.6738</v>
      </c>
      <c r="O1051" s="107">
        <v>11.1713</v>
      </c>
      <c r="P1051" s="107">
        <v>9.2384000000000004</v>
      </c>
      <c r="Q1051" s="107">
        <v>11.172599999999999</v>
      </c>
      <c r="R1051" s="107">
        <v>15.3523</v>
      </c>
      <c r="T1051" s="106"/>
      <c r="U1051" s="107"/>
      <c r="V1051" s="107"/>
      <c r="W1051" s="107"/>
      <c r="X1051" s="107"/>
      <c r="Y1051" s="107"/>
      <c r="Z1051" s="107"/>
      <c r="AA1051" s="107"/>
      <c r="AB1051" s="107"/>
      <c r="AC1051" s="107"/>
      <c r="AD1051" s="107"/>
      <c r="AE1051" s="107"/>
      <c r="AF1051" s="107"/>
      <c r="AG1051" s="107"/>
      <c r="AH1051" s="107"/>
    </row>
    <row r="1052" spans="1:34" x14ac:dyDescent="0.3">
      <c r="A1052" t="s">
        <v>902</v>
      </c>
      <c r="B1052" t="s">
        <v>912</v>
      </c>
      <c r="C1052">
        <v>101635</v>
      </c>
      <c r="D1052" s="106">
        <v>44888</v>
      </c>
      <c r="E1052" s="107">
        <v>296.60000000000002</v>
      </c>
      <c r="F1052" s="107">
        <v>0.107</v>
      </c>
      <c r="G1052" s="107">
        <v>-8.5599999999999996E-2</v>
      </c>
      <c r="H1052" s="107">
        <v>-0.8498</v>
      </c>
      <c r="I1052" s="107">
        <v>-0.34510000000000002</v>
      </c>
      <c r="J1052" s="107">
        <v>1.3129999999999999</v>
      </c>
      <c r="K1052" s="107">
        <v>2.8729</v>
      </c>
      <c r="L1052" s="107">
        <v>13.8842</v>
      </c>
      <c r="M1052" s="107">
        <v>6.7786</v>
      </c>
      <c r="N1052" s="107">
        <v>1.8658999999999999</v>
      </c>
      <c r="O1052" s="107">
        <v>10.3088</v>
      </c>
      <c r="P1052" s="107">
        <v>8.4326000000000008</v>
      </c>
      <c r="Q1052" s="107">
        <v>18.754899999999999</v>
      </c>
      <c r="R1052" s="107">
        <v>14.4573</v>
      </c>
      <c r="T1052" s="106"/>
      <c r="U1052" s="107"/>
      <c r="V1052" s="107"/>
      <c r="W1052" s="107"/>
      <c r="X1052" s="107"/>
      <c r="Y1052" s="107"/>
      <c r="Z1052" s="107"/>
      <c r="AA1052" s="107"/>
      <c r="AB1052" s="107"/>
      <c r="AC1052" s="107"/>
      <c r="AD1052" s="107"/>
      <c r="AE1052" s="107"/>
      <c r="AF1052" s="107"/>
      <c r="AG1052" s="107"/>
      <c r="AH1052" s="107"/>
    </row>
    <row r="1053" spans="1:34" x14ac:dyDescent="0.3">
      <c r="A1053" t="s">
        <v>902</v>
      </c>
      <c r="B1053" t="s">
        <v>913</v>
      </c>
      <c r="C1053">
        <v>118617</v>
      </c>
      <c r="D1053" s="106">
        <v>44888</v>
      </c>
      <c r="E1053" s="107">
        <v>62.63</v>
      </c>
      <c r="F1053" s="107">
        <v>0.20799999999999999</v>
      </c>
      <c r="G1053" s="107">
        <v>0.1119</v>
      </c>
      <c r="H1053" s="107">
        <v>-0.42930000000000001</v>
      </c>
      <c r="I1053" s="107">
        <v>0.4491</v>
      </c>
      <c r="J1053" s="107">
        <v>3.4180999999999999</v>
      </c>
      <c r="K1053" s="107">
        <v>4.8376000000000001</v>
      </c>
      <c r="L1053" s="107">
        <v>14.602</v>
      </c>
      <c r="M1053" s="107">
        <v>8.7893000000000008</v>
      </c>
      <c r="N1053" s="107">
        <v>5.1192000000000002</v>
      </c>
      <c r="O1053" s="107">
        <v>17.040600000000001</v>
      </c>
      <c r="P1053" s="107">
        <v>13.404199999999999</v>
      </c>
      <c r="Q1053" s="107">
        <v>14.571199999999999</v>
      </c>
      <c r="R1053" s="107">
        <v>19.729199999999999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t="s">
        <v>902</v>
      </c>
      <c r="B1054" t="s">
        <v>2026</v>
      </c>
      <c r="C1054">
        <v>111940</v>
      </c>
      <c r="D1054" s="106">
        <v>44888</v>
      </c>
      <c r="E1054" s="107">
        <v>56.81</v>
      </c>
      <c r="F1054" s="107">
        <v>0.2117</v>
      </c>
      <c r="G1054" s="107">
        <v>8.8099999999999998E-2</v>
      </c>
      <c r="H1054" s="107">
        <v>-0.4556</v>
      </c>
      <c r="I1054" s="107">
        <v>0.38879999999999998</v>
      </c>
      <c r="J1054" s="107">
        <v>3.2721</v>
      </c>
      <c r="K1054" s="107">
        <v>4.4109999999999996</v>
      </c>
      <c r="L1054" s="107">
        <v>13.6655</v>
      </c>
      <c r="M1054" s="107">
        <v>7.4725999999999999</v>
      </c>
      <c r="N1054" s="107">
        <v>3.4790999999999999</v>
      </c>
      <c r="O1054" s="107">
        <v>15.2212</v>
      </c>
      <c r="P1054" s="107">
        <v>11.886100000000001</v>
      </c>
      <c r="Q1054" s="107">
        <v>13.709899999999999</v>
      </c>
      <c r="R1054" s="107">
        <v>17.942299999999999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t="s">
        <v>902</v>
      </c>
      <c r="B1055" t="s">
        <v>914</v>
      </c>
      <c r="C1055">
        <v>100471</v>
      </c>
      <c r="D1055" s="106">
        <v>44888</v>
      </c>
      <c r="E1055" s="107">
        <v>1680.54062512463</v>
      </c>
      <c r="F1055" s="107">
        <v>0.21229999999999999</v>
      </c>
      <c r="G1055" s="107">
        <v>-0.18809999999999999</v>
      </c>
      <c r="H1055" s="107">
        <v>-0.90569999999999995</v>
      </c>
      <c r="I1055" s="107">
        <v>1.2218</v>
      </c>
      <c r="J1055" s="107">
        <v>2.9034</v>
      </c>
      <c r="K1055" s="107">
        <v>1.3444</v>
      </c>
      <c r="L1055" s="107">
        <v>10.0799</v>
      </c>
      <c r="M1055" s="107">
        <v>2.9144000000000001</v>
      </c>
      <c r="N1055" s="107">
        <v>-2.8993000000000002</v>
      </c>
      <c r="O1055" s="107">
        <v>14.6335</v>
      </c>
      <c r="P1055" s="107">
        <v>9.0075000000000003</v>
      </c>
      <c r="Q1055" s="107">
        <v>19.3292</v>
      </c>
      <c r="R1055" s="107">
        <v>18.544799999999999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t="s">
        <v>902</v>
      </c>
      <c r="B1056" t="s">
        <v>915</v>
      </c>
      <c r="C1056">
        <v>118531</v>
      </c>
      <c r="D1056" s="106">
        <v>44888</v>
      </c>
      <c r="E1056" s="107">
        <v>758.64279999999997</v>
      </c>
      <c r="F1056" s="107">
        <v>0.2145</v>
      </c>
      <c r="G1056" s="107">
        <v>-0.17749999999999999</v>
      </c>
      <c r="H1056" s="107">
        <v>-0.89090000000000003</v>
      </c>
      <c r="I1056" s="107">
        <v>1.2518</v>
      </c>
      <c r="J1056" s="107">
        <v>2.9752999999999998</v>
      </c>
      <c r="K1056" s="107">
        <v>1.5447</v>
      </c>
      <c r="L1056" s="107">
        <v>10.503</v>
      </c>
      <c r="M1056" s="107">
        <v>3.4942000000000002</v>
      </c>
      <c r="N1056" s="107">
        <v>-2.1722000000000001</v>
      </c>
      <c r="O1056" s="107">
        <v>15.481400000000001</v>
      </c>
      <c r="P1056" s="107">
        <v>9.8552</v>
      </c>
      <c r="Q1056" s="107">
        <v>12.408200000000001</v>
      </c>
      <c r="R1056" s="107">
        <v>19.418700000000001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t="s">
        <v>902</v>
      </c>
      <c r="B1057" t="s">
        <v>916</v>
      </c>
      <c r="C1057">
        <v>102000</v>
      </c>
      <c r="D1057" s="106">
        <v>44888</v>
      </c>
      <c r="E1057" s="107">
        <v>926.05686663976201</v>
      </c>
      <c r="F1057" s="107">
        <v>0.18709999999999999</v>
      </c>
      <c r="G1057" s="107">
        <v>1.9E-3</v>
      </c>
      <c r="H1057" s="107">
        <v>-0.5726</v>
      </c>
      <c r="I1057" s="107">
        <v>0.49930000000000002</v>
      </c>
      <c r="J1057" s="107">
        <v>4.1597</v>
      </c>
      <c r="K1057" s="107">
        <v>4.46</v>
      </c>
      <c r="L1057" s="107">
        <v>14.8918</v>
      </c>
      <c r="M1057" s="107">
        <v>11.9161</v>
      </c>
      <c r="N1057" s="107">
        <v>9.5664999999999996</v>
      </c>
      <c r="O1057" s="107">
        <v>14.9704</v>
      </c>
      <c r="P1057" s="107">
        <v>10.277100000000001</v>
      </c>
      <c r="Q1057" s="107">
        <v>18.837299999999999</v>
      </c>
      <c r="R1057" s="107">
        <v>24.525600000000001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t="s">
        <v>902</v>
      </c>
      <c r="B1058" t="s">
        <v>917</v>
      </c>
      <c r="C1058">
        <v>119018</v>
      </c>
      <c r="D1058" s="106">
        <v>44888</v>
      </c>
      <c r="E1058" s="107">
        <v>804.00400000000002</v>
      </c>
      <c r="F1058" s="107">
        <v>0.1885</v>
      </c>
      <c r="G1058" s="107">
        <v>0.01</v>
      </c>
      <c r="H1058" s="107">
        <v>-0.56130000000000002</v>
      </c>
      <c r="I1058" s="107">
        <v>0.52239999999999998</v>
      </c>
      <c r="J1058" s="107">
        <v>4.2191999999999998</v>
      </c>
      <c r="K1058" s="107">
        <v>4.6181000000000001</v>
      </c>
      <c r="L1058" s="107">
        <v>15.2438</v>
      </c>
      <c r="M1058" s="107">
        <v>12.4214</v>
      </c>
      <c r="N1058" s="107">
        <v>10.225099999999999</v>
      </c>
      <c r="O1058" s="107">
        <v>15.648300000000001</v>
      </c>
      <c r="P1058" s="107">
        <v>10.966900000000001</v>
      </c>
      <c r="Q1058" s="107">
        <v>13.662599999999999</v>
      </c>
      <c r="R1058" s="107">
        <v>25.259</v>
      </c>
      <c r="T1058" s="106"/>
      <c r="U1058" s="107"/>
      <c r="V1058" s="107"/>
      <c r="W1058" s="107"/>
      <c r="X1058" s="107"/>
      <c r="Y1058" s="107"/>
      <c r="Z1058" s="107"/>
      <c r="AA1058" s="107"/>
      <c r="AB1058" s="107"/>
      <c r="AC1058" s="107"/>
      <c r="AD1058" s="107"/>
      <c r="AE1058" s="107"/>
      <c r="AF1058" s="107"/>
      <c r="AG1058" s="107"/>
      <c r="AH1058" s="107"/>
    </row>
    <row r="1059" spans="1:34" x14ac:dyDescent="0.3">
      <c r="A1059" t="s">
        <v>902</v>
      </c>
      <c r="B1059" t="s">
        <v>918</v>
      </c>
      <c r="C1059">
        <v>101594</v>
      </c>
      <c r="D1059" s="106">
        <v>44888</v>
      </c>
      <c r="E1059" s="107">
        <v>325.04399999999998</v>
      </c>
      <c r="F1059" s="107">
        <v>0.2402</v>
      </c>
      <c r="G1059" s="107">
        <v>0.1045</v>
      </c>
      <c r="H1059" s="107">
        <v>-0.64890000000000003</v>
      </c>
      <c r="I1059" s="107">
        <v>-0.37869999999999998</v>
      </c>
      <c r="J1059" s="107">
        <v>2.4441999999999999</v>
      </c>
      <c r="K1059" s="107">
        <v>2.7795000000000001</v>
      </c>
      <c r="L1059" s="107">
        <v>13.694699999999999</v>
      </c>
      <c r="M1059" s="107">
        <v>4.9806999999999997</v>
      </c>
      <c r="N1059" s="107">
        <v>1.8868</v>
      </c>
      <c r="O1059" s="107">
        <v>13.550599999999999</v>
      </c>
      <c r="P1059" s="107">
        <v>10.4063</v>
      </c>
      <c r="Q1059" s="107">
        <v>19.047899999999998</v>
      </c>
      <c r="R1059" s="107">
        <v>16.0868</v>
      </c>
      <c r="T1059" s="106"/>
      <c r="U1059" s="107"/>
      <c r="V1059" s="107"/>
      <c r="W1059" s="107"/>
      <c r="X1059" s="107"/>
      <c r="Y1059" s="107"/>
      <c r="Z1059" s="107"/>
      <c r="AA1059" s="107"/>
      <c r="AB1059" s="107"/>
      <c r="AC1059" s="107"/>
      <c r="AD1059" s="107"/>
      <c r="AE1059" s="107"/>
      <c r="AF1059" s="107"/>
      <c r="AG1059" s="107"/>
      <c r="AH1059" s="107"/>
    </row>
    <row r="1060" spans="1:34" x14ac:dyDescent="0.3">
      <c r="A1060" t="s">
        <v>902</v>
      </c>
      <c r="B1060" t="s">
        <v>919</v>
      </c>
      <c r="C1060">
        <v>120030</v>
      </c>
      <c r="D1060" s="106">
        <v>44888</v>
      </c>
      <c r="E1060" s="107">
        <v>352.1841</v>
      </c>
      <c r="F1060" s="107">
        <v>0.24299999999999999</v>
      </c>
      <c r="G1060" s="107">
        <v>0.11749999999999999</v>
      </c>
      <c r="H1060" s="107">
        <v>-0.63090000000000002</v>
      </c>
      <c r="I1060" s="107">
        <v>-0.3427</v>
      </c>
      <c r="J1060" s="107">
        <v>2.532</v>
      </c>
      <c r="K1060" s="107">
        <v>3.0242</v>
      </c>
      <c r="L1060" s="107">
        <v>14.2357</v>
      </c>
      <c r="M1060" s="107">
        <v>5.7225999999999999</v>
      </c>
      <c r="N1060" s="107">
        <v>2.8519000000000001</v>
      </c>
      <c r="O1060" s="107">
        <v>14.625999999999999</v>
      </c>
      <c r="P1060" s="107">
        <v>11.383100000000001</v>
      </c>
      <c r="Q1060" s="107">
        <v>12.7684</v>
      </c>
      <c r="R1060" s="107">
        <v>17.184999999999999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t="s">
        <v>902</v>
      </c>
      <c r="B1061" t="s">
        <v>920</v>
      </c>
      <c r="C1061">
        <v>108466</v>
      </c>
      <c r="D1061" s="106">
        <v>44888</v>
      </c>
      <c r="E1061" s="107">
        <v>69.790000000000006</v>
      </c>
      <c r="F1061" s="107">
        <v>0.1004</v>
      </c>
      <c r="G1061" s="107">
        <v>-8.5900000000000004E-2</v>
      </c>
      <c r="H1061" s="107">
        <v>-0.61240000000000006</v>
      </c>
      <c r="I1061" s="107">
        <v>0.504</v>
      </c>
      <c r="J1061" s="107">
        <v>3.2090999999999998</v>
      </c>
      <c r="K1061" s="107">
        <v>4.3510999999999997</v>
      </c>
      <c r="L1061" s="107">
        <v>13.7386</v>
      </c>
      <c r="M1061" s="107">
        <v>7.8170999999999999</v>
      </c>
      <c r="N1061" s="107">
        <v>5.8064999999999998</v>
      </c>
      <c r="O1061" s="107">
        <v>17.132100000000001</v>
      </c>
      <c r="P1061" s="107">
        <v>11.8078</v>
      </c>
      <c r="Q1061" s="107">
        <v>14.3255</v>
      </c>
      <c r="R1061" s="107">
        <v>22.3781</v>
      </c>
      <c r="T1061" s="106"/>
      <c r="U1061" s="107"/>
      <c r="V1061" s="107"/>
      <c r="W1061" s="107"/>
      <c r="X1061" s="107"/>
      <c r="Y1061" s="107"/>
      <c r="Z1061" s="107"/>
      <c r="AA1061" s="107"/>
      <c r="AB1061" s="107"/>
      <c r="AC1061" s="107"/>
      <c r="AD1061" s="107"/>
      <c r="AE1061" s="107"/>
      <c r="AF1061" s="107"/>
      <c r="AG1061" s="107"/>
      <c r="AH1061" s="107"/>
    </row>
    <row r="1062" spans="1:34" x14ac:dyDescent="0.3">
      <c r="A1062" t="s">
        <v>902</v>
      </c>
      <c r="B1062" t="s">
        <v>921</v>
      </c>
      <c r="C1062">
        <v>120586</v>
      </c>
      <c r="D1062" s="106">
        <v>44888</v>
      </c>
      <c r="E1062" s="107">
        <v>75.489999999999995</v>
      </c>
      <c r="F1062" s="107">
        <v>0.1061</v>
      </c>
      <c r="G1062" s="107">
        <v>-7.9399999999999998E-2</v>
      </c>
      <c r="H1062" s="107">
        <v>-0.59260000000000002</v>
      </c>
      <c r="I1062" s="107">
        <v>0.53269999999999995</v>
      </c>
      <c r="J1062" s="107">
        <v>3.2694999999999999</v>
      </c>
      <c r="K1062" s="107">
        <v>4.5278</v>
      </c>
      <c r="L1062" s="107">
        <v>14.1022</v>
      </c>
      <c r="M1062" s="107">
        <v>8.3536999999999999</v>
      </c>
      <c r="N1062" s="107">
        <v>6.4889000000000001</v>
      </c>
      <c r="O1062" s="107">
        <v>17.866800000000001</v>
      </c>
      <c r="P1062" s="107">
        <v>12.6121</v>
      </c>
      <c r="Q1062" s="107">
        <v>15.233499999999999</v>
      </c>
      <c r="R1062" s="107">
        <v>23.1328</v>
      </c>
      <c r="T1062" s="106"/>
      <c r="U1062" s="107"/>
      <c r="V1062" s="107"/>
      <c r="W1062" s="107"/>
      <c r="X1062" s="107"/>
      <c r="Y1062" s="107"/>
      <c r="Z1062" s="107"/>
      <c r="AA1062" s="107"/>
      <c r="AB1062" s="107"/>
      <c r="AC1062" s="107"/>
      <c r="AD1062" s="107"/>
      <c r="AE1062" s="107"/>
      <c r="AF1062" s="107"/>
      <c r="AG1062" s="107"/>
      <c r="AH1062" s="107"/>
    </row>
    <row r="1063" spans="1:34" x14ac:dyDescent="0.3">
      <c r="A1063" t="s">
        <v>902</v>
      </c>
      <c r="B1063" t="s">
        <v>922</v>
      </c>
      <c r="C1063">
        <v>117311</v>
      </c>
      <c r="D1063" s="106">
        <v>44888</v>
      </c>
      <c r="E1063" s="107">
        <v>41.1</v>
      </c>
      <c r="F1063" s="107">
        <v>0.2928</v>
      </c>
      <c r="G1063" s="107">
        <v>-2.4299999999999999E-2</v>
      </c>
      <c r="H1063" s="107">
        <v>-0.67669999999999997</v>
      </c>
      <c r="I1063" s="107">
        <v>0.2928</v>
      </c>
      <c r="J1063" s="107">
        <v>2.9300999999999999</v>
      </c>
      <c r="K1063" s="107">
        <v>3.657</v>
      </c>
      <c r="L1063" s="107">
        <v>13.4732</v>
      </c>
      <c r="M1063" s="107">
        <v>7.1148999999999996</v>
      </c>
      <c r="N1063" s="107">
        <v>3.657</v>
      </c>
      <c r="O1063" s="107">
        <v>17.5047</v>
      </c>
      <c r="P1063" s="107">
        <v>11.5297</v>
      </c>
      <c r="Q1063" s="107">
        <v>14.363200000000001</v>
      </c>
      <c r="R1063" s="107">
        <v>21.220099999999999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t="s">
        <v>902</v>
      </c>
      <c r="B1064" t="s">
        <v>923</v>
      </c>
      <c r="C1064">
        <v>118344</v>
      </c>
      <c r="D1064" s="106">
        <v>44888</v>
      </c>
      <c r="E1064" s="107">
        <v>45.84</v>
      </c>
      <c r="F1064" s="107">
        <v>0.30630000000000002</v>
      </c>
      <c r="G1064" s="107">
        <v>0</v>
      </c>
      <c r="H1064" s="107">
        <v>-0.62870000000000004</v>
      </c>
      <c r="I1064" s="107">
        <v>0.3503</v>
      </c>
      <c r="J1064" s="107">
        <v>3.0575999999999999</v>
      </c>
      <c r="K1064" s="107">
        <v>4.0163000000000002</v>
      </c>
      <c r="L1064" s="107">
        <v>14.2288</v>
      </c>
      <c r="M1064" s="107">
        <v>8.0367999999999995</v>
      </c>
      <c r="N1064" s="107">
        <v>4.8490000000000002</v>
      </c>
      <c r="O1064" s="107">
        <v>18.8492</v>
      </c>
      <c r="P1064" s="107">
        <v>13.0562</v>
      </c>
      <c r="Q1064" s="107">
        <v>14.3651</v>
      </c>
      <c r="R1064" s="107">
        <v>22.635100000000001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t="s">
        <v>902</v>
      </c>
      <c r="B1065" t="s">
        <v>924</v>
      </c>
      <c r="C1065">
        <v>118479</v>
      </c>
      <c r="D1065" s="106">
        <v>44888</v>
      </c>
      <c r="E1065" s="107">
        <v>55.947000000000003</v>
      </c>
      <c r="F1065" s="107">
        <v>0.2311</v>
      </c>
      <c r="G1065" s="107">
        <v>-0.1517</v>
      </c>
      <c r="H1065" s="107">
        <v>-0.76270000000000004</v>
      </c>
      <c r="I1065" s="107">
        <v>-3.5700000000000003E-2</v>
      </c>
      <c r="J1065" s="107">
        <v>2.4820000000000002</v>
      </c>
      <c r="K1065" s="107">
        <v>2.4651999999999998</v>
      </c>
      <c r="L1065" s="107">
        <v>13.138500000000001</v>
      </c>
      <c r="M1065" s="107">
        <v>3.5289000000000001</v>
      </c>
      <c r="N1065" s="107">
        <v>6.6199999999999995E-2</v>
      </c>
      <c r="O1065" s="107">
        <v>15.821400000000001</v>
      </c>
      <c r="P1065" s="107">
        <v>11.176299999999999</v>
      </c>
      <c r="Q1065" s="107">
        <v>12.651300000000001</v>
      </c>
      <c r="R1065" s="107">
        <v>18.000399999999999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t="s">
        <v>902</v>
      </c>
      <c r="B1066" t="s">
        <v>925</v>
      </c>
      <c r="C1066">
        <v>108799</v>
      </c>
      <c r="D1066" s="106">
        <v>44888</v>
      </c>
      <c r="E1066" s="107">
        <v>50.268000000000001</v>
      </c>
      <c r="F1066" s="107">
        <v>0.2293</v>
      </c>
      <c r="G1066" s="107">
        <v>-0.16880000000000001</v>
      </c>
      <c r="H1066" s="107">
        <v>-0.78549999999999998</v>
      </c>
      <c r="I1066" s="107">
        <v>-8.1500000000000003E-2</v>
      </c>
      <c r="J1066" s="107">
        <v>2.3683999999999998</v>
      </c>
      <c r="K1066" s="107">
        <v>2.1396000000000002</v>
      </c>
      <c r="L1066" s="107">
        <v>12.4061</v>
      </c>
      <c r="M1066" s="107">
        <v>2.5459000000000001</v>
      </c>
      <c r="N1066" s="107">
        <v>-1.1834</v>
      </c>
      <c r="O1066" s="107">
        <v>14.4796</v>
      </c>
      <c r="P1066" s="107">
        <v>9.9893999999999998</v>
      </c>
      <c r="Q1066" s="107">
        <v>10.302099999999999</v>
      </c>
      <c r="R1066" s="107">
        <v>16.542999999999999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t="s">
        <v>902</v>
      </c>
      <c r="B1067" t="s">
        <v>926</v>
      </c>
      <c r="C1067">
        <v>119133</v>
      </c>
      <c r="D1067" s="106">
        <v>44888</v>
      </c>
      <c r="E1067" s="107">
        <v>34.99</v>
      </c>
      <c r="F1067" s="107">
        <v>0.20050000000000001</v>
      </c>
      <c r="G1067" s="107">
        <v>-5.7099999999999998E-2</v>
      </c>
      <c r="H1067" s="107">
        <v>-0.34179999999999999</v>
      </c>
      <c r="I1067" s="107">
        <v>0.48820000000000002</v>
      </c>
      <c r="J1067" s="107">
        <v>3.8586999999999998</v>
      </c>
      <c r="K1067" s="107">
        <v>4.9489999999999998</v>
      </c>
      <c r="L1067" s="107">
        <v>14.571099999999999</v>
      </c>
      <c r="M1067" s="107">
        <v>9.3095999999999997</v>
      </c>
      <c r="N1067" s="107">
        <v>4.6978</v>
      </c>
      <c r="O1067" s="107">
        <v>12.528600000000001</v>
      </c>
      <c r="P1067" s="107">
        <v>10.3169</v>
      </c>
      <c r="Q1067" s="107">
        <v>12.704700000000001</v>
      </c>
      <c r="R1067" s="107">
        <v>16.096599999999999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t="s">
        <v>902</v>
      </c>
      <c r="B1068" t="s">
        <v>1888</v>
      </c>
      <c r="C1068">
        <v>116547</v>
      </c>
      <c r="D1068" s="106">
        <v>44888</v>
      </c>
      <c r="E1068" s="107">
        <v>30.22</v>
      </c>
      <c r="F1068" s="107">
        <v>0.16569999999999999</v>
      </c>
      <c r="G1068" s="107">
        <v>-9.9199999999999997E-2</v>
      </c>
      <c r="H1068" s="107">
        <v>-0.39550000000000002</v>
      </c>
      <c r="I1068" s="107">
        <v>0.432</v>
      </c>
      <c r="J1068" s="107">
        <v>3.7418</v>
      </c>
      <c r="K1068" s="107">
        <v>4.6036999999999999</v>
      </c>
      <c r="L1068" s="107">
        <v>13.823</v>
      </c>
      <c r="M1068" s="107">
        <v>8.1602999999999994</v>
      </c>
      <c r="N1068" s="107">
        <v>3.2456</v>
      </c>
      <c r="O1068" s="107">
        <v>10.9231</v>
      </c>
      <c r="P1068" s="107">
        <v>8.7316000000000003</v>
      </c>
      <c r="Q1068" s="107">
        <v>10.7913</v>
      </c>
      <c r="R1068" s="107">
        <v>14.476800000000001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t="s">
        <v>902</v>
      </c>
      <c r="B1069" t="s">
        <v>927</v>
      </c>
      <c r="C1069">
        <v>112098</v>
      </c>
      <c r="D1069" s="106">
        <v>44888</v>
      </c>
      <c r="E1069" s="107">
        <v>44.54</v>
      </c>
      <c r="F1069" s="107">
        <v>0.27010000000000001</v>
      </c>
      <c r="G1069" s="107">
        <v>0.1799</v>
      </c>
      <c r="H1069" s="107">
        <v>-0.40250000000000002</v>
      </c>
      <c r="I1069" s="107">
        <v>8.9899999999999994E-2</v>
      </c>
      <c r="J1069" s="107">
        <v>2.3437999999999999</v>
      </c>
      <c r="K1069" s="107">
        <v>1.9922</v>
      </c>
      <c r="L1069" s="107">
        <v>10.7685</v>
      </c>
      <c r="M1069" s="107">
        <v>2.0857000000000001</v>
      </c>
      <c r="N1069" s="107">
        <v>-2.0668000000000002</v>
      </c>
      <c r="O1069" s="107">
        <v>15.0044</v>
      </c>
      <c r="P1069" s="107">
        <v>10.9537</v>
      </c>
      <c r="Q1069" s="107">
        <v>11.9191</v>
      </c>
      <c r="R1069" s="107">
        <v>18.2181</v>
      </c>
      <c r="T1069" s="106"/>
      <c r="U1069" s="107"/>
      <c r="V1069" s="107"/>
      <c r="W1069" s="107"/>
      <c r="X1069" s="107"/>
      <c r="Y1069" s="107"/>
      <c r="Z1069" s="107"/>
      <c r="AA1069" s="107"/>
      <c r="AB1069" s="107"/>
      <c r="AC1069" s="107"/>
      <c r="AD1069" s="107"/>
      <c r="AE1069" s="107"/>
      <c r="AF1069" s="107"/>
      <c r="AG1069" s="107"/>
      <c r="AH1069" s="107"/>
    </row>
    <row r="1070" spans="1:34" x14ac:dyDescent="0.3">
      <c r="A1070" t="s">
        <v>902</v>
      </c>
      <c r="B1070" t="s">
        <v>928</v>
      </c>
      <c r="C1070">
        <v>120392</v>
      </c>
      <c r="D1070" s="106">
        <v>44888</v>
      </c>
      <c r="E1070" s="107">
        <v>51.5</v>
      </c>
      <c r="F1070" s="107">
        <v>0.27260000000000001</v>
      </c>
      <c r="G1070" s="107">
        <v>0.1946</v>
      </c>
      <c r="H1070" s="107">
        <v>-0.38679999999999998</v>
      </c>
      <c r="I1070" s="107">
        <v>0.15559999999999999</v>
      </c>
      <c r="J1070" s="107">
        <v>2.4876</v>
      </c>
      <c r="K1070" s="107">
        <v>2.3856999999999999</v>
      </c>
      <c r="L1070" s="107">
        <v>11.6168</v>
      </c>
      <c r="M1070" s="107">
        <v>3.2271000000000001</v>
      </c>
      <c r="N1070" s="107">
        <v>-0.57920000000000005</v>
      </c>
      <c r="O1070" s="107">
        <v>16.575900000000001</v>
      </c>
      <c r="P1070" s="107">
        <v>12.6023</v>
      </c>
      <c r="Q1070" s="107">
        <v>14.903</v>
      </c>
      <c r="R1070" s="107">
        <v>19.922699999999999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t="s">
        <v>902</v>
      </c>
      <c r="B1071" t="s">
        <v>1768</v>
      </c>
      <c r="C1071">
        <v>148353</v>
      </c>
      <c r="D1071" s="106">
        <v>44888</v>
      </c>
      <c r="E1071" s="107">
        <v>12.9475</v>
      </c>
      <c r="F1071" s="107">
        <v>0.29899999999999999</v>
      </c>
      <c r="G1071" s="107">
        <v>0.1384</v>
      </c>
      <c r="H1071" s="107">
        <v>-0.50029999999999997</v>
      </c>
      <c r="I1071" s="107">
        <v>0.28270000000000001</v>
      </c>
      <c r="J1071" s="107">
        <v>3.6878000000000002</v>
      </c>
      <c r="K1071" s="107">
        <v>5.3644999999999996</v>
      </c>
      <c r="L1071" s="107">
        <v>15.082800000000001</v>
      </c>
      <c r="M1071" s="107">
        <v>6.1923000000000004</v>
      </c>
      <c r="N1071" s="107">
        <v>1.4194</v>
      </c>
      <c r="O1071" s="107"/>
      <c r="P1071" s="107"/>
      <c r="Q1071" s="107">
        <v>14.4407</v>
      </c>
      <c r="R1071" s="107"/>
      <c r="T1071" s="106"/>
      <c r="U1071" s="107"/>
      <c r="V1071" s="107"/>
      <c r="W1071" s="107"/>
      <c r="X1071" s="107"/>
      <c r="Y1071" s="107"/>
      <c r="Z1071" s="107"/>
      <c r="AA1071" s="107"/>
      <c r="AB1071" s="107"/>
      <c r="AC1071" s="107"/>
      <c r="AD1071" s="107"/>
      <c r="AE1071" s="107"/>
      <c r="AF1071" s="107"/>
      <c r="AG1071" s="107"/>
      <c r="AH1071" s="107"/>
    </row>
    <row r="1072" spans="1:34" x14ac:dyDescent="0.3">
      <c r="A1072" t="s">
        <v>902</v>
      </c>
      <c r="B1072" t="s">
        <v>1769</v>
      </c>
      <c r="C1072">
        <v>148351</v>
      </c>
      <c r="D1072" s="106">
        <v>44888</v>
      </c>
      <c r="E1072" s="107">
        <v>12.401</v>
      </c>
      <c r="F1072" s="107">
        <v>0.2928</v>
      </c>
      <c r="G1072" s="107">
        <v>0.10979999999999999</v>
      </c>
      <c r="H1072" s="107">
        <v>-0.54059999999999997</v>
      </c>
      <c r="I1072" s="107">
        <v>0.20200000000000001</v>
      </c>
      <c r="J1072" s="107">
        <v>3.4916999999999998</v>
      </c>
      <c r="K1072" s="107">
        <v>4.8080999999999996</v>
      </c>
      <c r="L1072" s="107">
        <v>13.842700000000001</v>
      </c>
      <c r="M1072" s="107">
        <v>4.4215999999999998</v>
      </c>
      <c r="N1072" s="107">
        <v>-0.78569999999999995</v>
      </c>
      <c r="O1072" s="107"/>
      <c r="P1072" s="107"/>
      <c r="Q1072" s="107">
        <v>11.8924</v>
      </c>
      <c r="R1072" s="107"/>
      <c r="T1072" s="106"/>
      <c r="U1072" s="107"/>
      <c r="V1072" s="107"/>
      <c r="W1072" s="107"/>
      <c r="X1072" s="107"/>
      <c r="Y1072" s="107"/>
      <c r="Z1072" s="107"/>
      <c r="AA1072" s="107"/>
      <c r="AB1072" s="107"/>
      <c r="AC1072" s="107"/>
      <c r="AD1072" s="107"/>
      <c r="AE1072" s="107"/>
      <c r="AF1072" s="107"/>
      <c r="AG1072" s="107"/>
      <c r="AH1072" s="107"/>
    </row>
    <row r="1073" spans="1:34" x14ac:dyDescent="0.3">
      <c r="A1073" t="s">
        <v>902</v>
      </c>
      <c r="B1073" t="s">
        <v>929</v>
      </c>
      <c r="C1073">
        <v>120490</v>
      </c>
      <c r="D1073" s="106">
        <v>44888</v>
      </c>
      <c r="E1073" s="107">
        <v>113.58880000000001</v>
      </c>
      <c r="F1073" s="107">
        <v>0.1419</v>
      </c>
      <c r="G1073" s="107">
        <v>-0.1164</v>
      </c>
      <c r="H1073" s="107">
        <v>-0.9264</v>
      </c>
      <c r="I1073" s="107">
        <v>-0.15310000000000001</v>
      </c>
      <c r="J1073" s="107">
        <v>2.4815999999999998</v>
      </c>
      <c r="K1073" s="107">
        <v>4.6836000000000002</v>
      </c>
      <c r="L1073" s="107">
        <v>13.508699999999999</v>
      </c>
      <c r="M1073" s="107">
        <v>8.3796999999999997</v>
      </c>
      <c r="N1073" s="107">
        <v>3.2907999999999999</v>
      </c>
      <c r="O1073" s="107">
        <v>15.9413</v>
      </c>
      <c r="P1073" s="107">
        <v>11.1012</v>
      </c>
      <c r="Q1073" s="107">
        <v>12.2484</v>
      </c>
      <c r="R1073" s="107">
        <v>16.866099999999999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t="s">
        <v>902</v>
      </c>
      <c r="B1074" t="s">
        <v>2006</v>
      </c>
      <c r="C1074">
        <v>100219</v>
      </c>
      <c r="D1074" s="106">
        <v>44888</v>
      </c>
      <c r="E1074" s="107">
        <v>102.44759999999999</v>
      </c>
      <c r="F1074" s="107">
        <v>0.1401</v>
      </c>
      <c r="G1074" s="107">
        <v>-0.12590000000000001</v>
      </c>
      <c r="H1074" s="107">
        <v>-0.93959999999999999</v>
      </c>
      <c r="I1074" s="107">
        <v>-0.1799</v>
      </c>
      <c r="J1074" s="107">
        <v>2.4171</v>
      </c>
      <c r="K1074" s="107">
        <v>4.4969999999999999</v>
      </c>
      <c r="L1074" s="107">
        <v>13.0922</v>
      </c>
      <c r="M1074" s="107">
        <v>7.8014999999999999</v>
      </c>
      <c r="N1074" s="107">
        <v>2.4864999999999999</v>
      </c>
      <c r="O1074" s="107">
        <v>14.8224</v>
      </c>
      <c r="P1074" s="107">
        <v>9.9846000000000004</v>
      </c>
      <c r="Q1074" s="107">
        <v>8.7741000000000007</v>
      </c>
      <c r="R1074" s="107">
        <v>15.7719</v>
      </c>
      <c r="T1074" s="106"/>
      <c r="U1074" s="107"/>
      <c r="V1074" s="107"/>
      <c r="W1074" s="107"/>
      <c r="X1074" s="107"/>
      <c r="Y1074" s="107"/>
      <c r="Z1074" s="107"/>
      <c r="AA1074" s="107"/>
      <c r="AB1074" s="107"/>
      <c r="AC1074" s="107"/>
      <c r="AD1074" s="107"/>
      <c r="AE1074" s="107"/>
      <c r="AF1074" s="107"/>
      <c r="AG1074" s="107"/>
      <c r="AH1074" s="107"/>
    </row>
    <row r="1075" spans="1:34" x14ac:dyDescent="0.3">
      <c r="A1075" t="s">
        <v>902</v>
      </c>
      <c r="B1075" t="s">
        <v>1770</v>
      </c>
      <c r="C1075">
        <v>114458</v>
      </c>
      <c r="D1075" s="106">
        <v>44888</v>
      </c>
      <c r="E1075" s="107">
        <v>383.67</v>
      </c>
      <c r="F1075" s="107">
        <v>0.27629999999999999</v>
      </c>
      <c r="G1075" s="107">
        <v>-4.3799999999999999E-2</v>
      </c>
      <c r="H1075" s="107">
        <v>-0.77969999999999995</v>
      </c>
      <c r="I1075" s="107">
        <v>-0.31569999999999998</v>
      </c>
      <c r="J1075" s="107">
        <v>2.36</v>
      </c>
      <c r="K1075" s="107">
        <v>2.1640999999999999</v>
      </c>
      <c r="L1075" s="107">
        <v>11.8911</v>
      </c>
      <c r="M1075" s="107">
        <v>5.6170999999999998</v>
      </c>
      <c r="N1075" s="107">
        <v>1.3895</v>
      </c>
      <c r="O1075" s="107">
        <v>15.850199999999999</v>
      </c>
      <c r="P1075" s="107">
        <v>11.754200000000001</v>
      </c>
      <c r="Q1075" s="107">
        <v>19.093</v>
      </c>
      <c r="R1075" s="107">
        <v>18.5185</v>
      </c>
      <c r="T1075" s="106"/>
      <c r="U1075" s="107"/>
      <c r="V1075" s="107"/>
      <c r="W1075" s="107"/>
      <c r="X1075" s="107"/>
      <c r="Y1075" s="107"/>
      <c r="Z1075" s="107"/>
      <c r="AA1075" s="107"/>
      <c r="AB1075" s="107"/>
      <c r="AC1075" s="107"/>
      <c r="AD1075" s="107"/>
      <c r="AE1075" s="107"/>
      <c r="AF1075" s="107"/>
      <c r="AG1075" s="107"/>
      <c r="AH1075" s="107"/>
    </row>
    <row r="1076" spans="1:34" x14ac:dyDescent="0.3">
      <c r="A1076" t="s">
        <v>902</v>
      </c>
      <c r="B1076" t="s">
        <v>1771</v>
      </c>
      <c r="C1076">
        <v>120152</v>
      </c>
      <c r="D1076" s="106">
        <v>44888</v>
      </c>
      <c r="E1076" s="107">
        <v>427.61700000000002</v>
      </c>
      <c r="F1076" s="107">
        <v>0.27979999999999999</v>
      </c>
      <c r="G1076" s="107">
        <v>-2.6200000000000001E-2</v>
      </c>
      <c r="H1076" s="107">
        <v>-0.75570000000000004</v>
      </c>
      <c r="I1076" s="107">
        <v>-0.26769999999999999</v>
      </c>
      <c r="J1076" s="107">
        <v>2.4763000000000002</v>
      </c>
      <c r="K1076" s="107">
        <v>2.4931999999999999</v>
      </c>
      <c r="L1076" s="107">
        <v>12.6096</v>
      </c>
      <c r="M1076" s="107">
        <v>6.6227999999999998</v>
      </c>
      <c r="N1076" s="107">
        <v>2.6827000000000001</v>
      </c>
      <c r="O1076" s="107">
        <v>17.248699999999999</v>
      </c>
      <c r="P1076" s="107">
        <v>13.075900000000001</v>
      </c>
      <c r="Q1076" s="107">
        <v>14.5862</v>
      </c>
      <c r="R1076" s="107">
        <v>19.9922</v>
      </c>
      <c r="T1076" s="106"/>
      <c r="U1076" s="107"/>
      <c r="V1076" s="107"/>
      <c r="W1076" s="107"/>
      <c r="X1076" s="107"/>
      <c r="Y1076" s="107"/>
      <c r="Z1076" s="107"/>
      <c r="AA1076" s="107"/>
      <c r="AB1076" s="107"/>
      <c r="AC1076" s="107"/>
      <c r="AD1076" s="107"/>
      <c r="AE1076" s="107"/>
      <c r="AF1076" s="107"/>
      <c r="AG1076" s="107"/>
      <c r="AH1076" s="107"/>
    </row>
    <row r="1077" spans="1:34" x14ac:dyDescent="0.3">
      <c r="A1077" t="s">
        <v>902</v>
      </c>
      <c r="B1077" t="s">
        <v>1842</v>
      </c>
      <c r="C1077">
        <v>114457</v>
      </c>
      <c r="D1077" s="106">
        <v>44888</v>
      </c>
      <c r="E1077" s="107">
        <v>511.90071803471898</v>
      </c>
      <c r="F1077" s="107">
        <v>0.27539999999999998</v>
      </c>
      <c r="G1077" s="107">
        <v>-4.4400000000000002E-2</v>
      </c>
      <c r="H1077" s="107">
        <v>-0.78129999999999999</v>
      </c>
      <c r="I1077" s="107">
        <v>-0.316</v>
      </c>
      <c r="J1077" s="107">
        <v>2.3603000000000001</v>
      </c>
      <c r="K1077" s="107">
        <v>2.1640000000000001</v>
      </c>
      <c r="L1077" s="107">
        <v>11.890599999999999</v>
      </c>
      <c r="M1077" s="107">
        <v>5.6150000000000002</v>
      </c>
      <c r="N1077" s="107">
        <v>1.3879999999999999</v>
      </c>
      <c r="O1077" s="107">
        <v>15.502700000000001</v>
      </c>
      <c r="P1077" s="107">
        <v>11.4436</v>
      </c>
      <c r="Q1077" s="107">
        <v>17.8856</v>
      </c>
      <c r="R1077" s="107">
        <v>18.5184</v>
      </c>
      <c r="T1077" s="106"/>
      <c r="U1077" s="107"/>
      <c r="V1077" s="107"/>
      <c r="W1077" s="107"/>
      <c r="X1077" s="107"/>
      <c r="Y1077" s="107"/>
      <c r="Z1077" s="107"/>
      <c r="AA1077" s="107"/>
      <c r="AB1077" s="107"/>
      <c r="AC1077" s="107"/>
      <c r="AD1077" s="107"/>
      <c r="AE1077" s="107"/>
      <c r="AF1077" s="107"/>
      <c r="AG1077" s="107"/>
      <c r="AH1077" s="107"/>
    </row>
    <row r="1078" spans="1:34" x14ac:dyDescent="0.3">
      <c r="A1078" t="s">
        <v>902</v>
      </c>
      <c r="B1078" t="s">
        <v>1843</v>
      </c>
      <c r="C1078">
        <v>120153</v>
      </c>
      <c r="D1078" s="106">
        <v>44888</v>
      </c>
      <c r="E1078" s="107">
        <v>117.594936825947</v>
      </c>
      <c r="F1078" s="107">
        <v>0.2802</v>
      </c>
      <c r="G1078" s="107">
        <v>-2.6499999999999999E-2</v>
      </c>
      <c r="H1078" s="107">
        <v>-0.75460000000000005</v>
      </c>
      <c r="I1078" s="107">
        <v>-0.26629999999999998</v>
      </c>
      <c r="J1078" s="107">
        <v>2.4769999999999999</v>
      </c>
      <c r="K1078" s="107">
        <v>2.4937</v>
      </c>
      <c r="L1078" s="107">
        <v>12.610300000000001</v>
      </c>
      <c r="M1078" s="107">
        <v>6.6231999999999998</v>
      </c>
      <c r="N1078" s="107">
        <v>2.6836000000000002</v>
      </c>
      <c r="O1078" s="107">
        <v>16.897200000000002</v>
      </c>
      <c r="P1078" s="107">
        <v>12.769399999999999</v>
      </c>
      <c r="Q1078" s="107">
        <v>14.1751</v>
      </c>
      <c r="R1078" s="107">
        <v>19.9922</v>
      </c>
      <c r="T1078" s="106"/>
      <c r="U1078" s="107"/>
      <c r="V1078" s="107"/>
      <c r="W1078" s="107"/>
      <c r="X1078" s="107"/>
      <c r="Y1078" s="107"/>
      <c r="Z1078" s="107"/>
      <c r="AA1078" s="107"/>
      <c r="AB1078" s="107"/>
      <c r="AC1078" s="107"/>
      <c r="AD1078" s="107"/>
      <c r="AE1078" s="107"/>
      <c r="AF1078" s="107"/>
      <c r="AG1078" s="107"/>
      <c r="AH1078" s="107"/>
    </row>
    <row r="1079" spans="1:34" x14ac:dyDescent="0.3">
      <c r="A1079" t="s">
        <v>902</v>
      </c>
      <c r="B1079" t="s">
        <v>930</v>
      </c>
      <c r="C1079">
        <v>119308</v>
      </c>
      <c r="D1079" s="106">
        <v>44888</v>
      </c>
      <c r="E1079" s="107">
        <v>45.197200000000002</v>
      </c>
      <c r="F1079" s="107">
        <v>0.2858</v>
      </c>
      <c r="G1079" s="107">
        <v>0.1578</v>
      </c>
      <c r="H1079" s="107">
        <v>-0.66549999999999998</v>
      </c>
      <c r="I1079" s="107">
        <v>-0.64800000000000002</v>
      </c>
      <c r="J1079" s="107">
        <v>1.9262999999999999</v>
      </c>
      <c r="K1079" s="107">
        <v>3.5446</v>
      </c>
      <c r="L1079" s="107">
        <v>14.3451</v>
      </c>
      <c r="M1079" s="107">
        <v>7.2091000000000003</v>
      </c>
      <c r="N1079" s="107">
        <v>2.9853999999999998</v>
      </c>
      <c r="O1079" s="107">
        <v>14.693899999999999</v>
      </c>
      <c r="P1079" s="107">
        <v>11.274800000000001</v>
      </c>
      <c r="Q1079" s="107">
        <v>13.439</v>
      </c>
      <c r="R1079" s="107">
        <v>18.598800000000001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t="s">
        <v>902</v>
      </c>
      <c r="B1080" t="s">
        <v>931</v>
      </c>
      <c r="C1080">
        <v>118069</v>
      </c>
      <c r="D1080" s="106">
        <v>44888</v>
      </c>
      <c r="E1080" s="107">
        <v>41.805999999999997</v>
      </c>
      <c r="F1080" s="107">
        <v>0.2833</v>
      </c>
      <c r="G1080" s="107">
        <v>0.14369999999999999</v>
      </c>
      <c r="H1080" s="107">
        <v>-0.68420000000000003</v>
      </c>
      <c r="I1080" s="107">
        <v>-0.6865</v>
      </c>
      <c r="J1080" s="107">
        <v>1.8391999999999999</v>
      </c>
      <c r="K1080" s="107">
        <v>3.2936000000000001</v>
      </c>
      <c r="L1080" s="107">
        <v>13.7826</v>
      </c>
      <c r="M1080" s="107">
        <v>6.4226000000000001</v>
      </c>
      <c r="N1080" s="107">
        <v>1.9833000000000001</v>
      </c>
      <c r="O1080" s="107">
        <v>13.6266</v>
      </c>
      <c r="P1080" s="107">
        <v>10.2882</v>
      </c>
      <c r="Q1080" s="107">
        <v>9.9392999999999994</v>
      </c>
      <c r="R1080" s="107">
        <v>17.4757</v>
      </c>
      <c r="T1080" s="106"/>
      <c r="U1080" s="107"/>
      <c r="V1080" s="107"/>
      <c r="W1080" s="107"/>
      <c r="X1080" s="107"/>
      <c r="Y1080" s="107"/>
      <c r="Z1080" s="107"/>
      <c r="AA1080" s="107"/>
      <c r="AB1080" s="107"/>
      <c r="AC1080" s="107"/>
      <c r="AD1080" s="107"/>
      <c r="AE1080" s="107"/>
      <c r="AF1080" s="107"/>
      <c r="AG1080" s="107"/>
      <c r="AH1080" s="107"/>
    </row>
    <row r="1081" spans="1:34" x14ac:dyDescent="0.3">
      <c r="A1081" t="s">
        <v>902</v>
      </c>
      <c r="B1081" t="s">
        <v>932</v>
      </c>
      <c r="C1081">
        <v>120267</v>
      </c>
      <c r="D1081" s="106">
        <v>44888</v>
      </c>
      <c r="E1081" s="107">
        <v>45.1327</v>
      </c>
      <c r="F1081" s="107">
        <v>0.19089999999999999</v>
      </c>
      <c r="G1081" s="107">
        <v>4.8999999999999998E-3</v>
      </c>
      <c r="H1081" s="107">
        <v>-0.78480000000000005</v>
      </c>
      <c r="I1081" s="107">
        <v>0.1074</v>
      </c>
      <c r="J1081" s="107">
        <v>2.3193999999999999</v>
      </c>
      <c r="K1081" s="107">
        <v>2.5920000000000001</v>
      </c>
      <c r="L1081" s="107">
        <v>11.9313</v>
      </c>
      <c r="M1081" s="107">
        <v>2.6947999999999999</v>
      </c>
      <c r="N1081" s="107">
        <v>-0.1754</v>
      </c>
      <c r="O1081" s="107">
        <v>14.3965</v>
      </c>
      <c r="P1081" s="107">
        <v>11.919499999999999</v>
      </c>
      <c r="Q1081" s="107">
        <v>13.036099999999999</v>
      </c>
      <c r="R1081" s="107">
        <v>16.783000000000001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t="s">
        <v>902</v>
      </c>
      <c r="B1082" t="s">
        <v>1881</v>
      </c>
      <c r="C1082">
        <v>106871</v>
      </c>
      <c r="D1082" s="106">
        <v>44888</v>
      </c>
      <c r="E1082" s="107">
        <v>45.508063379325897</v>
      </c>
      <c r="F1082" s="107">
        <v>0.188</v>
      </c>
      <c r="G1082" s="107">
        <v>-9.7999999999999997E-3</v>
      </c>
      <c r="H1082" s="107">
        <v>-0.80530000000000002</v>
      </c>
      <c r="I1082" s="107">
        <v>6.6100000000000006E-2</v>
      </c>
      <c r="J1082" s="107">
        <v>2.2193999999999998</v>
      </c>
      <c r="K1082" s="107">
        <v>2.3266</v>
      </c>
      <c r="L1082" s="107">
        <v>11.332800000000001</v>
      </c>
      <c r="M1082" s="107">
        <v>1.8096000000000001</v>
      </c>
      <c r="N1082" s="107">
        <v>-1.3686</v>
      </c>
      <c r="O1082" s="107">
        <v>13.0198</v>
      </c>
      <c r="P1082" s="107">
        <v>10.6203</v>
      </c>
      <c r="Q1082" s="107">
        <v>10.1637</v>
      </c>
      <c r="R1082" s="107">
        <v>15.215999999999999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t="s">
        <v>902</v>
      </c>
      <c r="B1083" t="s">
        <v>933</v>
      </c>
      <c r="C1083">
        <v>146549</v>
      </c>
      <c r="D1083" s="106">
        <v>44888</v>
      </c>
      <c r="E1083" s="107">
        <v>17.247800000000002</v>
      </c>
      <c r="F1083" s="107">
        <v>0.24179999999999999</v>
      </c>
      <c r="G1083" s="107">
        <v>6.5000000000000002E-2</v>
      </c>
      <c r="H1083" s="107">
        <v>-0.41920000000000002</v>
      </c>
      <c r="I1083" s="107">
        <v>0.38119999999999998</v>
      </c>
      <c r="J1083" s="107">
        <v>3.3643999999999998</v>
      </c>
      <c r="K1083" s="107">
        <v>3.9864000000000002</v>
      </c>
      <c r="L1083" s="107">
        <v>12.054</v>
      </c>
      <c r="M1083" s="107">
        <v>6.8836000000000004</v>
      </c>
      <c r="N1083" s="107">
        <v>3.1023999999999998</v>
      </c>
      <c r="O1083" s="107">
        <v>16.857299999999999</v>
      </c>
      <c r="P1083" s="107"/>
      <c r="Q1083" s="107">
        <v>15.8919</v>
      </c>
      <c r="R1083" s="107">
        <v>22.221900000000002</v>
      </c>
      <c r="T1083" s="106"/>
      <c r="U1083" s="107"/>
      <c r="V1083" s="107"/>
      <c r="W1083" s="107"/>
      <c r="X1083" s="107"/>
      <c r="Y1083" s="107"/>
      <c r="Z1083" s="107"/>
      <c r="AA1083" s="107"/>
      <c r="AB1083" s="107"/>
      <c r="AC1083" s="107"/>
      <c r="AD1083" s="107"/>
      <c r="AE1083" s="107"/>
      <c r="AF1083" s="107"/>
      <c r="AG1083" s="107"/>
      <c r="AH1083" s="107"/>
    </row>
    <row r="1084" spans="1:34" x14ac:dyDescent="0.3">
      <c r="A1084" t="s">
        <v>902</v>
      </c>
      <c r="B1084" t="s">
        <v>934</v>
      </c>
      <c r="C1084">
        <v>146551</v>
      </c>
      <c r="D1084" s="106">
        <v>44888</v>
      </c>
      <c r="E1084" s="107">
        <v>16.087800000000001</v>
      </c>
      <c r="F1084" s="107">
        <v>0.2361</v>
      </c>
      <c r="G1084" s="107">
        <v>3.7900000000000003E-2</v>
      </c>
      <c r="H1084" s="107">
        <v>-0.45729999999999998</v>
      </c>
      <c r="I1084" s="107">
        <v>0.30430000000000001</v>
      </c>
      <c r="J1084" s="107">
        <v>3.1779000000000002</v>
      </c>
      <c r="K1084" s="107">
        <v>3.4664999999999999</v>
      </c>
      <c r="L1084" s="107">
        <v>10.9511</v>
      </c>
      <c r="M1084" s="107">
        <v>5.3680000000000003</v>
      </c>
      <c r="N1084" s="107">
        <v>1.1665000000000001</v>
      </c>
      <c r="O1084" s="107">
        <v>14.7287</v>
      </c>
      <c r="P1084" s="107"/>
      <c r="Q1084" s="107">
        <v>13.729200000000001</v>
      </c>
      <c r="R1084" s="107">
        <v>20.0166</v>
      </c>
      <c r="T1084" s="106"/>
      <c r="U1084" s="107"/>
      <c r="V1084" s="107"/>
      <c r="W1084" s="107"/>
      <c r="X1084" s="107"/>
      <c r="Y1084" s="107"/>
      <c r="Z1084" s="107"/>
      <c r="AA1084" s="107"/>
      <c r="AB1084" s="107"/>
      <c r="AC1084" s="107"/>
      <c r="AD1084" s="107"/>
      <c r="AE1084" s="107"/>
      <c r="AF1084" s="107"/>
      <c r="AG1084" s="107"/>
      <c r="AH1084" s="107"/>
    </row>
    <row r="1085" spans="1:34" x14ac:dyDescent="0.3">
      <c r="A1085" t="s">
        <v>902</v>
      </c>
      <c r="B1085" t="s">
        <v>935</v>
      </c>
      <c r="C1085">
        <v>118825</v>
      </c>
      <c r="D1085" s="106">
        <v>44888</v>
      </c>
      <c r="E1085" s="107">
        <v>88.631</v>
      </c>
      <c r="F1085" s="107">
        <v>0.1028</v>
      </c>
      <c r="G1085" s="107">
        <v>-0.18690000000000001</v>
      </c>
      <c r="H1085" s="107">
        <v>-0.83799999999999997</v>
      </c>
      <c r="I1085" s="107">
        <v>0.39079999999999998</v>
      </c>
      <c r="J1085" s="107">
        <v>2.7844000000000002</v>
      </c>
      <c r="K1085" s="107">
        <v>3.4731999999999998</v>
      </c>
      <c r="L1085" s="107">
        <v>12.2864</v>
      </c>
      <c r="M1085" s="107">
        <v>6.8848000000000003</v>
      </c>
      <c r="N1085" s="107">
        <v>3.0857000000000001</v>
      </c>
      <c r="O1085" s="107">
        <v>16.055099999999999</v>
      </c>
      <c r="P1085" s="107">
        <v>12.4224</v>
      </c>
      <c r="Q1085" s="107">
        <v>16.950500000000002</v>
      </c>
      <c r="R1085" s="107">
        <v>19.7225</v>
      </c>
      <c r="T1085" s="106"/>
      <c r="U1085" s="107"/>
      <c r="V1085" s="107"/>
      <c r="W1085" s="107"/>
      <c r="X1085" s="107"/>
      <c r="Y1085" s="107"/>
      <c r="Z1085" s="107"/>
      <c r="AA1085" s="107"/>
      <c r="AB1085" s="107"/>
      <c r="AC1085" s="107"/>
      <c r="AD1085" s="107"/>
      <c r="AE1085" s="107"/>
      <c r="AF1085" s="107"/>
      <c r="AG1085" s="107"/>
      <c r="AH1085" s="107"/>
    </row>
    <row r="1086" spans="1:34" x14ac:dyDescent="0.3">
      <c r="A1086" t="s">
        <v>902</v>
      </c>
      <c r="B1086" t="s">
        <v>936</v>
      </c>
      <c r="C1086">
        <v>107578</v>
      </c>
      <c r="D1086" s="106">
        <v>44888</v>
      </c>
      <c r="E1086" s="107">
        <v>80.718000000000004</v>
      </c>
      <c r="F1086" s="107">
        <v>0.10050000000000001</v>
      </c>
      <c r="G1086" s="107">
        <v>-0.20150000000000001</v>
      </c>
      <c r="H1086" s="107">
        <v>-0.85850000000000004</v>
      </c>
      <c r="I1086" s="107">
        <v>0.35060000000000002</v>
      </c>
      <c r="J1086" s="107">
        <v>2.6880999999999999</v>
      </c>
      <c r="K1086" s="107">
        <v>3.1987999999999999</v>
      </c>
      <c r="L1086" s="107">
        <v>11.6972</v>
      </c>
      <c r="M1086" s="107">
        <v>6.0669000000000004</v>
      </c>
      <c r="N1086" s="107">
        <v>2.0223</v>
      </c>
      <c r="O1086" s="107">
        <v>14.8172</v>
      </c>
      <c r="P1086" s="107">
        <v>11.2738</v>
      </c>
      <c r="Q1086" s="107">
        <v>15.325100000000001</v>
      </c>
      <c r="R1086" s="107">
        <v>18.460100000000001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t="s">
        <v>902</v>
      </c>
      <c r="B1087" t="s">
        <v>1869</v>
      </c>
      <c r="C1087">
        <v>119148</v>
      </c>
      <c r="D1087" s="106"/>
      <c r="E1087" s="107"/>
      <c r="F1087" s="107"/>
      <c r="G1087" s="107"/>
      <c r="H1087" s="107"/>
      <c r="I1087" s="107"/>
      <c r="J1087" s="107"/>
      <c r="K1087" s="107"/>
      <c r="L1087" s="107"/>
      <c r="M1087" s="107"/>
      <c r="N1087" s="107"/>
      <c r="O1087" s="107"/>
      <c r="P1087" s="107"/>
      <c r="Q1087" s="107"/>
      <c r="R1087" s="107"/>
      <c r="T1087" s="106"/>
      <c r="U1087" s="107"/>
      <c r="V1087" s="107"/>
      <c r="W1087" s="107"/>
      <c r="X1087" s="107"/>
      <c r="Y1087" s="107"/>
      <c r="Z1087" s="107"/>
      <c r="AA1087" s="107"/>
      <c r="AB1087" s="107"/>
      <c r="AC1087" s="107"/>
      <c r="AD1087" s="107"/>
      <c r="AE1087" s="107"/>
      <c r="AF1087" s="107"/>
      <c r="AG1087" s="107"/>
      <c r="AH1087" s="107"/>
    </row>
    <row r="1088" spans="1:34" x14ac:dyDescent="0.3">
      <c r="A1088" t="s">
        <v>902</v>
      </c>
      <c r="B1088" t="s">
        <v>1927</v>
      </c>
      <c r="C1088">
        <v>115790</v>
      </c>
      <c r="D1088" s="106"/>
      <c r="E1088" s="107"/>
      <c r="F1088" s="107"/>
      <c r="G1088" s="107"/>
      <c r="H1088" s="107"/>
      <c r="I1088" s="107"/>
      <c r="J1088" s="107"/>
      <c r="K1088" s="107"/>
      <c r="L1088" s="107"/>
      <c r="M1088" s="107"/>
      <c r="N1088" s="107"/>
      <c r="O1088" s="107"/>
      <c r="P1088" s="107"/>
      <c r="Q1088" s="107"/>
      <c r="R1088" s="107"/>
      <c r="T1088" s="106"/>
      <c r="U1088" s="107"/>
      <c r="V1088" s="107"/>
      <c r="W1088" s="107"/>
      <c r="X1088" s="107"/>
      <c r="Y1088" s="107"/>
      <c r="Z1088" s="107"/>
      <c r="AA1088" s="107"/>
      <c r="AB1088" s="107"/>
      <c r="AC1088" s="107"/>
      <c r="AD1088" s="107"/>
      <c r="AE1088" s="107"/>
      <c r="AF1088" s="107"/>
      <c r="AG1088" s="107"/>
      <c r="AH1088" s="107"/>
    </row>
    <row r="1089" spans="1:34" x14ac:dyDescent="0.3">
      <c r="A1089" t="s">
        <v>902</v>
      </c>
      <c r="B1089" t="s">
        <v>937</v>
      </c>
      <c r="C1089">
        <v>106235</v>
      </c>
      <c r="D1089" s="106">
        <v>44888</v>
      </c>
      <c r="E1089" s="107">
        <v>55.381300000000003</v>
      </c>
      <c r="F1089" s="107">
        <v>0.1666</v>
      </c>
      <c r="G1089" s="107">
        <v>-2.7099999999999999E-2</v>
      </c>
      <c r="H1089" s="107">
        <v>-0.85060000000000002</v>
      </c>
      <c r="I1089" s="107">
        <v>-0.46820000000000001</v>
      </c>
      <c r="J1089" s="107">
        <v>2.6726000000000001</v>
      </c>
      <c r="K1089" s="107">
        <v>4.4935999999999998</v>
      </c>
      <c r="L1089" s="107">
        <v>17.4345</v>
      </c>
      <c r="M1089" s="107">
        <v>12.960100000000001</v>
      </c>
      <c r="N1089" s="107">
        <v>9.4451000000000001</v>
      </c>
      <c r="O1089" s="107">
        <v>16.499700000000001</v>
      </c>
      <c r="P1089" s="107">
        <v>11.2193</v>
      </c>
      <c r="Q1089" s="107">
        <v>11.8337</v>
      </c>
      <c r="R1089" s="107">
        <v>27.418700000000001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t="s">
        <v>902</v>
      </c>
      <c r="B1090" t="s">
        <v>938</v>
      </c>
      <c r="C1090">
        <v>118632</v>
      </c>
      <c r="D1090" s="106">
        <v>44888</v>
      </c>
      <c r="E1090" s="107">
        <v>60.3964</v>
      </c>
      <c r="F1090" s="107">
        <v>0.16880000000000001</v>
      </c>
      <c r="G1090" s="107">
        <v>-1.6400000000000001E-2</v>
      </c>
      <c r="H1090" s="107">
        <v>-0.83489999999999998</v>
      </c>
      <c r="I1090" s="107">
        <v>-0.43140000000000001</v>
      </c>
      <c r="J1090" s="107">
        <v>2.7536</v>
      </c>
      <c r="K1090" s="107">
        <v>4.7229000000000001</v>
      </c>
      <c r="L1090" s="107">
        <v>17.937999999999999</v>
      </c>
      <c r="M1090" s="107">
        <v>13.713200000000001</v>
      </c>
      <c r="N1090" s="107">
        <v>10.401</v>
      </c>
      <c r="O1090" s="107">
        <v>17.4954</v>
      </c>
      <c r="P1090" s="107">
        <v>12.2204</v>
      </c>
      <c r="Q1090" s="107">
        <v>15.4389</v>
      </c>
      <c r="R1090" s="107">
        <v>28.4786</v>
      </c>
      <c r="T1090" s="106"/>
      <c r="U1090" s="107"/>
      <c r="V1090" s="107"/>
      <c r="W1090" s="107"/>
      <c r="X1090" s="107"/>
      <c r="Y1090" s="107"/>
      <c r="Z1090" s="107"/>
      <c r="AA1090" s="107"/>
      <c r="AB1090" s="107"/>
      <c r="AC1090" s="107"/>
      <c r="AD1090" s="107"/>
      <c r="AE1090" s="107"/>
      <c r="AF1090" s="107"/>
      <c r="AG1090" s="107"/>
      <c r="AH1090" s="107"/>
    </row>
    <row r="1091" spans="1:34" x14ac:dyDescent="0.3">
      <c r="A1091" t="s">
        <v>902</v>
      </c>
      <c r="B1091" t="s">
        <v>939</v>
      </c>
      <c r="C1091">
        <v>138308</v>
      </c>
      <c r="D1091" s="106">
        <v>44888</v>
      </c>
      <c r="E1091" s="107">
        <v>250.26</v>
      </c>
      <c r="F1091" s="107">
        <v>0.14410000000000001</v>
      </c>
      <c r="G1091" s="107">
        <v>0.124</v>
      </c>
      <c r="H1091" s="107">
        <v>-0.22720000000000001</v>
      </c>
      <c r="I1091" s="107">
        <v>0.76500000000000001</v>
      </c>
      <c r="J1091" s="107">
        <v>3.9630999999999998</v>
      </c>
      <c r="K1091" s="107">
        <v>4.5669000000000004</v>
      </c>
      <c r="L1091" s="107">
        <v>13.3527</v>
      </c>
      <c r="M1091" s="107">
        <v>7.4077000000000002</v>
      </c>
      <c r="N1091" s="107">
        <v>1.1355999999999999</v>
      </c>
      <c r="O1091" s="107">
        <v>12.419600000000001</v>
      </c>
      <c r="P1091" s="107">
        <v>9.3630999999999993</v>
      </c>
      <c r="Q1091" s="107">
        <v>17.6327</v>
      </c>
      <c r="R1091" s="107">
        <v>15.2997</v>
      </c>
      <c r="T1091" s="106"/>
      <c r="U1091" s="107"/>
      <c r="V1091" s="107"/>
      <c r="W1091" s="107"/>
      <c r="X1091" s="107"/>
      <c r="Y1091" s="107"/>
      <c r="Z1091" s="107"/>
      <c r="AA1091" s="107"/>
      <c r="AB1091" s="107"/>
      <c r="AC1091" s="107"/>
      <c r="AD1091" s="107"/>
      <c r="AE1091" s="107"/>
      <c r="AF1091" s="107"/>
      <c r="AG1091" s="107"/>
      <c r="AH1091" s="107"/>
    </row>
    <row r="1092" spans="1:34" x14ac:dyDescent="0.3">
      <c r="A1092" t="s">
        <v>902</v>
      </c>
      <c r="B1092" t="s">
        <v>940</v>
      </c>
      <c r="C1092">
        <v>138312</v>
      </c>
      <c r="D1092" s="106">
        <v>44888</v>
      </c>
      <c r="E1092" s="107">
        <v>285.19</v>
      </c>
      <c r="F1092" s="107">
        <v>0.14749999999999999</v>
      </c>
      <c r="G1092" s="107">
        <v>0.14399999999999999</v>
      </c>
      <c r="H1092" s="107">
        <v>-0.19950000000000001</v>
      </c>
      <c r="I1092" s="107">
        <v>0.82369999999999999</v>
      </c>
      <c r="J1092" s="107">
        <v>4.1029</v>
      </c>
      <c r="K1092" s="107">
        <v>4.9728000000000003</v>
      </c>
      <c r="L1092" s="107">
        <v>14.222200000000001</v>
      </c>
      <c r="M1092" s="107">
        <v>8.6148000000000007</v>
      </c>
      <c r="N1092" s="107">
        <v>2.6454</v>
      </c>
      <c r="O1092" s="107">
        <v>14.0922</v>
      </c>
      <c r="P1092" s="107">
        <v>10.9513</v>
      </c>
      <c r="Q1092" s="107">
        <v>14.0114</v>
      </c>
      <c r="R1092" s="107">
        <v>17.043600000000001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t="s">
        <v>902</v>
      </c>
      <c r="B1093" t="s">
        <v>1772</v>
      </c>
      <c r="C1093">
        <v>148524</v>
      </c>
      <c r="D1093" s="106"/>
      <c r="E1093" s="107"/>
      <c r="F1093" s="107"/>
      <c r="G1093" s="107"/>
      <c r="H1093" s="107"/>
      <c r="I1093" s="107"/>
      <c r="J1093" s="107"/>
      <c r="K1093" s="107"/>
      <c r="L1093" s="107"/>
      <c r="M1093" s="107"/>
      <c r="N1093" s="107"/>
      <c r="O1093" s="107"/>
      <c r="P1093" s="107"/>
      <c r="Q1093" s="107"/>
      <c r="R1093" s="107"/>
      <c r="T1093" s="106"/>
      <c r="U1093" s="107"/>
      <c r="V1093" s="107"/>
      <c r="W1093" s="107"/>
      <c r="X1093" s="107"/>
      <c r="Y1093" s="107"/>
      <c r="Z1093" s="107"/>
      <c r="AA1093" s="107"/>
      <c r="AB1093" s="107"/>
      <c r="AC1093" s="107"/>
      <c r="AD1093" s="107"/>
      <c r="AE1093" s="107"/>
      <c r="AF1093" s="107"/>
      <c r="AG1093" s="107"/>
      <c r="AH1093" s="107"/>
    </row>
    <row r="1094" spans="1:34" x14ac:dyDescent="0.3">
      <c r="A1094" t="s">
        <v>902</v>
      </c>
      <c r="B1094" t="s">
        <v>1773</v>
      </c>
      <c r="C1094">
        <v>148491</v>
      </c>
      <c r="D1094" s="106"/>
      <c r="E1094" s="107"/>
      <c r="F1094" s="107"/>
      <c r="G1094" s="107"/>
      <c r="H1094" s="107"/>
      <c r="I1094" s="107"/>
      <c r="J1094" s="107"/>
      <c r="K1094" s="107"/>
      <c r="L1094" s="107"/>
      <c r="M1094" s="107"/>
      <c r="N1094" s="107"/>
      <c r="O1094" s="107"/>
      <c r="P1094" s="107"/>
      <c r="Q1094" s="107"/>
      <c r="R1094" s="107"/>
      <c r="T1094" s="106"/>
      <c r="U1094" s="107"/>
      <c r="V1094" s="107"/>
      <c r="W1094" s="107"/>
      <c r="X1094" s="107"/>
      <c r="Y1094" s="107"/>
      <c r="Z1094" s="107"/>
      <c r="AA1094" s="107"/>
      <c r="AB1094" s="107"/>
      <c r="AC1094" s="107"/>
      <c r="AD1094" s="107"/>
      <c r="AE1094" s="107"/>
      <c r="AF1094" s="107"/>
      <c r="AG1094" s="107"/>
      <c r="AH1094" s="107"/>
    </row>
    <row r="1095" spans="1:34" x14ac:dyDescent="0.3">
      <c r="A1095" t="s">
        <v>902</v>
      </c>
      <c r="B1095" t="s">
        <v>941</v>
      </c>
      <c r="C1095">
        <v>119598</v>
      </c>
      <c r="D1095" s="106">
        <v>44888</v>
      </c>
      <c r="E1095" s="107">
        <v>69.601699999999994</v>
      </c>
      <c r="F1095" s="107">
        <v>7.9399999999999998E-2</v>
      </c>
      <c r="G1095" s="107">
        <v>-0.11799999999999999</v>
      </c>
      <c r="H1095" s="107">
        <v>-0.70350000000000001</v>
      </c>
      <c r="I1095" s="107">
        <v>-4.0899999999999999E-2</v>
      </c>
      <c r="J1095" s="107">
        <v>3.2193999999999998</v>
      </c>
      <c r="K1095" s="107">
        <v>3.5491000000000001</v>
      </c>
      <c r="L1095" s="107">
        <v>14.3185</v>
      </c>
      <c r="M1095" s="107">
        <v>8.8932000000000002</v>
      </c>
      <c r="N1095" s="107">
        <v>4.3731</v>
      </c>
      <c r="O1095" s="107">
        <v>16.902000000000001</v>
      </c>
      <c r="P1095" s="107">
        <v>11.9421</v>
      </c>
      <c r="Q1095" s="107">
        <v>15.4975</v>
      </c>
      <c r="R1095" s="107">
        <v>20.614100000000001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t="s">
        <v>902</v>
      </c>
      <c r="B1096" t="s">
        <v>942</v>
      </c>
      <c r="C1096">
        <v>103504</v>
      </c>
      <c r="D1096" s="106">
        <v>44888</v>
      </c>
      <c r="E1096" s="107">
        <v>64.006299999999996</v>
      </c>
      <c r="F1096" s="107">
        <v>7.7600000000000002E-2</v>
      </c>
      <c r="G1096" s="107">
        <v>-0.12790000000000001</v>
      </c>
      <c r="H1096" s="107">
        <v>-0.71740000000000004</v>
      </c>
      <c r="I1096" s="107">
        <v>-6.9000000000000006E-2</v>
      </c>
      <c r="J1096" s="107">
        <v>3.1505999999999998</v>
      </c>
      <c r="K1096" s="107">
        <v>3.3612000000000002</v>
      </c>
      <c r="L1096" s="107">
        <v>13.9176</v>
      </c>
      <c r="M1096" s="107">
        <v>8.3054000000000006</v>
      </c>
      <c r="N1096" s="107">
        <v>3.6175000000000002</v>
      </c>
      <c r="O1096" s="107">
        <v>16.0243</v>
      </c>
      <c r="P1096" s="107">
        <v>11.0336</v>
      </c>
      <c r="Q1096" s="107">
        <v>11.6455</v>
      </c>
      <c r="R1096" s="107">
        <v>19.7212</v>
      </c>
      <c r="T1096" s="106"/>
      <c r="U1096" s="107"/>
      <c r="V1096" s="107"/>
      <c r="W1096" s="107"/>
      <c r="X1096" s="107"/>
      <c r="Y1096" s="107"/>
      <c r="Z1096" s="107"/>
      <c r="AA1096" s="107"/>
      <c r="AB1096" s="107"/>
      <c r="AC1096" s="107"/>
      <c r="AD1096" s="107"/>
      <c r="AE1096" s="107"/>
      <c r="AF1096" s="107"/>
      <c r="AG1096" s="107"/>
      <c r="AH1096" s="107"/>
    </row>
    <row r="1097" spans="1:34" x14ac:dyDescent="0.3">
      <c r="A1097" t="s">
        <v>902</v>
      </c>
      <c r="B1097" t="s">
        <v>1889</v>
      </c>
      <c r="C1097">
        <v>148507</v>
      </c>
      <c r="D1097" s="106">
        <v>44888</v>
      </c>
      <c r="E1097" s="107">
        <v>16.104600000000001</v>
      </c>
      <c r="F1097" s="107">
        <v>0.2777</v>
      </c>
      <c r="G1097" s="107">
        <v>8.4500000000000006E-2</v>
      </c>
      <c r="H1097" s="107">
        <v>-0.4395</v>
      </c>
      <c r="I1097" s="107">
        <v>0.93259999999999998</v>
      </c>
      <c r="J1097" s="107">
        <v>4.1323999999999996</v>
      </c>
      <c r="K1097" s="107">
        <v>5.1810999999999998</v>
      </c>
      <c r="L1097" s="107">
        <v>14.927</v>
      </c>
      <c r="M1097" s="107">
        <v>8.8597000000000001</v>
      </c>
      <c r="N1097" s="107">
        <v>5.0678999999999998</v>
      </c>
      <c r="O1097" s="107"/>
      <c r="P1097" s="107"/>
      <c r="Q1097" s="107">
        <v>25.124199999999998</v>
      </c>
      <c r="R1097" s="107">
        <v>21.907499999999999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t="s">
        <v>902</v>
      </c>
      <c r="B1098" t="s">
        <v>1890</v>
      </c>
      <c r="C1098">
        <v>148504</v>
      </c>
      <c r="D1098" s="106">
        <v>44888</v>
      </c>
      <c r="E1098" s="107">
        <v>15.526300000000001</v>
      </c>
      <c r="F1098" s="107">
        <v>0.27450000000000002</v>
      </c>
      <c r="G1098" s="107">
        <v>6.5699999999999995E-2</v>
      </c>
      <c r="H1098" s="107">
        <v>-0.46539999999999998</v>
      </c>
      <c r="I1098" s="107">
        <v>0.87970000000000004</v>
      </c>
      <c r="J1098" s="107">
        <v>4.0037000000000003</v>
      </c>
      <c r="K1098" s="107">
        <v>4.8196000000000003</v>
      </c>
      <c r="L1098" s="107">
        <v>14.134600000000001</v>
      </c>
      <c r="M1098" s="107">
        <v>7.7422000000000004</v>
      </c>
      <c r="N1098" s="107">
        <v>3.5687000000000002</v>
      </c>
      <c r="O1098" s="107"/>
      <c r="P1098" s="107"/>
      <c r="Q1098" s="107">
        <v>22.990300000000001</v>
      </c>
      <c r="R1098" s="107">
        <v>19.8476</v>
      </c>
      <c r="T1098" s="106"/>
      <c r="U1098" s="107"/>
      <c r="V1098" s="107"/>
      <c r="W1098" s="107"/>
      <c r="X1098" s="107"/>
      <c r="Y1098" s="107"/>
      <c r="Z1098" s="107"/>
      <c r="AA1098" s="107"/>
      <c r="AB1098" s="107"/>
      <c r="AC1098" s="107"/>
      <c r="AD1098" s="107"/>
      <c r="AE1098" s="107"/>
      <c r="AF1098" s="107"/>
      <c r="AG1098" s="107"/>
      <c r="AH1098" s="107"/>
    </row>
    <row r="1099" spans="1:34" x14ac:dyDescent="0.3">
      <c r="A1099" t="s">
        <v>902</v>
      </c>
      <c r="B1099" t="s">
        <v>943</v>
      </c>
      <c r="C1099">
        <v>100475</v>
      </c>
      <c r="D1099" s="106">
        <v>44888</v>
      </c>
      <c r="E1099" s="107">
        <v>755.909177468076</v>
      </c>
      <c r="F1099" s="107">
        <v>0.15060000000000001</v>
      </c>
      <c r="G1099" s="107">
        <v>-0.19009999999999999</v>
      </c>
      <c r="H1099" s="107">
        <v>-0.58120000000000005</v>
      </c>
      <c r="I1099" s="107">
        <v>0.60109999999999997</v>
      </c>
      <c r="J1099" s="107">
        <v>3.589</v>
      </c>
      <c r="K1099" s="107">
        <v>4.0838999999999999</v>
      </c>
      <c r="L1099" s="107">
        <v>12.8278</v>
      </c>
      <c r="M1099" s="107">
        <v>6.7782999999999998</v>
      </c>
      <c r="N1099" s="107">
        <v>3.0493000000000001</v>
      </c>
      <c r="O1099" s="107">
        <v>14.616099999999999</v>
      </c>
      <c r="P1099" s="107">
        <v>10.290900000000001</v>
      </c>
      <c r="Q1099" s="107">
        <v>19.253499999999999</v>
      </c>
      <c r="R1099" s="107">
        <v>22.124600000000001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t="s">
        <v>902</v>
      </c>
      <c r="B1100" t="s">
        <v>944</v>
      </c>
      <c r="C1100">
        <v>119160</v>
      </c>
      <c r="D1100" s="106">
        <v>44888</v>
      </c>
      <c r="E1100" s="107">
        <v>385.22030000000001</v>
      </c>
      <c r="F1100" s="107">
        <v>0.1537</v>
      </c>
      <c r="G1100" s="107">
        <v>-0.17580000000000001</v>
      </c>
      <c r="H1100" s="107">
        <v>-0.56069999999999998</v>
      </c>
      <c r="I1100" s="107">
        <v>0.64349999999999996</v>
      </c>
      <c r="J1100" s="107">
        <v>3.69</v>
      </c>
      <c r="K1100" s="107">
        <v>4.3757999999999999</v>
      </c>
      <c r="L1100" s="107">
        <v>13.4796</v>
      </c>
      <c r="M1100" s="107">
        <v>7.6807999999999996</v>
      </c>
      <c r="N1100" s="107">
        <v>4.1805000000000003</v>
      </c>
      <c r="O1100" s="107">
        <v>15.6328</v>
      </c>
      <c r="P1100" s="107">
        <v>11.432600000000001</v>
      </c>
      <c r="Q1100" s="107">
        <v>13.646000000000001</v>
      </c>
      <c r="R1100" s="107">
        <v>23.258299999999998</v>
      </c>
      <c r="T1100" s="106"/>
      <c r="U1100" s="107"/>
      <c r="V1100" s="107"/>
      <c r="W1100" s="107"/>
      <c r="X1100" s="107"/>
      <c r="Y1100" s="107"/>
      <c r="Z1100" s="107"/>
      <c r="AA1100" s="107"/>
      <c r="AB1100" s="107"/>
      <c r="AC1100" s="107"/>
      <c r="AD1100" s="107"/>
      <c r="AE1100" s="107"/>
      <c r="AF1100" s="107"/>
      <c r="AG1100" s="107"/>
      <c r="AH1100" s="107"/>
    </row>
    <row r="1101" spans="1:34" x14ac:dyDescent="0.3">
      <c r="A1101" t="s">
        <v>902</v>
      </c>
      <c r="B1101" t="s">
        <v>945</v>
      </c>
      <c r="C1101">
        <v>118870</v>
      </c>
      <c r="D1101" s="106">
        <v>44888</v>
      </c>
      <c r="E1101" s="107">
        <v>114.65</v>
      </c>
      <c r="F1101" s="107">
        <v>-0.1394</v>
      </c>
      <c r="G1101" s="107">
        <v>-0.83040000000000003</v>
      </c>
      <c r="H1101" s="107">
        <v>-1.3339000000000001</v>
      </c>
      <c r="I1101" s="107">
        <v>-0.84750000000000003</v>
      </c>
      <c r="J1101" s="107">
        <v>2.5674999999999999</v>
      </c>
      <c r="K1101" s="107">
        <v>1.7032</v>
      </c>
      <c r="L1101" s="107">
        <v>12.9557</v>
      </c>
      <c r="M1101" s="107">
        <v>10.198</v>
      </c>
      <c r="N1101" s="107">
        <v>5.7462</v>
      </c>
      <c r="O1101" s="107">
        <v>12.6401</v>
      </c>
      <c r="P1101" s="107">
        <v>8.2570999999999994</v>
      </c>
      <c r="Q1101" s="107">
        <v>10.098000000000001</v>
      </c>
      <c r="R1101" s="107">
        <v>17.107299999999999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t="s">
        <v>902</v>
      </c>
      <c r="B1102" t="s">
        <v>946</v>
      </c>
      <c r="C1102">
        <v>101209</v>
      </c>
      <c r="D1102" s="106">
        <v>44888</v>
      </c>
      <c r="E1102" s="107">
        <v>144.933333333333</v>
      </c>
      <c r="F1102" s="107">
        <v>-0.14699999999999999</v>
      </c>
      <c r="G1102" s="107">
        <v>-0.83930000000000005</v>
      </c>
      <c r="H1102" s="107">
        <v>-1.3432999999999999</v>
      </c>
      <c r="I1102" s="107">
        <v>-0.85740000000000005</v>
      </c>
      <c r="J1102" s="107">
        <v>2.5568</v>
      </c>
      <c r="K1102" s="107">
        <v>1.6742999999999999</v>
      </c>
      <c r="L1102" s="107">
        <v>12.9116</v>
      </c>
      <c r="M1102" s="107">
        <v>10.1206</v>
      </c>
      <c r="N1102" s="107">
        <v>5.6467999999999998</v>
      </c>
      <c r="O1102" s="107">
        <v>12.511900000000001</v>
      </c>
      <c r="P1102" s="107">
        <v>7.9631999999999996</v>
      </c>
      <c r="Q1102" s="107">
        <v>10.113</v>
      </c>
      <c r="R1102" s="107">
        <v>17.004999999999999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t="s">
        <v>902</v>
      </c>
      <c r="B1103" t="s">
        <v>947</v>
      </c>
      <c r="C1103">
        <v>141248</v>
      </c>
      <c r="D1103" s="106">
        <v>44888</v>
      </c>
      <c r="E1103" s="107">
        <v>17.510000000000002</v>
      </c>
      <c r="F1103" s="107">
        <v>0.1716</v>
      </c>
      <c r="G1103" s="107">
        <v>0</v>
      </c>
      <c r="H1103" s="107">
        <v>-0.68069999999999997</v>
      </c>
      <c r="I1103" s="107">
        <v>0.1716</v>
      </c>
      <c r="J1103" s="107">
        <v>3.2429000000000001</v>
      </c>
      <c r="K1103" s="107">
        <v>2.879</v>
      </c>
      <c r="L1103" s="107">
        <v>12.243600000000001</v>
      </c>
      <c r="M1103" s="107">
        <v>5.4819000000000004</v>
      </c>
      <c r="N1103" s="107">
        <v>-0.34150000000000003</v>
      </c>
      <c r="O1103" s="107">
        <v>15.484</v>
      </c>
      <c r="P1103" s="107">
        <v>10.742000000000001</v>
      </c>
      <c r="Q1103" s="107">
        <v>10.6411</v>
      </c>
      <c r="R1103" s="107">
        <v>18.783799999999999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t="s">
        <v>902</v>
      </c>
      <c r="B1104" t="s">
        <v>948</v>
      </c>
      <c r="C1104">
        <v>141247</v>
      </c>
      <c r="D1104" s="106">
        <v>44888</v>
      </c>
      <c r="E1104" s="107">
        <v>16.86</v>
      </c>
      <c r="F1104" s="107">
        <v>0.17829999999999999</v>
      </c>
      <c r="G1104" s="107">
        <v>0</v>
      </c>
      <c r="H1104" s="107">
        <v>-0.70669999999999999</v>
      </c>
      <c r="I1104" s="107">
        <v>0.1188</v>
      </c>
      <c r="J1104" s="107">
        <v>3.1823999999999999</v>
      </c>
      <c r="K1104" s="107">
        <v>2.7422</v>
      </c>
      <c r="L1104" s="107">
        <v>11.8779</v>
      </c>
      <c r="M1104" s="107">
        <v>4.9160000000000004</v>
      </c>
      <c r="N1104" s="107">
        <v>-0.99819999999999998</v>
      </c>
      <c r="O1104" s="107">
        <v>14.784000000000001</v>
      </c>
      <c r="P1104" s="107">
        <v>10.075799999999999</v>
      </c>
      <c r="Q1104" s="107">
        <v>9.8881999999999994</v>
      </c>
      <c r="R1104" s="107">
        <v>18.041899999999998</v>
      </c>
      <c r="T1104" s="106"/>
      <c r="U1104" s="107"/>
      <c r="V1104" s="107"/>
      <c r="W1104" s="107"/>
      <c r="X1104" s="107"/>
      <c r="Y1104" s="107"/>
      <c r="Z1104" s="107"/>
      <c r="AA1104" s="107"/>
      <c r="AB1104" s="107"/>
      <c r="AC1104" s="107"/>
      <c r="AD1104" s="107"/>
      <c r="AE1104" s="107"/>
      <c r="AF1104" s="107"/>
      <c r="AG1104" s="107"/>
      <c r="AH1104" s="107"/>
    </row>
    <row r="1105" spans="1:34" x14ac:dyDescent="0.3">
      <c r="A1105" t="s">
        <v>902</v>
      </c>
      <c r="B1105" t="s">
        <v>1774</v>
      </c>
      <c r="C1105">
        <v>120656</v>
      </c>
      <c r="D1105" s="106">
        <v>44888</v>
      </c>
      <c r="E1105" s="107">
        <v>212.209</v>
      </c>
      <c r="F1105" s="107">
        <v>0.1128</v>
      </c>
      <c r="G1105" s="107">
        <v>-0.12130000000000001</v>
      </c>
      <c r="H1105" s="107">
        <v>-0.64870000000000005</v>
      </c>
      <c r="I1105" s="107">
        <v>0.69750000000000001</v>
      </c>
      <c r="J1105" s="107">
        <v>2.9108000000000001</v>
      </c>
      <c r="K1105" s="107">
        <v>2.9601000000000002</v>
      </c>
      <c r="L1105" s="107">
        <v>12.343500000000001</v>
      </c>
      <c r="M1105" s="107">
        <v>4.9394999999999998</v>
      </c>
      <c r="N1105" s="107">
        <v>-5.62E-2</v>
      </c>
      <c r="O1105" s="107">
        <v>17.507300000000001</v>
      </c>
      <c r="P1105" s="107">
        <v>12.8451</v>
      </c>
      <c r="Q1105" s="107">
        <v>14.007400000000001</v>
      </c>
      <c r="R1105" s="107">
        <v>19.403700000000001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t="s">
        <v>902</v>
      </c>
      <c r="B1106" t="s">
        <v>1844</v>
      </c>
      <c r="C1106">
        <v>120657</v>
      </c>
      <c r="D1106" s="106">
        <v>44888</v>
      </c>
      <c r="E1106" s="107">
        <v>95.249954905239406</v>
      </c>
      <c r="F1106" s="107">
        <v>0.11269999999999999</v>
      </c>
      <c r="G1106" s="107">
        <v>-0.1215</v>
      </c>
      <c r="H1106" s="107">
        <v>-0.64870000000000005</v>
      </c>
      <c r="I1106" s="107">
        <v>0.69730000000000003</v>
      </c>
      <c r="J1106" s="107">
        <v>2.9106999999999998</v>
      </c>
      <c r="K1106" s="107">
        <v>2.96</v>
      </c>
      <c r="L1106" s="107">
        <v>12.343400000000001</v>
      </c>
      <c r="M1106" s="107">
        <v>4.9394999999999998</v>
      </c>
      <c r="N1106" s="107">
        <v>-5.6099999999999997E-2</v>
      </c>
      <c r="O1106" s="107">
        <v>17.516100000000002</v>
      </c>
      <c r="P1106" s="107">
        <v>12.534700000000001</v>
      </c>
      <c r="Q1106" s="107">
        <v>13.8492</v>
      </c>
      <c r="R1106" s="107">
        <v>19.405200000000001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t="s">
        <v>902</v>
      </c>
      <c r="B1107" t="s">
        <v>1775</v>
      </c>
      <c r="C1107">
        <v>100651</v>
      </c>
      <c r="D1107" s="106">
        <v>44888</v>
      </c>
      <c r="E1107" s="107">
        <v>198.065</v>
      </c>
      <c r="F1107" s="107">
        <v>0.1099</v>
      </c>
      <c r="G1107" s="107">
        <v>-0.1338</v>
      </c>
      <c r="H1107" s="107">
        <v>-0.66679999999999995</v>
      </c>
      <c r="I1107" s="107">
        <v>0.6613</v>
      </c>
      <c r="J1107" s="107">
        <v>2.8277999999999999</v>
      </c>
      <c r="K1107" s="107">
        <v>2.7258</v>
      </c>
      <c r="L1107" s="107">
        <v>11.824299999999999</v>
      </c>
      <c r="M1107" s="107">
        <v>4.2279999999999998</v>
      </c>
      <c r="N1107" s="107">
        <v>-0.95369999999999999</v>
      </c>
      <c r="O1107" s="107">
        <v>16.434999999999999</v>
      </c>
      <c r="P1107" s="107">
        <v>11.8475</v>
      </c>
      <c r="Q1107" s="107">
        <v>13.2218</v>
      </c>
      <c r="R1107" s="107">
        <v>18.323799999999999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t="s">
        <v>902</v>
      </c>
      <c r="B1108" t="s">
        <v>1845</v>
      </c>
      <c r="C1108">
        <v>100650</v>
      </c>
      <c r="D1108" s="106">
        <v>44888</v>
      </c>
      <c r="E1108" s="107">
        <v>974.66581354662901</v>
      </c>
      <c r="F1108" s="107">
        <v>0.11</v>
      </c>
      <c r="G1108" s="107">
        <v>-0.13389999999999999</v>
      </c>
      <c r="H1108" s="107">
        <v>-0.66659999999999997</v>
      </c>
      <c r="I1108" s="107">
        <v>0.6613</v>
      </c>
      <c r="J1108" s="107">
        <v>2.8277999999999999</v>
      </c>
      <c r="K1108" s="107">
        <v>2.7259000000000002</v>
      </c>
      <c r="L1108" s="107">
        <v>11.824400000000001</v>
      </c>
      <c r="M1108" s="107">
        <v>4.2282000000000002</v>
      </c>
      <c r="N1108" s="107">
        <v>-0.95369999999999999</v>
      </c>
      <c r="O1108" s="107">
        <v>16.435199999999998</v>
      </c>
      <c r="P1108" s="107">
        <v>11.4338</v>
      </c>
      <c r="Q1108" s="107">
        <v>13.5128</v>
      </c>
      <c r="R1108" s="107">
        <v>18.324000000000002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57" t="s">
        <v>27</v>
      </c>
      <c r="F1109" s="104">
        <v>0.18590158730158732</v>
      </c>
      <c r="G1109" s="104">
        <v>-4.8504761904761912E-2</v>
      </c>
      <c r="H1109" s="104">
        <v>-0.66507142857142865</v>
      </c>
      <c r="I1109" s="104">
        <v>0.18862380952380953</v>
      </c>
      <c r="J1109" s="104">
        <v>2.8950666666666662</v>
      </c>
      <c r="K1109" s="104">
        <v>3.4127142857142858</v>
      </c>
      <c r="L1109" s="104">
        <v>13.187958730158725</v>
      </c>
      <c r="M1109" s="104">
        <v>6.5713841269841273</v>
      </c>
      <c r="N1109" s="104">
        <v>2.455715873015873</v>
      </c>
      <c r="O1109" s="104">
        <v>15.280606779661015</v>
      </c>
      <c r="P1109" s="104">
        <v>11.261822807017541</v>
      </c>
      <c r="Q1109" s="104">
        <v>14.429882539682536</v>
      </c>
      <c r="R1109" s="104">
        <v>19.036545901639343</v>
      </c>
    </row>
    <row r="1110" spans="1:34" x14ac:dyDescent="0.3">
      <c r="A1110" s="57" t="s">
        <v>407</v>
      </c>
      <c r="F1110" s="104">
        <v>0.19020000000000001</v>
      </c>
      <c r="G1110" s="104">
        <v>-2.6499999999999999E-2</v>
      </c>
      <c r="H1110" s="104">
        <v>-0.64890000000000003</v>
      </c>
      <c r="I1110" s="104">
        <v>0.28270000000000001</v>
      </c>
      <c r="J1110" s="104">
        <v>2.8654000000000002</v>
      </c>
      <c r="K1110" s="104">
        <v>3.4298999999999999</v>
      </c>
      <c r="L1110" s="104">
        <v>13.4087</v>
      </c>
      <c r="M1110" s="104">
        <v>6.7782999999999998</v>
      </c>
      <c r="N1110" s="104">
        <v>2.6836000000000002</v>
      </c>
      <c r="O1110" s="104">
        <v>15.502700000000001</v>
      </c>
      <c r="P1110" s="104">
        <v>11.2738</v>
      </c>
      <c r="Q1110" s="104">
        <v>14.0114</v>
      </c>
      <c r="R1110" s="104">
        <v>18.598800000000001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05" t="s">
        <v>385</v>
      </c>
      <c r="B1112" s="105"/>
      <c r="C1112" s="105"/>
      <c r="D1112" s="105"/>
      <c r="E1112" s="105"/>
      <c r="F1112" s="105"/>
      <c r="G1112" s="105"/>
      <c r="H1112" s="105"/>
      <c r="I1112" s="105"/>
      <c r="J1112" s="105"/>
      <c r="K1112" s="105"/>
      <c r="L1112" s="105"/>
      <c r="M1112" s="105"/>
      <c r="N1112" s="105"/>
      <c r="O1112" s="105"/>
      <c r="P1112" s="105"/>
      <c r="Q1112" s="105"/>
      <c r="R1112" s="105"/>
      <c r="T1112" s="106"/>
      <c r="U1112" s="107"/>
      <c r="V1112" s="107"/>
      <c r="W1112" s="107"/>
      <c r="X1112" s="107"/>
      <c r="Y1112" s="107"/>
      <c r="Z1112" s="107"/>
      <c r="AA1112" s="107"/>
      <c r="AB1112" s="107"/>
      <c r="AC1112" s="107"/>
      <c r="AD1112" s="107"/>
      <c r="AE1112" s="107"/>
      <c r="AF1112" s="107"/>
      <c r="AG1112" s="107"/>
      <c r="AH1112" s="107"/>
    </row>
    <row r="1113" spans="1:34" x14ac:dyDescent="0.3">
      <c r="A1113" t="s">
        <v>376</v>
      </c>
      <c r="B1113" t="s">
        <v>408</v>
      </c>
      <c r="C1113">
        <v>112014</v>
      </c>
      <c r="D1113" s="106">
        <v>44888</v>
      </c>
      <c r="E1113" s="107">
        <v>236.18605246080401</v>
      </c>
      <c r="F1113" s="107">
        <v>6.3385999999999996</v>
      </c>
      <c r="G1113" s="107">
        <v>6.1036000000000001</v>
      </c>
      <c r="H1113" s="107">
        <v>6.1416000000000004</v>
      </c>
      <c r="I1113" s="107">
        <v>6.0978000000000003</v>
      </c>
      <c r="J1113" s="107">
        <v>6.2775999999999996</v>
      </c>
      <c r="K1113" s="107">
        <v>5.4683000000000002</v>
      </c>
      <c r="L1113" s="107">
        <v>5.2580999999999998</v>
      </c>
      <c r="M1113" s="107">
        <v>4.7580999999999998</v>
      </c>
      <c r="N1113" s="107">
        <v>4.4200999999999997</v>
      </c>
      <c r="O1113" s="107">
        <v>4.0134999999999996</v>
      </c>
      <c r="P1113" s="107">
        <v>5.2859999999999996</v>
      </c>
      <c r="Q1113" s="107">
        <v>6.6090999999999998</v>
      </c>
      <c r="R1113" s="107">
        <v>3.7997999999999998</v>
      </c>
      <c r="T1113" s="106"/>
      <c r="U1113" s="107"/>
      <c r="V1113" s="107"/>
      <c r="W1113" s="107"/>
      <c r="X1113" s="107"/>
      <c r="Y1113" s="107"/>
      <c r="Z1113" s="107"/>
      <c r="AA1113" s="107"/>
      <c r="AB1113" s="107"/>
      <c r="AC1113" s="107"/>
      <c r="AD1113" s="107"/>
      <c r="AE1113" s="107"/>
      <c r="AF1113" s="107"/>
      <c r="AG1113" s="107"/>
      <c r="AH1113" s="107"/>
    </row>
    <row r="1114" spans="1:34" x14ac:dyDescent="0.3">
      <c r="A1114" t="s">
        <v>376</v>
      </c>
      <c r="B1114" t="s">
        <v>227</v>
      </c>
      <c r="C1114">
        <v>100047</v>
      </c>
      <c r="D1114" s="106">
        <v>44888</v>
      </c>
      <c r="E1114" s="107">
        <v>351.30970000000002</v>
      </c>
      <c r="F1114" s="107">
        <v>6.4946999999999999</v>
      </c>
      <c r="G1114" s="107">
        <v>6.1989000000000001</v>
      </c>
      <c r="H1114" s="107">
        <v>6.2709999999999999</v>
      </c>
      <c r="I1114" s="107">
        <v>6.3696000000000002</v>
      </c>
      <c r="J1114" s="107">
        <v>6.4200999999999997</v>
      </c>
      <c r="K1114" s="107">
        <v>5.7272999999999996</v>
      </c>
      <c r="L1114" s="107">
        <v>5.3495999999999997</v>
      </c>
      <c r="M1114" s="107">
        <v>4.7762000000000002</v>
      </c>
      <c r="N1114" s="107">
        <v>4.4828999999999999</v>
      </c>
      <c r="O1114" s="107">
        <v>4.0662000000000003</v>
      </c>
      <c r="P1114" s="107">
        <v>5.2789000000000001</v>
      </c>
      <c r="Q1114" s="107">
        <v>6.9637000000000002</v>
      </c>
      <c r="R1114" s="107">
        <v>3.8342000000000001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t="s">
        <v>376</v>
      </c>
      <c r="B1115" t="s">
        <v>118</v>
      </c>
      <c r="C1115">
        <v>119568</v>
      </c>
      <c r="D1115" s="106">
        <v>44888</v>
      </c>
      <c r="E1115" s="107">
        <v>354.36090000000002</v>
      </c>
      <c r="F1115" s="107">
        <v>6.6139000000000001</v>
      </c>
      <c r="G1115" s="107">
        <v>6.3242000000000003</v>
      </c>
      <c r="H1115" s="107">
        <v>6.3968999999999996</v>
      </c>
      <c r="I1115" s="107">
        <v>6.4957000000000003</v>
      </c>
      <c r="J1115" s="107">
        <v>6.5472999999999999</v>
      </c>
      <c r="K1115" s="107">
        <v>5.8532000000000002</v>
      </c>
      <c r="L1115" s="107">
        <v>5.4740000000000002</v>
      </c>
      <c r="M1115" s="107">
        <v>4.9005000000000001</v>
      </c>
      <c r="N1115" s="107">
        <v>4.6073000000000004</v>
      </c>
      <c r="O1115" s="107">
        <v>4.1802000000000001</v>
      </c>
      <c r="P1115" s="107">
        <v>5.3855000000000004</v>
      </c>
      <c r="Q1115" s="107">
        <v>6.8448000000000002</v>
      </c>
      <c r="R1115" s="107">
        <v>3.9535999999999998</v>
      </c>
      <c r="T1115" s="106"/>
      <c r="U1115" s="107"/>
      <c r="V1115" s="107"/>
      <c r="W1115" s="107"/>
      <c r="X1115" s="107"/>
      <c r="Y1115" s="107"/>
      <c r="Z1115" s="107"/>
      <c r="AA1115" s="107"/>
      <c r="AB1115" s="107"/>
      <c r="AC1115" s="107"/>
      <c r="AD1115" s="107"/>
      <c r="AE1115" s="107"/>
      <c r="AF1115" s="107"/>
      <c r="AG1115" s="107"/>
      <c r="AH1115" s="107"/>
    </row>
    <row r="1116" spans="1:34" x14ac:dyDescent="0.3">
      <c r="A1116" t="s">
        <v>376</v>
      </c>
      <c r="B1116" t="s">
        <v>409</v>
      </c>
      <c r="C1116">
        <v>100043</v>
      </c>
      <c r="D1116" s="106">
        <v>44888</v>
      </c>
      <c r="E1116" s="107">
        <v>585.04150000000004</v>
      </c>
      <c r="F1116" s="107">
        <v>6.4896000000000003</v>
      </c>
      <c r="G1116" s="107">
        <v>6.1962999999999999</v>
      </c>
      <c r="H1116" s="107">
        <v>6.2695999999999996</v>
      </c>
      <c r="I1116" s="107">
        <v>6.3689</v>
      </c>
      <c r="J1116" s="107">
        <v>6.4198000000000004</v>
      </c>
      <c r="K1116" s="107">
        <v>5.7272999999999996</v>
      </c>
      <c r="L1116" s="107">
        <v>5.3497000000000003</v>
      </c>
      <c r="M1116" s="107">
        <v>4.7762000000000002</v>
      </c>
      <c r="N1116" s="107">
        <v>4.4829999999999997</v>
      </c>
      <c r="O1116" s="107">
        <v>4.0662000000000003</v>
      </c>
      <c r="P1116" s="107">
        <v>5.2790999999999997</v>
      </c>
      <c r="Q1116" s="107">
        <v>6.7214999999999998</v>
      </c>
      <c r="R1116" s="107">
        <v>3.8342999999999998</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t="s">
        <v>376</v>
      </c>
      <c r="B1117" t="s">
        <v>410</v>
      </c>
      <c r="C1117">
        <v>100042</v>
      </c>
      <c r="D1117" s="106">
        <v>44888</v>
      </c>
      <c r="E1117" s="107">
        <v>570.101</v>
      </c>
      <c r="F1117" s="107">
        <v>6.4931999999999999</v>
      </c>
      <c r="G1117" s="107">
        <v>6.1985000000000001</v>
      </c>
      <c r="H1117" s="107">
        <v>6.27</v>
      </c>
      <c r="I1117" s="107">
        <v>6.3689999999999998</v>
      </c>
      <c r="J1117" s="107">
        <v>6.4198000000000004</v>
      </c>
      <c r="K1117" s="107">
        <v>5.7274000000000003</v>
      </c>
      <c r="L1117" s="107">
        <v>5.3497000000000003</v>
      </c>
      <c r="M1117" s="107">
        <v>4.7762000000000002</v>
      </c>
      <c r="N1117" s="107">
        <v>4.4829999999999997</v>
      </c>
      <c r="O1117" s="107">
        <v>4.0662000000000003</v>
      </c>
      <c r="P1117" s="107">
        <v>5.2790999999999997</v>
      </c>
      <c r="Q1117" s="107">
        <v>7.0773999999999999</v>
      </c>
      <c r="R1117" s="107">
        <v>3.8342999999999998</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t="s">
        <v>376</v>
      </c>
      <c r="B1118" t="s">
        <v>119</v>
      </c>
      <c r="C1118">
        <v>120389</v>
      </c>
      <c r="D1118" s="106">
        <v>44888</v>
      </c>
      <c r="E1118" s="107">
        <v>2441.8456999999999</v>
      </c>
      <c r="F1118" s="107">
        <v>6.6543999999999999</v>
      </c>
      <c r="G1118" s="107">
        <v>6.2607999999999997</v>
      </c>
      <c r="H1118" s="107">
        <v>6.3243</v>
      </c>
      <c r="I1118" s="107">
        <v>6.4856999999999996</v>
      </c>
      <c r="J1118" s="107">
        <v>6.5282</v>
      </c>
      <c r="K1118" s="107">
        <v>5.8849</v>
      </c>
      <c r="L1118" s="107">
        <v>5.4667000000000003</v>
      </c>
      <c r="M1118" s="107">
        <v>4.9116999999999997</v>
      </c>
      <c r="N1118" s="107">
        <v>4.6044</v>
      </c>
      <c r="O1118" s="107">
        <v>4.1562000000000001</v>
      </c>
      <c r="P1118" s="107">
        <v>5.3525</v>
      </c>
      <c r="Q1118" s="107">
        <v>6.8002000000000002</v>
      </c>
      <c r="R1118" s="107">
        <v>3.9447000000000001</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t="s">
        <v>376</v>
      </c>
      <c r="B1119" t="s">
        <v>228</v>
      </c>
      <c r="C1119">
        <v>112210</v>
      </c>
      <c r="D1119" s="106">
        <v>44888</v>
      </c>
      <c r="E1119" s="107">
        <v>2426.1163999999999</v>
      </c>
      <c r="F1119" s="107">
        <v>6.5831999999999997</v>
      </c>
      <c r="G1119" s="107">
        <v>6.1894999999999998</v>
      </c>
      <c r="H1119" s="107">
        <v>6.2529000000000003</v>
      </c>
      <c r="I1119" s="107">
        <v>6.4143999999999997</v>
      </c>
      <c r="J1119" s="107">
        <v>6.4566999999999997</v>
      </c>
      <c r="K1119" s="107">
        <v>5.8128000000000002</v>
      </c>
      <c r="L1119" s="107">
        <v>5.3940000000000001</v>
      </c>
      <c r="M1119" s="107">
        <v>4.8384999999999998</v>
      </c>
      <c r="N1119" s="107">
        <v>4.5307000000000004</v>
      </c>
      <c r="O1119" s="107">
        <v>4.0853999999999999</v>
      </c>
      <c r="P1119" s="107">
        <v>5.2868000000000004</v>
      </c>
      <c r="Q1119" s="107">
        <v>6.9823000000000004</v>
      </c>
      <c r="R1119" s="107">
        <v>3.8711000000000002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t="s">
        <v>376</v>
      </c>
      <c r="B1120" t="s">
        <v>411</v>
      </c>
      <c r="C1120">
        <v>112713</v>
      </c>
      <c r="D1120" s="106">
        <v>44888</v>
      </c>
      <c r="E1120" s="107">
        <v>2250.625</v>
      </c>
      <c r="F1120" s="107">
        <v>6.0827</v>
      </c>
      <c r="G1120" s="107">
        <v>5.6897000000000002</v>
      </c>
      <c r="H1120" s="107">
        <v>5.7523</v>
      </c>
      <c r="I1120" s="107">
        <v>5.9131999999999998</v>
      </c>
      <c r="J1120" s="107">
        <v>5.9539999999999997</v>
      </c>
      <c r="K1120" s="107">
        <v>5.3059000000000003</v>
      </c>
      <c r="L1120" s="107">
        <v>4.8810000000000002</v>
      </c>
      <c r="M1120" s="107">
        <v>4.3212999999999999</v>
      </c>
      <c r="N1120" s="107">
        <v>4.0092999999999996</v>
      </c>
      <c r="O1120" s="107">
        <v>3.5831</v>
      </c>
      <c r="P1120" s="107">
        <v>4.7572999999999999</v>
      </c>
      <c r="Q1120" s="107">
        <v>6.5746000000000002</v>
      </c>
      <c r="R1120" s="107">
        <v>3.3530000000000002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t="s">
        <v>376</v>
      </c>
      <c r="B1121" t="s">
        <v>2027</v>
      </c>
      <c r="C1121">
        <v>119369</v>
      </c>
      <c r="D1121" s="106">
        <v>44888</v>
      </c>
      <c r="E1121" s="107">
        <v>2530.1952999999999</v>
      </c>
      <c r="F1121" s="107">
        <v>7.1782000000000004</v>
      </c>
      <c r="G1121" s="107">
        <v>6.3121</v>
      </c>
      <c r="H1121" s="107">
        <v>6.3799000000000001</v>
      </c>
      <c r="I1121" s="107">
        <v>6.5441000000000003</v>
      </c>
      <c r="J1121" s="107">
        <v>6.6215999999999999</v>
      </c>
      <c r="K1121" s="107">
        <v>5.9028999999999998</v>
      </c>
      <c r="L1121" s="107">
        <v>5.4901</v>
      </c>
      <c r="M1121" s="107">
        <v>4.9455</v>
      </c>
      <c r="N1121" s="107">
        <v>4.6417000000000002</v>
      </c>
      <c r="O1121" s="107">
        <v>4.1041999999999996</v>
      </c>
      <c r="P1121" s="107">
        <v>5.2929000000000004</v>
      </c>
      <c r="Q1121" s="107">
        <v>6.7751000000000001</v>
      </c>
      <c r="R1121" s="107">
        <v>3.9529999999999998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t="s">
        <v>376</v>
      </c>
      <c r="B1122" t="s">
        <v>2028</v>
      </c>
      <c r="C1122">
        <v>109254</v>
      </c>
      <c r="D1122" s="106">
        <v>44888</v>
      </c>
      <c r="E1122" s="107">
        <v>2507.9092000000001</v>
      </c>
      <c r="F1122" s="107">
        <v>7.0861999999999998</v>
      </c>
      <c r="G1122" s="107">
        <v>6.2225999999999999</v>
      </c>
      <c r="H1122" s="107">
        <v>6.2969999999999997</v>
      </c>
      <c r="I1122" s="107">
        <v>6.4627999999999997</v>
      </c>
      <c r="J1122" s="107">
        <v>6.5418000000000003</v>
      </c>
      <c r="K1122" s="107">
        <v>5.8235000000000001</v>
      </c>
      <c r="L1122" s="107">
        <v>5.4166999999999996</v>
      </c>
      <c r="M1122" s="107">
        <v>4.8832000000000004</v>
      </c>
      <c r="N1122" s="107">
        <v>4.5742000000000003</v>
      </c>
      <c r="O1122" s="107">
        <v>4.0270000000000001</v>
      </c>
      <c r="P1122" s="107">
        <v>5.2091000000000003</v>
      </c>
      <c r="Q1122" s="107">
        <v>6.6101999999999999</v>
      </c>
      <c r="R1122" s="107">
        <v>3.8803999999999998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t="s">
        <v>376</v>
      </c>
      <c r="B1123" t="s">
        <v>1971</v>
      </c>
      <c r="C1123">
        <v>111704</v>
      </c>
      <c r="D1123" s="106">
        <v>44888</v>
      </c>
      <c r="E1123" s="107">
        <v>2510.4052000000001</v>
      </c>
      <c r="F1123" s="107">
        <v>6.1832000000000003</v>
      </c>
      <c r="G1123" s="107">
        <v>5.9184999999999999</v>
      </c>
      <c r="H1123" s="107">
        <v>6.1729000000000003</v>
      </c>
      <c r="I1123" s="107">
        <v>6.3226000000000004</v>
      </c>
      <c r="J1123" s="107">
        <v>6.4419000000000004</v>
      </c>
      <c r="K1123" s="107">
        <v>5.8169000000000004</v>
      </c>
      <c r="L1123" s="107">
        <v>5.4090999999999996</v>
      </c>
      <c r="M1123" s="107">
        <v>4.8632</v>
      </c>
      <c r="N1123" s="107">
        <v>4.5496999999999996</v>
      </c>
      <c r="O1123" s="107">
        <v>4.0583999999999998</v>
      </c>
      <c r="P1123" s="107">
        <v>5.2680999999999996</v>
      </c>
      <c r="Q1123" s="107">
        <v>6.8944999999999999</v>
      </c>
      <c r="R1123" s="107">
        <v>3.9041000000000001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t="s">
        <v>376</v>
      </c>
      <c r="B1124" t="s">
        <v>1972</v>
      </c>
      <c r="C1124">
        <v>119415</v>
      </c>
      <c r="D1124" s="106">
        <v>44888</v>
      </c>
      <c r="E1124" s="107">
        <v>2534.2242000000001</v>
      </c>
      <c r="F1124" s="107">
        <v>6.2605000000000004</v>
      </c>
      <c r="G1124" s="107">
        <v>5.9954999999999998</v>
      </c>
      <c r="H1124" s="107">
        <v>6.2496999999999998</v>
      </c>
      <c r="I1124" s="107">
        <v>6.3996000000000004</v>
      </c>
      <c r="J1124" s="107">
        <v>6.5191999999999997</v>
      </c>
      <c r="K1124" s="107">
        <v>5.8948999999999998</v>
      </c>
      <c r="L1124" s="107">
        <v>5.49</v>
      </c>
      <c r="M1124" s="107">
        <v>4.9522000000000004</v>
      </c>
      <c r="N1124" s="107">
        <v>4.6433</v>
      </c>
      <c r="O1124" s="107">
        <v>4.1588000000000003</v>
      </c>
      <c r="P1124" s="107">
        <v>5.3707000000000003</v>
      </c>
      <c r="Q1124" s="107">
        <v>6.8406000000000002</v>
      </c>
      <c r="R1124" s="107">
        <v>4.0025000000000004</v>
      </c>
      <c r="T1124" s="106"/>
      <c r="U1124" s="107"/>
      <c r="V1124" s="107"/>
      <c r="W1124" s="107"/>
      <c r="X1124" s="107"/>
      <c r="Y1124" s="107"/>
      <c r="Z1124" s="107"/>
      <c r="AA1124" s="107"/>
      <c r="AB1124" s="107"/>
      <c r="AC1124" s="107"/>
      <c r="AD1124" s="107"/>
      <c r="AE1124" s="107"/>
      <c r="AF1124" s="107"/>
      <c r="AG1124" s="107"/>
      <c r="AH1124" s="107"/>
    </row>
    <row r="1125" spans="1:34" x14ac:dyDescent="0.3">
      <c r="A1125" t="s">
        <v>376</v>
      </c>
      <c r="B1125" t="s">
        <v>2058</v>
      </c>
      <c r="C1125">
        <v>101408</v>
      </c>
      <c r="D1125" s="106">
        <v>44888</v>
      </c>
      <c r="E1125" s="107">
        <v>3694.9297000000001</v>
      </c>
      <c r="F1125" s="107">
        <v>6.1839000000000004</v>
      </c>
      <c r="G1125" s="107">
        <v>5.9187000000000003</v>
      </c>
      <c r="H1125" s="107">
        <v>6.1733000000000002</v>
      </c>
      <c r="I1125" s="107">
        <v>6.3231000000000002</v>
      </c>
      <c r="J1125" s="107">
        <v>6.4423000000000004</v>
      </c>
      <c r="K1125" s="107">
        <v>5.8171999999999997</v>
      </c>
      <c r="L1125" s="107">
        <v>5.4176000000000002</v>
      </c>
      <c r="M1125" s="107">
        <v>4.8960999999999997</v>
      </c>
      <c r="N1125" s="107">
        <v>4.5746000000000002</v>
      </c>
      <c r="O1125" s="107">
        <v>4.0666000000000002</v>
      </c>
      <c r="P1125" s="107">
        <v>5.2731000000000003</v>
      </c>
      <c r="Q1125" s="107">
        <v>6.4947999999999997</v>
      </c>
      <c r="R1125" s="107">
        <v>3.9163999999999999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t="s">
        <v>376</v>
      </c>
      <c r="B1126" t="s">
        <v>230</v>
      </c>
      <c r="C1126">
        <v>130472</v>
      </c>
      <c r="D1126" s="106"/>
      <c r="E1126" s="107"/>
      <c r="F1126" s="107"/>
      <c r="G1126" s="107"/>
      <c r="H1126" s="107"/>
      <c r="I1126" s="107"/>
      <c r="J1126" s="107"/>
      <c r="K1126" s="107"/>
      <c r="L1126" s="107"/>
      <c r="M1126" s="107"/>
      <c r="N1126" s="107"/>
      <c r="O1126" s="107"/>
      <c r="P1126" s="107"/>
      <c r="Q1126" s="107"/>
      <c r="R1126" s="107"/>
      <c r="T1126" s="106"/>
      <c r="U1126" s="107"/>
      <c r="V1126" s="107"/>
      <c r="W1126" s="107"/>
      <c r="X1126" s="107"/>
      <c r="Y1126" s="107"/>
      <c r="Z1126" s="107"/>
      <c r="AA1126" s="107"/>
      <c r="AB1126" s="107"/>
      <c r="AC1126" s="107"/>
      <c r="AD1126" s="107"/>
      <c r="AE1126" s="107"/>
      <c r="AF1126" s="107"/>
      <c r="AG1126" s="107"/>
      <c r="AH1126" s="107"/>
    </row>
    <row r="1127" spans="1:34" x14ac:dyDescent="0.3">
      <c r="A1127" t="s">
        <v>376</v>
      </c>
      <c r="B1127" t="s">
        <v>121</v>
      </c>
      <c r="C1127">
        <v>130479</v>
      </c>
      <c r="D1127" s="106"/>
      <c r="E1127" s="107"/>
      <c r="F1127" s="107"/>
      <c r="G1127" s="107"/>
      <c r="H1127" s="107"/>
      <c r="I1127" s="107"/>
      <c r="J1127" s="107"/>
      <c r="K1127" s="107"/>
      <c r="L1127" s="107"/>
      <c r="M1127" s="107"/>
      <c r="N1127" s="107"/>
      <c r="O1127" s="107"/>
      <c r="P1127" s="107"/>
      <c r="Q1127" s="107"/>
      <c r="R1127" s="107"/>
      <c r="T1127" s="106"/>
      <c r="U1127" s="107"/>
      <c r="V1127" s="107"/>
      <c r="W1127" s="107"/>
      <c r="X1127" s="107"/>
      <c r="Y1127" s="107"/>
      <c r="Z1127" s="107"/>
      <c r="AA1127" s="107"/>
      <c r="AB1127" s="107"/>
      <c r="AC1127" s="107"/>
      <c r="AD1127" s="107"/>
      <c r="AE1127" s="107"/>
      <c r="AF1127" s="107"/>
      <c r="AG1127" s="107"/>
      <c r="AH1127" s="107"/>
    </row>
    <row r="1128" spans="1:34" x14ac:dyDescent="0.3">
      <c r="A1128" t="s">
        <v>376</v>
      </c>
      <c r="B1128" t="s">
        <v>412</v>
      </c>
      <c r="C1128">
        <v>130459</v>
      </c>
      <c r="D1128" s="106"/>
      <c r="E1128" s="107"/>
      <c r="F1128" s="107"/>
      <c r="G1128" s="107"/>
      <c r="H1128" s="107"/>
      <c r="I1128" s="107"/>
      <c r="J1128" s="107"/>
      <c r="K1128" s="107"/>
      <c r="L1128" s="107"/>
      <c r="M1128" s="107"/>
      <c r="N1128" s="107"/>
      <c r="O1128" s="107"/>
      <c r="P1128" s="107"/>
      <c r="Q1128" s="107"/>
      <c r="R1128" s="107"/>
      <c r="T1128" s="106"/>
      <c r="U1128" s="107"/>
      <c r="V1128" s="107"/>
      <c r="W1128" s="107"/>
      <c r="X1128" s="107"/>
      <c r="Y1128" s="107"/>
      <c r="Z1128" s="107"/>
      <c r="AA1128" s="107"/>
      <c r="AB1128" s="107"/>
      <c r="AC1128" s="107"/>
      <c r="AD1128" s="107"/>
      <c r="AE1128" s="107"/>
      <c r="AF1128" s="107"/>
      <c r="AG1128" s="107"/>
      <c r="AH1128" s="107"/>
    </row>
    <row r="1129" spans="1:34" x14ac:dyDescent="0.3">
      <c r="A1129" t="s">
        <v>376</v>
      </c>
      <c r="B1129" t="s">
        <v>123</v>
      </c>
      <c r="C1129">
        <v>118305</v>
      </c>
      <c r="D1129" s="106">
        <v>44888</v>
      </c>
      <c r="E1129" s="107">
        <v>2633.3229999999999</v>
      </c>
      <c r="F1129" s="107">
        <v>6.3189000000000002</v>
      </c>
      <c r="G1129" s="107">
        <v>6.1905999999999999</v>
      </c>
      <c r="H1129" s="107">
        <v>6.4034000000000004</v>
      </c>
      <c r="I1129" s="107">
        <v>6.4713000000000003</v>
      </c>
      <c r="J1129" s="107">
        <v>6.5576999999999996</v>
      </c>
      <c r="K1129" s="107">
        <v>5.9146000000000001</v>
      </c>
      <c r="L1129" s="107">
        <v>5.4131</v>
      </c>
      <c r="M1129" s="107">
        <v>4.8684000000000003</v>
      </c>
      <c r="N1129" s="107">
        <v>4.5430000000000001</v>
      </c>
      <c r="O1129" s="107">
        <v>3.8871000000000002</v>
      </c>
      <c r="P1129" s="107">
        <v>5.1086</v>
      </c>
      <c r="Q1129" s="107">
        <v>6.6128999999999998</v>
      </c>
      <c r="R1129" s="107">
        <v>3.8706999999999998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t="s">
        <v>376</v>
      </c>
      <c r="B1130" t="s">
        <v>232</v>
      </c>
      <c r="C1130">
        <v>109353</v>
      </c>
      <c r="D1130" s="106">
        <v>44888</v>
      </c>
      <c r="E1130" s="107">
        <v>2623.6095</v>
      </c>
      <c r="F1130" s="107">
        <v>6.2504</v>
      </c>
      <c r="G1130" s="107">
        <v>6.1230000000000002</v>
      </c>
      <c r="H1130" s="107">
        <v>6.3357000000000001</v>
      </c>
      <c r="I1130" s="107">
        <v>6.4001000000000001</v>
      </c>
      <c r="J1130" s="107">
        <v>6.4828999999999999</v>
      </c>
      <c r="K1130" s="107">
        <v>5.8577000000000004</v>
      </c>
      <c r="L1130" s="107">
        <v>5.3678999999999997</v>
      </c>
      <c r="M1130" s="107">
        <v>4.8258000000000001</v>
      </c>
      <c r="N1130" s="107">
        <v>4.5008999999999997</v>
      </c>
      <c r="O1130" s="107">
        <v>3.8561000000000001</v>
      </c>
      <c r="P1130" s="107">
        <v>5.0732999999999997</v>
      </c>
      <c r="Q1130" s="107">
        <v>6.9118000000000004</v>
      </c>
      <c r="R1130" s="107">
        <v>3.8342999999999998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t="s">
        <v>376</v>
      </c>
      <c r="B1131" t="s">
        <v>124</v>
      </c>
      <c r="C1131">
        <v>119125</v>
      </c>
      <c r="D1131" s="106">
        <v>44888</v>
      </c>
      <c r="E1131" s="107">
        <v>3142.4582</v>
      </c>
      <c r="F1131" s="107">
        <v>6.4939999999999998</v>
      </c>
      <c r="G1131" s="107">
        <v>6.2854999999999999</v>
      </c>
      <c r="H1131" s="107">
        <v>6.3418999999999999</v>
      </c>
      <c r="I1131" s="107">
        <v>6.3761999999999999</v>
      </c>
      <c r="J1131" s="107">
        <v>6.4635999999999996</v>
      </c>
      <c r="K1131" s="107">
        <v>5.8452999999999999</v>
      </c>
      <c r="L1131" s="107">
        <v>5.4332000000000003</v>
      </c>
      <c r="M1131" s="107">
        <v>4.8806000000000003</v>
      </c>
      <c r="N1131" s="107">
        <v>4.5837000000000003</v>
      </c>
      <c r="O1131" s="107">
        <v>4.1113999999999997</v>
      </c>
      <c r="P1131" s="107">
        <v>5.3087999999999997</v>
      </c>
      <c r="Q1131" s="107">
        <v>6.7644000000000002</v>
      </c>
      <c r="R1131" s="107">
        <v>3.9348999999999998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t="s">
        <v>376</v>
      </c>
      <c r="B1132" t="s">
        <v>233</v>
      </c>
      <c r="C1132">
        <v>103347</v>
      </c>
      <c r="D1132" s="106">
        <v>44888</v>
      </c>
      <c r="E1132" s="107">
        <v>3114.8211000000001</v>
      </c>
      <c r="F1132" s="107">
        <v>6.3933999999999997</v>
      </c>
      <c r="G1132" s="107">
        <v>6.1848999999999998</v>
      </c>
      <c r="H1132" s="107">
        <v>6.2416999999999998</v>
      </c>
      <c r="I1132" s="107">
        <v>6.2759</v>
      </c>
      <c r="J1132" s="107">
        <v>6.3631000000000002</v>
      </c>
      <c r="K1132" s="107">
        <v>5.7477</v>
      </c>
      <c r="L1132" s="107">
        <v>5.3376000000000001</v>
      </c>
      <c r="M1132" s="107">
        <v>4.7918000000000003</v>
      </c>
      <c r="N1132" s="107">
        <v>4.4960000000000004</v>
      </c>
      <c r="O1132" s="107">
        <v>4.0202999999999998</v>
      </c>
      <c r="P1132" s="107">
        <v>5.2117000000000004</v>
      </c>
      <c r="Q1132" s="107">
        <v>6.9059999999999997</v>
      </c>
      <c r="R1132" s="107">
        <v>3.8412000000000002</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t="s">
        <v>376</v>
      </c>
      <c r="B1133" t="s">
        <v>2044</v>
      </c>
      <c r="C1133">
        <v>142589</v>
      </c>
      <c r="D1133" s="106">
        <v>44888</v>
      </c>
      <c r="E1133" s="107">
        <v>1174.3195001051399</v>
      </c>
      <c r="F1133" s="107">
        <v>5.4980000000000002</v>
      </c>
      <c r="G1133" s="107">
        <v>5.4703999999999997</v>
      </c>
      <c r="H1133" s="107">
        <v>5.2572000000000001</v>
      </c>
      <c r="I1133" s="107">
        <v>5.1478000000000002</v>
      </c>
      <c r="J1133" s="107">
        <v>5.2512999999999996</v>
      </c>
      <c r="K1133" s="107">
        <v>5.0875000000000004</v>
      </c>
      <c r="L1133" s="107">
        <v>4.7332999999999998</v>
      </c>
      <c r="M1133" s="107">
        <v>4.2046000000000001</v>
      </c>
      <c r="N1133" s="107">
        <v>3.903</v>
      </c>
      <c r="O1133" s="107">
        <v>3.1246999999999998</v>
      </c>
      <c r="P1133" s="107"/>
      <c r="Q1133" s="107">
        <v>3.4790999999999999</v>
      </c>
      <c r="R1133" s="107">
        <v>3.2665000000000002</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t="s">
        <v>376</v>
      </c>
      <c r="B1134" t="s">
        <v>125</v>
      </c>
      <c r="C1134">
        <v>140196</v>
      </c>
      <c r="D1134" s="106">
        <v>44888</v>
      </c>
      <c r="E1134" s="107">
        <v>2837.2044999999998</v>
      </c>
      <c r="F1134" s="107">
        <v>6.4669999999999996</v>
      </c>
      <c r="G1134" s="107">
        <v>6.1241000000000003</v>
      </c>
      <c r="H1134" s="107">
        <v>6.2961</v>
      </c>
      <c r="I1134" s="107">
        <v>6.5018000000000002</v>
      </c>
      <c r="J1134" s="107">
        <v>6.5880999999999998</v>
      </c>
      <c r="K1134" s="107">
        <v>5.9307999999999996</v>
      </c>
      <c r="L1134" s="107">
        <v>5.5029000000000003</v>
      </c>
      <c r="M1134" s="107">
        <v>4.8627000000000002</v>
      </c>
      <c r="N1134" s="107">
        <v>4.5631000000000004</v>
      </c>
      <c r="O1134" s="107">
        <v>4.2057000000000002</v>
      </c>
      <c r="P1134" s="107">
        <v>5.4054000000000002</v>
      </c>
      <c r="Q1134" s="107">
        <v>6.7278000000000002</v>
      </c>
      <c r="R1134" s="107">
        <v>4.0026999999999999</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t="s">
        <v>376</v>
      </c>
      <c r="B1135" t="s">
        <v>234</v>
      </c>
      <c r="C1135">
        <v>140182</v>
      </c>
      <c r="D1135" s="106">
        <v>44888</v>
      </c>
      <c r="E1135" s="107">
        <v>2793.7193000000002</v>
      </c>
      <c r="F1135" s="107">
        <v>6.2264999999999997</v>
      </c>
      <c r="G1135" s="107">
        <v>5.8837999999999999</v>
      </c>
      <c r="H1135" s="107">
        <v>6.0556000000000001</v>
      </c>
      <c r="I1135" s="107">
        <v>6.2610999999999999</v>
      </c>
      <c r="J1135" s="107">
        <v>6.3467000000000002</v>
      </c>
      <c r="K1135" s="107">
        <v>5.6872999999999996</v>
      </c>
      <c r="L1135" s="107">
        <v>5.2564000000000002</v>
      </c>
      <c r="M1135" s="107">
        <v>4.6142000000000003</v>
      </c>
      <c r="N1135" s="107">
        <v>4.3125</v>
      </c>
      <c r="O1135" s="107">
        <v>3.9477000000000002</v>
      </c>
      <c r="P1135" s="107">
        <v>5.1889000000000003</v>
      </c>
      <c r="Q1135" s="107">
        <v>6.9001999999999999</v>
      </c>
      <c r="R1135" s="107">
        <v>3.7494999999999998</v>
      </c>
      <c r="T1135" s="106"/>
      <c r="U1135" s="107"/>
      <c r="V1135" s="107"/>
      <c r="W1135" s="107"/>
      <c r="X1135" s="107"/>
      <c r="Y1135" s="107"/>
      <c r="Z1135" s="107"/>
      <c r="AA1135" s="107"/>
      <c r="AB1135" s="107"/>
      <c r="AC1135" s="107"/>
      <c r="AD1135" s="107"/>
      <c r="AE1135" s="107"/>
      <c r="AF1135" s="107"/>
      <c r="AG1135" s="107"/>
      <c r="AH1135" s="107"/>
    </row>
    <row r="1136" spans="1:34" x14ac:dyDescent="0.3">
      <c r="A1136" t="s">
        <v>376</v>
      </c>
      <c r="B1136" t="s">
        <v>413</v>
      </c>
      <c r="C1136">
        <v>140176</v>
      </c>
      <c r="D1136" s="106">
        <v>44888</v>
      </c>
      <c r="E1136" s="107">
        <v>2540.6930000000002</v>
      </c>
      <c r="F1136" s="107">
        <v>6.2274000000000003</v>
      </c>
      <c r="G1136" s="107">
        <v>5.8838999999999997</v>
      </c>
      <c r="H1136" s="107">
        <v>6.0553999999999997</v>
      </c>
      <c r="I1136" s="107">
        <v>6.2609000000000004</v>
      </c>
      <c r="J1136" s="107">
        <v>6.3465999999999996</v>
      </c>
      <c r="K1136" s="107">
        <v>5.6871</v>
      </c>
      <c r="L1136" s="107">
        <v>5.2563000000000004</v>
      </c>
      <c r="M1136" s="107">
        <v>4.6140999999999996</v>
      </c>
      <c r="N1136" s="107">
        <v>4.3125</v>
      </c>
      <c r="O1136" s="107">
        <v>3.9474999999999998</v>
      </c>
      <c r="P1136" s="107">
        <v>5.1877000000000004</v>
      </c>
      <c r="Q1136" s="107">
        <v>6.3335999999999997</v>
      </c>
      <c r="R1136" s="107">
        <v>3.7496999999999998</v>
      </c>
      <c r="T1136" s="106"/>
      <c r="U1136" s="107"/>
      <c r="V1136" s="107"/>
      <c r="W1136" s="107"/>
      <c r="X1136" s="107"/>
      <c r="Y1136" s="107"/>
      <c r="Z1136" s="107"/>
      <c r="AA1136" s="107"/>
      <c r="AB1136" s="107"/>
      <c r="AC1136" s="107"/>
      <c r="AD1136" s="107"/>
      <c r="AE1136" s="107"/>
      <c r="AF1136" s="107"/>
      <c r="AG1136" s="107"/>
      <c r="AH1136" s="107"/>
    </row>
    <row r="1137" spans="1:34" x14ac:dyDescent="0.3">
      <c r="A1137" t="s">
        <v>376</v>
      </c>
      <c r="B1137" t="s">
        <v>414</v>
      </c>
      <c r="C1137">
        <v>102441</v>
      </c>
      <c r="D1137" s="106"/>
      <c r="E1137" s="107"/>
      <c r="F1137" s="107"/>
      <c r="G1137" s="107"/>
      <c r="H1137" s="107"/>
      <c r="I1137" s="107"/>
      <c r="J1137" s="107"/>
      <c r="K1137" s="107"/>
      <c r="L1137" s="107"/>
      <c r="M1137" s="107"/>
      <c r="N1137" s="107"/>
      <c r="O1137" s="107"/>
      <c r="P1137" s="107"/>
      <c r="Q1137" s="107"/>
      <c r="R1137" s="107"/>
      <c r="T1137" s="106"/>
      <c r="U1137" s="107"/>
      <c r="V1137" s="107"/>
      <c r="W1137" s="107"/>
      <c r="X1137" s="107"/>
      <c r="Y1137" s="107"/>
      <c r="Z1137" s="107"/>
      <c r="AA1137" s="107"/>
      <c r="AB1137" s="107"/>
      <c r="AC1137" s="107"/>
      <c r="AD1137" s="107"/>
      <c r="AE1137" s="107"/>
      <c r="AF1137" s="107"/>
      <c r="AG1137" s="107"/>
      <c r="AH1137" s="107"/>
    </row>
    <row r="1138" spans="1:34" x14ac:dyDescent="0.3">
      <c r="A1138" t="s">
        <v>376</v>
      </c>
      <c r="B1138" t="s">
        <v>415</v>
      </c>
      <c r="C1138">
        <v>100538</v>
      </c>
      <c r="D1138" s="106">
        <v>44888</v>
      </c>
      <c r="E1138" s="107">
        <v>5023.0860000000002</v>
      </c>
      <c r="F1138" s="107">
        <v>5.6097999999999999</v>
      </c>
      <c r="G1138" s="107">
        <v>5.5602</v>
      </c>
      <c r="H1138" s="107">
        <v>5.6191000000000004</v>
      </c>
      <c r="I1138" s="107">
        <v>5.6981999999999999</v>
      </c>
      <c r="J1138" s="107">
        <v>5.7489999999999997</v>
      </c>
      <c r="K1138" s="107">
        <v>5.1611000000000002</v>
      </c>
      <c r="L1138" s="107">
        <v>4.6871</v>
      </c>
      <c r="M1138" s="107">
        <v>4.117</v>
      </c>
      <c r="N1138" s="107">
        <v>3.8256000000000001</v>
      </c>
      <c r="O1138" s="107">
        <v>3.4119999999999999</v>
      </c>
      <c r="P1138" s="107">
        <v>4.6346999999999996</v>
      </c>
      <c r="Q1138" s="107">
        <v>6.7850999999999999</v>
      </c>
      <c r="R1138" s="107">
        <v>3.1694</v>
      </c>
      <c r="T1138" s="106"/>
      <c r="U1138" s="107"/>
      <c r="V1138" s="107"/>
      <c r="W1138" s="107"/>
      <c r="X1138" s="107"/>
      <c r="Y1138" s="107"/>
      <c r="Z1138" s="107"/>
      <c r="AA1138" s="107"/>
      <c r="AB1138" s="107"/>
      <c r="AC1138" s="107"/>
      <c r="AD1138" s="107"/>
      <c r="AE1138" s="107"/>
      <c r="AF1138" s="107"/>
      <c r="AG1138" s="107"/>
      <c r="AH1138" s="107"/>
    </row>
    <row r="1139" spans="1:34" x14ac:dyDescent="0.3">
      <c r="A1139" t="s">
        <v>376</v>
      </c>
      <c r="B1139" t="s">
        <v>416</v>
      </c>
      <c r="C1139">
        <v>100546</v>
      </c>
      <c r="D1139" s="106">
        <v>44888</v>
      </c>
      <c r="E1139" s="107">
        <v>3282.4137000000001</v>
      </c>
      <c r="F1139" s="107">
        <v>6.2615999999999996</v>
      </c>
      <c r="G1139" s="107">
        <v>6.2140000000000004</v>
      </c>
      <c r="H1139" s="107">
        <v>6.2725999999999997</v>
      </c>
      <c r="I1139" s="107">
        <v>6.3535000000000004</v>
      </c>
      <c r="J1139" s="107">
        <v>6.407</v>
      </c>
      <c r="K1139" s="107">
        <v>5.8249000000000004</v>
      </c>
      <c r="L1139" s="107">
        <v>5.3593999999999999</v>
      </c>
      <c r="M1139" s="107">
        <v>4.7961</v>
      </c>
      <c r="N1139" s="107">
        <v>4.5103999999999997</v>
      </c>
      <c r="O1139" s="107">
        <v>4.1022999999999996</v>
      </c>
      <c r="P1139" s="107">
        <v>5.3403999999999998</v>
      </c>
      <c r="Q1139" s="107">
        <v>7.1394000000000002</v>
      </c>
      <c r="R1139" s="107">
        <v>3.8538000000000001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t="s">
        <v>376</v>
      </c>
      <c r="B1140" t="s">
        <v>127</v>
      </c>
      <c r="C1140">
        <v>118577</v>
      </c>
      <c r="D1140" s="106">
        <v>44888</v>
      </c>
      <c r="E1140" s="107">
        <v>3303.5057000000002</v>
      </c>
      <c r="F1140" s="107">
        <v>6.3419999999999996</v>
      </c>
      <c r="G1140" s="107">
        <v>6.2926000000000002</v>
      </c>
      <c r="H1140" s="107">
        <v>6.3517999999999999</v>
      </c>
      <c r="I1140" s="107">
        <v>6.4321999999999999</v>
      </c>
      <c r="J1140" s="107">
        <v>6.4852999999999996</v>
      </c>
      <c r="K1140" s="107">
        <v>5.9036</v>
      </c>
      <c r="L1140" s="107">
        <v>5.4382999999999999</v>
      </c>
      <c r="M1140" s="107">
        <v>4.8745000000000003</v>
      </c>
      <c r="N1140" s="107">
        <v>4.5891999999999999</v>
      </c>
      <c r="O1140" s="107">
        <v>4.1818</v>
      </c>
      <c r="P1140" s="107">
        <v>5.4138000000000002</v>
      </c>
      <c r="Q1140" s="107">
        <v>6.8796999999999997</v>
      </c>
      <c r="R1140" s="107">
        <v>3.9329000000000001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t="s">
        <v>376</v>
      </c>
      <c r="B1141" t="s">
        <v>236</v>
      </c>
      <c r="C1141">
        <v>100868</v>
      </c>
      <c r="D1141" s="106">
        <v>44888</v>
      </c>
      <c r="E1141" s="107">
        <v>4282.7879000000003</v>
      </c>
      <c r="F1141" s="107">
        <v>6.4654999999999996</v>
      </c>
      <c r="G1141" s="107">
        <v>6.0654000000000003</v>
      </c>
      <c r="H1141" s="107">
        <v>6.2187000000000001</v>
      </c>
      <c r="I1141" s="107">
        <v>6.3171999999999997</v>
      </c>
      <c r="J1141" s="107">
        <v>6.3575999999999997</v>
      </c>
      <c r="K1141" s="107">
        <v>5.6722000000000001</v>
      </c>
      <c r="L1141" s="107">
        <v>5.2667000000000002</v>
      </c>
      <c r="M1141" s="107">
        <v>4.7165999999999997</v>
      </c>
      <c r="N1141" s="107">
        <v>4.4221000000000004</v>
      </c>
      <c r="O1141" s="107">
        <v>3.9641999999999999</v>
      </c>
      <c r="P1141" s="107">
        <v>5.1440999999999999</v>
      </c>
      <c r="Q1141" s="107">
        <v>6.7986000000000004</v>
      </c>
      <c r="R1141" s="107">
        <v>3.7772000000000001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t="s">
        <v>376</v>
      </c>
      <c r="B1142" t="s">
        <v>128</v>
      </c>
      <c r="C1142">
        <v>119091</v>
      </c>
      <c r="D1142" s="106">
        <v>44888</v>
      </c>
      <c r="E1142" s="107">
        <v>4319.5848999999998</v>
      </c>
      <c r="F1142" s="107">
        <v>6.5667</v>
      </c>
      <c r="G1142" s="107">
        <v>6.1658999999999997</v>
      </c>
      <c r="H1142" s="107">
        <v>6.3190999999999997</v>
      </c>
      <c r="I1142" s="107">
        <v>6.4173999999999998</v>
      </c>
      <c r="J1142" s="107">
        <v>6.4580000000000002</v>
      </c>
      <c r="K1142" s="107">
        <v>5.7735000000000003</v>
      </c>
      <c r="L1142" s="107">
        <v>5.3697999999999997</v>
      </c>
      <c r="M1142" s="107">
        <v>4.8204000000000002</v>
      </c>
      <c r="N1142" s="107">
        <v>4.5267999999999997</v>
      </c>
      <c r="O1142" s="107">
        <v>4.0682999999999998</v>
      </c>
      <c r="P1142" s="107">
        <v>5.2495000000000003</v>
      </c>
      <c r="Q1142" s="107">
        <v>6.7363</v>
      </c>
      <c r="R1142" s="107">
        <v>3.8809</v>
      </c>
      <c r="T1142" s="106"/>
      <c r="U1142" s="107"/>
      <c r="V1142" s="107"/>
      <c r="W1142" s="107"/>
      <c r="X1142" s="107"/>
      <c r="Y1142" s="107"/>
      <c r="Z1142" s="107"/>
      <c r="AA1142" s="107"/>
      <c r="AB1142" s="107"/>
      <c r="AC1142" s="107"/>
      <c r="AD1142" s="107"/>
      <c r="AE1142" s="107"/>
      <c r="AF1142" s="107"/>
      <c r="AG1142" s="107"/>
      <c r="AH1142" s="107"/>
    </row>
    <row r="1143" spans="1:34" x14ac:dyDescent="0.3">
      <c r="A1143" t="s">
        <v>376</v>
      </c>
      <c r="B1143" t="s">
        <v>237</v>
      </c>
      <c r="C1143">
        <v>118902</v>
      </c>
      <c r="D1143" s="106">
        <v>44888</v>
      </c>
      <c r="E1143" s="107">
        <v>2174.6812</v>
      </c>
      <c r="F1143" s="107">
        <v>6.7317</v>
      </c>
      <c r="G1143" s="107">
        <v>5.9382999999999999</v>
      </c>
      <c r="H1143" s="107">
        <v>6.0990000000000002</v>
      </c>
      <c r="I1143" s="107">
        <v>6.2911999999999999</v>
      </c>
      <c r="J1143" s="107">
        <v>6.3612000000000002</v>
      </c>
      <c r="K1143" s="107">
        <v>5.7706999999999997</v>
      </c>
      <c r="L1143" s="107">
        <v>5.3418000000000001</v>
      </c>
      <c r="M1143" s="107">
        <v>4.7942999999999998</v>
      </c>
      <c r="N1143" s="107">
        <v>4.4913999999999996</v>
      </c>
      <c r="O1143" s="107">
        <v>3.9762</v>
      </c>
      <c r="P1143" s="107">
        <v>5.2186000000000003</v>
      </c>
      <c r="Q1143" s="107">
        <v>4.2911000000000001</v>
      </c>
      <c r="R1143" s="107">
        <v>3.8353999999999999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t="s">
        <v>376</v>
      </c>
      <c r="B1144" t="s">
        <v>129</v>
      </c>
      <c r="C1144">
        <v>120038</v>
      </c>
      <c r="D1144" s="106">
        <v>44888</v>
      </c>
      <c r="E1144" s="107">
        <v>2189.3045999999999</v>
      </c>
      <c r="F1144" s="107">
        <v>6.8284000000000002</v>
      </c>
      <c r="G1144" s="107">
        <v>6.0338000000000003</v>
      </c>
      <c r="H1144" s="107">
        <v>6.1946000000000003</v>
      </c>
      <c r="I1144" s="107">
        <v>6.3883999999999999</v>
      </c>
      <c r="J1144" s="107">
        <v>6.4592000000000001</v>
      </c>
      <c r="K1144" s="107">
        <v>5.8699000000000003</v>
      </c>
      <c r="L1144" s="107">
        <v>5.4419000000000004</v>
      </c>
      <c r="M1144" s="107">
        <v>4.8959999999999999</v>
      </c>
      <c r="N1144" s="107">
        <v>4.5952999999999999</v>
      </c>
      <c r="O1144" s="107">
        <v>4.0792999999999999</v>
      </c>
      <c r="P1144" s="107">
        <v>5.3098000000000001</v>
      </c>
      <c r="Q1144" s="107">
        <v>6.7609000000000004</v>
      </c>
      <c r="R1144" s="107">
        <v>3.9375</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t="s">
        <v>376</v>
      </c>
      <c r="B1145" t="s">
        <v>417</v>
      </c>
      <c r="C1145">
        <v>118907</v>
      </c>
      <c r="D1145" s="106">
        <v>44888</v>
      </c>
      <c r="E1145" s="107">
        <v>3137.6383999999998</v>
      </c>
      <c r="F1145" s="107">
        <v>6.7309000000000001</v>
      </c>
      <c r="G1145" s="107">
        <v>5.9379999999999997</v>
      </c>
      <c r="H1145" s="107">
        <v>6.0987999999999998</v>
      </c>
      <c r="I1145" s="107">
        <v>6.0067000000000004</v>
      </c>
      <c r="J1145" s="107">
        <v>5.7801</v>
      </c>
      <c r="K1145" s="107">
        <v>5.0441000000000003</v>
      </c>
      <c r="L1145" s="107">
        <v>4.5670000000000002</v>
      </c>
      <c r="M1145" s="107">
        <v>4.0008999999999997</v>
      </c>
      <c r="N1145" s="107">
        <v>3.6859000000000002</v>
      </c>
      <c r="O1145" s="107">
        <v>3.1616</v>
      </c>
      <c r="P1145" s="107">
        <v>4.3700999999999999</v>
      </c>
      <c r="Q1145" s="107">
        <v>5.8888999999999996</v>
      </c>
      <c r="R1145" s="107">
        <v>3.024</v>
      </c>
      <c r="T1145" s="106"/>
      <c r="U1145" s="107"/>
      <c r="V1145" s="107"/>
      <c r="W1145" s="107"/>
      <c r="X1145" s="107"/>
      <c r="Y1145" s="107"/>
      <c r="Z1145" s="107"/>
      <c r="AA1145" s="107"/>
      <c r="AB1145" s="107"/>
      <c r="AC1145" s="107"/>
      <c r="AD1145" s="107"/>
      <c r="AE1145" s="107"/>
      <c r="AF1145" s="107"/>
      <c r="AG1145" s="107"/>
      <c r="AH1145" s="107"/>
    </row>
    <row r="1146" spans="1:34" x14ac:dyDescent="0.3">
      <c r="A1146" t="s">
        <v>376</v>
      </c>
      <c r="B1146" t="s">
        <v>238</v>
      </c>
      <c r="C1146">
        <v>103340</v>
      </c>
      <c r="D1146" s="106">
        <v>44888</v>
      </c>
      <c r="E1146" s="107">
        <v>322.99560000000002</v>
      </c>
      <c r="F1146" s="107">
        <v>6.5102000000000002</v>
      </c>
      <c r="G1146" s="107">
        <v>6.1391999999999998</v>
      </c>
      <c r="H1146" s="107">
        <v>6.1417999999999999</v>
      </c>
      <c r="I1146" s="107">
        <v>6.1497999999999999</v>
      </c>
      <c r="J1146" s="107">
        <v>6.2603999999999997</v>
      </c>
      <c r="K1146" s="107">
        <v>5.6406000000000001</v>
      </c>
      <c r="L1146" s="107">
        <v>5.26</v>
      </c>
      <c r="M1146" s="107">
        <v>4.7070999999999996</v>
      </c>
      <c r="N1146" s="107">
        <v>4.4092000000000002</v>
      </c>
      <c r="O1146" s="107">
        <v>4.0279999999999996</v>
      </c>
      <c r="P1146" s="107">
        <v>5.2287999999999997</v>
      </c>
      <c r="Q1146" s="107">
        <v>7.1284000000000001</v>
      </c>
      <c r="R1146" s="107">
        <v>3.7858999999999998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t="s">
        <v>376</v>
      </c>
      <c r="B1147" t="s">
        <v>130</v>
      </c>
      <c r="C1147">
        <v>120197</v>
      </c>
      <c r="D1147" s="106">
        <v>44888</v>
      </c>
      <c r="E1147" s="107">
        <v>325.36500000000001</v>
      </c>
      <c r="F1147" s="107">
        <v>6.5975000000000001</v>
      </c>
      <c r="G1147" s="107">
        <v>6.2293000000000003</v>
      </c>
      <c r="H1147" s="107">
        <v>6.2319000000000004</v>
      </c>
      <c r="I1147" s="107">
        <v>6.2401999999999997</v>
      </c>
      <c r="J1147" s="107">
        <v>6.3506</v>
      </c>
      <c r="K1147" s="107">
        <v>5.7321</v>
      </c>
      <c r="L1147" s="107">
        <v>5.3525</v>
      </c>
      <c r="M1147" s="107">
        <v>4.8003999999999998</v>
      </c>
      <c r="N1147" s="107">
        <v>4.5092999999999996</v>
      </c>
      <c r="O1147" s="107">
        <v>4.1402999999999999</v>
      </c>
      <c r="P1147" s="107">
        <v>5.3265000000000002</v>
      </c>
      <c r="Q1147" s="107">
        <v>6.7843999999999998</v>
      </c>
      <c r="R1147" s="107">
        <v>3.8980000000000001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t="s">
        <v>376</v>
      </c>
      <c r="B1148" t="s">
        <v>239</v>
      </c>
      <c r="C1148">
        <v>113096</v>
      </c>
      <c r="D1148" s="106">
        <v>44888</v>
      </c>
      <c r="E1148" s="107">
        <v>2346.4893999999999</v>
      </c>
      <c r="F1148" s="107">
        <v>5.9539</v>
      </c>
      <c r="G1148" s="107">
        <v>6.2746000000000004</v>
      </c>
      <c r="H1148" s="107">
        <v>6.2481999999999998</v>
      </c>
      <c r="I1148" s="107">
        <v>6.2976999999999999</v>
      </c>
      <c r="J1148" s="107">
        <v>6.4881000000000002</v>
      </c>
      <c r="K1148" s="107">
        <v>5.8118999999999996</v>
      </c>
      <c r="L1148" s="107">
        <v>5.4379</v>
      </c>
      <c r="M1148" s="107">
        <v>4.8444000000000003</v>
      </c>
      <c r="N1148" s="107">
        <v>4.5540000000000003</v>
      </c>
      <c r="O1148" s="107">
        <v>4.2115999999999998</v>
      </c>
      <c r="P1148" s="107">
        <v>5.3559999999999999</v>
      </c>
      <c r="Q1148" s="107">
        <v>7.1303000000000001</v>
      </c>
      <c r="R1148" s="107">
        <v>3.9462000000000002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t="s">
        <v>376</v>
      </c>
      <c r="B1149" t="s">
        <v>131</v>
      </c>
      <c r="C1149">
        <v>118345</v>
      </c>
      <c r="D1149" s="106">
        <v>44888</v>
      </c>
      <c r="E1149" s="107">
        <v>2366.2285999999999</v>
      </c>
      <c r="F1149" s="107">
        <v>5.9922000000000004</v>
      </c>
      <c r="G1149" s="107">
        <v>6.3143000000000002</v>
      </c>
      <c r="H1149" s="107">
        <v>6.2884000000000002</v>
      </c>
      <c r="I1149" s="107">
        <v>6.3376999999999999</v>
      </c>
      <c r="J1149" s="107">
        <v>6.5282999999999998</v>
      </c>
      <c r="K1149" s="107">
        <v>5.8525</v>
      </c>
      <c r="L1149" s="107">
        <v>5.4790000000000001</v>
      </c>
      <c r="M1149" s="107">
        <v>4.8859000000000004</v>
      </c>
      <c r="N1149" s="107">
        <v>4.5959000000000003</v>
      </c>
      <c r="O1149" s="107">
        <v>4.2534999999999998</v>
      </c>
      <c r="P1149" s="107">
        <v>5.4290000000000003</v>
      </c>
      <c r="Q1149" s="107">
        <v>6.8075999999999999</v>
      </c>
      <c r="R1149" s="107">
        <v>3.9878</v>
      </c>
      <c r="T1149" s="106"/>
      <c r="U1149" s="107"/>
      <c r="V1149" s="107"/>
      <c r="W1149" s="107"/>
      <c r="X1149" s="107"/>
      <c r="Y1149" s="107"/>
      <c r="Z1149" s="107"/>
      <c r="AA1149" s="107"/>
      <c r="AB1149" s="107"/>
      <c r="AC1149" s="107"/>
      <c r="AD1149" s="107"/>
      <c r="AE1149" s="107"/>
      <c r="AF1149" s="107"/>
      <c r="AG1149" s="107"/>
      <c r="AH1149" s="107"/>
    </row>
    <row r="1150" spans="1:34" x14ac:dyDescent="0.3">
      <c r="A1150" t="s">
        <v>376</v>
      </c>
      <c r="B1150" t="s">
        <v>132</v>
      </c>
      <c r="C1150">
        <v>118364</v>
      </c>
      <c r="D1150" s="106">
        <v>44888</v>
      </c>
      <c r="E1150" s="107">
        <v>2654.9086000000002</v>
      </c>
      <c r="F1150" s="107">
        <v>6.6951999999999998</v>
      </c>
      <c r="G1150" s="107">
        <v>6.0328999999999997</v>
      </c>
      <c r="H1150" s="107">
        <v>6.2058</v>
      </c>
      <c r="I1150" s="107">
        <v>6.3216000000000001</v>
      </c>
      <c r="J1150" s="107">
        <v>6.4412000000000003</v>
      </c>
      <c r="K1150" s="107">
        <v>5.8197000000000001</v>
      </c>
      <c r="L1150" s="107">
        <v>5.4188999999999998</v>
      </c>
      <c r="M1150" s="107">
        <v>4.8700999999999999</v>
      </c>
      <c r="N1150" s="107">
        <v>4.5582000000000003</v>
      </c>
      <c r="O1150" s="107">
        <v>4.0323000000000002</v>
      </c>
      <c r="P1150" s="107">
        <v>5.2013999999999996</v>
      </c>
      <c r="Q1150" s="107">
        <v>6.7035</v>
      </c>
      <c r="R1150" s="107">
        <v>3.8963000000000001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t="s">
        <v>376</v>
      </c>
      <c r="B1151" t="s">
        <v>240</v>
      </c>
      <c r="C1151">
        <v>108690</v>
      </c>
      <c r="D1151" s="106">
        <v>44888</v>
      </c>
      <c r="E1151" s="107">
        <v>2638.3773000000001</v>
      </c>
      <c r="F1151" s="107">
        <v>6.5655000000000001</v>
      </c>
      <c r="G1151" s="107">
        <v>5.9017999999999997</v>
      </c>
      <c r="H1151" s="107">
        <v>6.0751999999999997</v>
      </c>
      <c r="I1151" s="107">
        <v>6.1909999999999998</v>
      </c>
      <c r="J1151" s="107">
        <v>6.3102999999999998</v>
      </c>
      <c r="K1151" s="107">
        <v>5.6881000000000004</v>
      </c>
      <c r="L1151" s="107">
        <v>5.3102999999999998</v>
      </c>
      <c r="M1151" s="107">
        <v>4.7725999999999997</v>
      </c>
      <c r="N1151" s="107">
        <v>4.4665999999999997</v>
      </c>
      <c r="O1151" s="107">
        <v>3.9666999999999999</v>
      </c>
      <c r="P1151" s="107">
        <v>5.1322000000000001</v>
      </c>
      <c r="Q1151" s="107">
        <v>5.3375000000000004</v>
      </c>
      <c r="R1151" s="107">
        <v>3.8248000000000002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t="s">
        <v>376</v>
      </c>
      <c r="B1152" t="s">
        <v>133</v>
      </c>
      <c r="C1152">
        <v>125345</v>
      </c>
      <c r="D1152" s="106">
        <v>44888</v>
      </c>
      <c r="E1152" s="107">
        <v>1693.3125</v>
      </c>
      <c r="F1152" s="107">
        <v>6.2930999999999999</v>
      </c>
      <c r="G1152" s="107">
        <v>6.0773000000000001</v>
      </c>
      <c r="H1152" s="107">
        <v>6.1433999999999997</v>
      </c>
      <c r="I1152" s="107">
        <v>6.3414000000000001</v>
      </c>
      <c r="J1152" s="107">
        <v>6.3779000000000003</v>
      </c>
      <c r="K1152" s="107">
        <v>5.7053000000000003</v>
      </c>
      <c r="L1152" s="107">
        <v>5.3124000000000002</v>
      </c>
      <c r="M1152" s="107">
        <v>4.7332000000000001</v>
      </c>
      <c r="N1152" s="107">
        <v>4.4246999999999996</v>
      </c>
      <c r="O1152" s="107">
        <v>3.6964000000000001</v>
      </c>
      <c r="P1152" s="107">
        <v>4.8093000000000004</v>
      </c>
      <c r="Q1152" s="107">
        <v>6.0014000000000003</v>
      </c>
      <c r="R1152" s="107">
        <v>3.6922000000000001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t="s">
        <v>376</v>
      </c>
      <c r="B1153" t="s">
        <v>241</v>
      </c>
      <c r="C1153">
        <v>125259</v>
      </c>
      <c r="D1153" s="106">
        <v>44888</v>
      </c>
      <c r="E1153" s="107">
        <v>1685.6768</v>
      </c>
      <c r="F1153" s="107">
        <v>6.2415000000000003</v>
      </c>
      <c r="G1153" s="107">
        <v>6.0260999999999996</v>
      </c>
      <c r="H1153" s="107">
        <v>6.0932000000000004</v>
      </c>
      <c r="I1153" s="107">
        <v>6.2910000000000004</v>
      </c>
      <c r="J1153" s="107">
        <v>6.3273999999999999</v>
      </c>
      <c r="K1153" s="107">
        <v>5.6546000000000003</v>
      </c>
      <c r="L1153" s="107">
        <v>5.2610999999999999</v>
      </c>
      <c r="M1153" s="107">
        <v>4.6814</v>
      </c>
      <c r="N1153" s="107">
        <v>4.3726000000000003</v>
      </c>
      <c r="O1153" s="107">
        <v>3.6446999999999998</v>
      </c>
      <c r="P1153" s="107">
        <v>4.7569999999999997</v>
      </c>
      <c r="Q1153" s="107">
        <v>5.9484000000000004</v>
      </c>
      <c r="R1153" s="107">
        <v>3.6404000000000001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t="s">
        <v>376</v>
      </c>
      <c r="B1154" t="s">
        <v>134</v>
      </c>
      <c r="C1154">
        <v>119135</v>
      </c>
      <c r="D1154" s="106">
        <v>44888</v>
      </c>
      <c r="E1154" s="107">
        <v>2134.4245000000001</v>
      </c>
      <c r="F1154" s="107">
        <v>5.4901</v>
      </c>
      <c r="G1154" s="107">
        <v>5.6143999999999998</v>
      </c>
      <c r="H1154" s="107">
        <v>5.8179999999999996</v>
      </c>
      <c r="I1154" s="107">
        <v>6.0067000000000004</v>
      </c>
      <c r="J1154" s="107">
        <v>6.2309000000000001</v>
      </c>
      <c r="K1154" s="107">
        <v>5.7478999999999996</v>
      </c>
      <c r="L1154" s="107">
        <v>5.2028999999999996</v>
      </c>
      <c r="M1154" s="107">
        <v>4.6481000000000003</v>
      </c>
      <c r="N1154" s="107">
        <v>4.3348000000000004</v>
      </c>
      <c r="O1154" s="107">
        <v>3.9134000000000002</v>
      </c>
      <c r="P1154" s="107">
        <v>5.1791999999999998</v>
      </c>
      <c r="Q1154" s="107">
        <v>6.7573999999999996</v>
      </c>
      <c r="R1154" s="107">
        <v>3.7627000000000002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t="s">
        <v>376</v>
      </c>
      <c r="B1155" t="s">
        <v>135</v>
      </c>
      <c r="C1155">
        <v>147938</v>
      </c>
      <c r="D1155" s="106"/>
      <c r="E1155" s="107"/>
      <c r="F1155" s="107"/>
      <c r="G1155" s="107"/>
      <c r="H1155" s="107"/>
      <c r="I1155" s="107"/>
      <c r="J1155" s="107"/>
      <c r="K1155" s="107"/>
      <c r="L1155" s="107"/>
      <c r="M1155" s="107"/>
      <c r="N1155" s="107"/>
      <c r="O1155" s="107"/>
      <c r="P1155" s="107"/>
      <c r="Q1155" s="107"/>
      <c r="R1155" s="107"/>
      <c r="T1155" s="106"/>
      <c r="U1155" s="107"/>
      <c r="V1155" s="107"/>
      <c r="W1155" s="107"/>
      <c r="X1155" s="107"/>
      <c r="Y1155" s="107"/>
      <c r="Z1155" s="107"/>
      <c r="AA1155" s="107"/>
      <c r="AB1155" s="107"/>
      <c r="AC1155" s="107"/>
      <c r="AD1155" s="107"/>
      <c r="AE1155" s="107"/>
      <c r="AF1155" s="107"/>
      <c r="AG1155" s="107"/>
      <c r="AH1155" s="107"/>
    </row>
    <row r="1156" spans="1:34" x14ac:dyDescent="0.3">
      <c r="A1156" t="s">
        <v>376</v>
      </c>
      <c r="B1156" t="s">
        <v>136</v>
      </c>
      <c r="C1156">
        <v>147940</v>
      </c>
      <c r="D1156" s="106"/>
      <c r="E1156" s="107"/>
      <c r="F1156" s="107"/>
      <c r="G1156" s="107"/>
      <c r="H1156" s="107"/>
      <c r="I1156" s="107"/>
      <c r="J1156" s="107"/>
      <c r="K1156" s="107"/>
      <c r="L1156" s="107"/>
      <c r="M1156" s="107"/>
      <c r="N1156" s="107"/>
      <c r="O1156" s="107"/>
      <c r="P1156" s="107"/>
      <c r="Q1156" s="107"/>
      <c r="R1156" s="107"/>
      <c r="T1156" s="106"/>
      <c r="U1156" s="107"/>
      <c r="V1156" s="107"/>
      <c r="W1156" s="107"/>
      <c r="X1156" s="107"/>
      <c r="Y1156" s="107"/>
      <c r="Z1156" s="107"/>
      <c r="AA1156" s="107"/>
      <c r="AB1156" s="107"/>
      <c r="AC1156" s="107"/>
      <c r="AD1156" s="107"/>
      <c r="AE1156" s="107"/>
      <c r="AF1156" s="107"/>
      <c r="AG1156" s="107"/>
      <c r="AH1156" s="107"/>
    </row>
    <row r="1157" spans="1:34" x14ac:dyDescent="0.3">
      <c r="A1157" t="s">
        <v>376</v>
      </c>
      <c r="B1157" t="s">
        <v>137</v>
      </c>
      <c r="C1157">
        <v>147937</v>
      </c>
      <c r="D1157" s="106"/>
      <c r="E1157" s="107"/>
      <c r="F1157" s="107"/>
      <c r="G1157" s="107"/>
      <c r="H1157" s="107"/>
      <c r="I1157" s="107"/>
      <c r="J1157" s="107"/>
      <c r="K1157" s="107"/>
      <c r="L1157" s="107"/>
      <c r="M1157" s="107"/>
      <c r="N1157" s="107"/>
      <c r="O1157" s="107"/>
      <c r="P1157" s="107"/>
      <c r="Q1157" s="107"/>
      <c r="R1157" s="107"/>
      <c r="T1157" s="106"/>
      <c r="U1157" s="107"/>
      <c r="V1157" s="107"/>
      <c r="W1157" s="107"/>
      <c r="X1157" s="107"/>
      <c r="Y1157" s="107"/>
      <c r="Z1157" s="107"/>
      <c r="AA1157" s="107"/>
      <c r="AB1157" s="107"/>
      <c r="AC1157" s="107"/>
      <c r="AD1157" s="107"/>
      <c r="AE1157" s="107"/>
      <c r="AF1157" s="107"/>
      <c r="AG1157" s="107"/>
      <c r="AH1157" s="107"/>
    </row>
    <row r="1158" spans="1:34" x14ac:dyDescent="0.3">
      <c r="A1158" t="s">
        <v>376</v>
      </c>
      <c r="B1158" t="s">
        <v>138</v>
      </c>
      <c r="C1158">
        <v>147939</v>
      </c>
      <c r="D1158" s="106"/>
      <c r="E1158" s="107"/>
      <c r="F1158" s="107"/>
      <c r="G1158" s="107"/>
      <c r="H1158" s="107"/>
      <c r="I1158" s="107"/>
      <c r="J1158" s="107"/>
      <c r="K1158" s="107"/>
      <c r="L1158" s="107"/>
      <c r="M1158" s="107"/>
      <c r="N1158" s="107"/>
      <c r="O1158" s="107"/>
      <c r="P1158" s="107"/>
      <c r="Q1158" s="107"/>
      <c r="R1158" s="107"/>
      <c r="T1158" s="106"/>
      <c r="U1158" s="107"/>
      <c r="V1158" s="107"/>
      <c r="W1158" s="107"/>
      <c r="X1158" s="107"/>
      <c r="Y1158" s="107"/>
      <c r="Z1158" s="107"/>
      <c r="AA1158" s="107"/>
      <c r="AB1158" s="107"/>
      <c r="AC1158" s="107"/>
      <c r="AD1158" s="107"/>
      <c r="AE1158" s="107"/>
      <c r="AF1158" s="107"/>
      <c r="AG1158" s="107"/>
      <c r="AH1158" s="107"/>
    </row>
    <row r="1159" spans="1:34" x14ac:dyDescent="0.3">
      <c r="A1159" t="s">
        <v>376</v>
      </c>
      <c r="B1159" t="s">
        <v>1891</v>
      </c>
      <c r="C1159">
        <v>115991</v>
      </c>
      <c r="D1159" s="106">
        <v>44888</v>
      </c>
      <c r="E1159" s="107">
        <v>2114.0886999999998</v>
      </c>
      <c r="F1159" s="107">
        <v>5.3996000000000004</v>
      </c>
      <c r="G1159" s="107">
        <v>5.5244999999999997</v>
      </c>
      <c r="H1159" s="107">
        <v>5.7317</v>
      </c>
      <c r="I1159" s="107">
        <v>5.9175000000000004</v>
      </c>
      <c r="J1159" s="107">
        <v>6.1407999999999996</v>
      </c>
      <c r="K1159" s="107">
        <v>5.6543999999999999</v>
      </c>
      <c r="L1159" s="107">
        <v>5.1044</v>
      </c>
      <c r="M1159" s="107">
        <v>4.5476999999999999</v>
      </c>
      <c r="N1159" s="107">
        <v>4.2462</v>
      </c>
      <c r="O1159" s="107">
        <v>3.8148</v>
      </c>
      <c r="P1159" s="107">
        <v>5.0772000000000004</v>
      </c>
      <c r="Q1159" s="107">
        <v>6.9850000000000003</v>
      </c>
      <c r="R1159" s="107">
        <v>3.6667999999999998</v>
      </c>
      <c r="T1159" s="106"/>
      <c r="U1159" s="107"/>
      <c r="V1159" s="107"/>
      <c r="W1159" s="107"/>
      <c r="X1159" s="107"/>
      <c r="Y1159" s="107"/>
      <c r="Z1159" s="107"/>
      <c r="AA1159" s="107"/>
      <c r="AB1159" s="107"/>
      <c r="AC1159" s="107"/>
      <c r="AD1159" s="107"/>
      <c r="AE1159" s="107"/>
      <c r="AF1159" s="107"/>
      <c r="AG1159" s="107"/>
      <c r="AH1159" s="107"/>
    </row>
    <row r="1160" spans="1:34" x14ac:dyDescent="0.3">
      <c r="A1160" t="s">
        <v>376</v>
      </c>
      <c r="B1160" t="s">
        <v>243</v>
      </c>
      <c r="C1160">
        <v>104486</v>
      </c>
      <c r="D1160" s="106">
        <v>44888</v>
      </c>
      <c r="E1160" s="107">
        <v>2998.0178999999998</v>
      </c>
      <c r="F1160" s="107">
        <v>6.4890999999999996</v>
      </c>
      <c r="G1160" s="107">
        <v>6.1322000000000001</v>
      </c>
      <c r="H1160" s="107">
        <v>6.2291999999999996</v>
      </c>
      <c r="I1160" s="107">
        <v>6.3658000000000001</v>
      </c>
      <c r="J1160" s="107">
        <v>6.4286000000000003</v>
      </c>
      <c r="K1160" s="107">
        <v>5.7534000000000001</v>
      </c>
      <c r="L1160" s="107">
        <v>5.3327999999999998</v>
      </c>
      <c r="M1160" s="107">
        <v>4.7893999999999997</v>
      </c>
      <c r="N1160" s="107">
        <v>4.4786000000000001</v>
      </c>
      <c r="O1160" s="107">
        <v>3.9910000000000001</v>
      </c>
      <c r="P1160" s="107">
        <v>5.1898999999999997</v>
      </c>
      <c r="Q1160" s="107">
        <v>7.0906000000000002</v>
      </c>
      <c r="R1160" s="107">
        <v>3.8367</v>
      </c>
      <c r="T1160" s="106"/>
      <c r="U1160" s="107"/>
      <c r="V1160" s="107"/>
      <c r="W1160" s="107"/>
      <c r="X1160" s="107"/>
      <c r="Y1160" s="107"/>
      <c r="Z1160" s="107"/>
      <c r="AA1160" s="107"/>
      <c r="AB1160" s="107"/>
      <c r="AC1160" s="107"/>
      <c r="AD1160" s="107"/>
      <c r="AE1160" s="107"/>
      <c r="AF1160" s="107"/>
      <c r="AG1160" s="107"/>
      <c r="AH1160" s="107"/>
    </row>
    <row r="1161" spans="1:34" x14ac:dyDescent="0.3">
      <c r="A1161" t="s">
        <v>376</v>
      </c>
      <c r="B1161" t="s">
        <v>139</v>
      </c>
      <c r="C1161">
        <v>120537</v>
      </c>
      <c r="D1161" s="106">
        <v>44888</v>
      </c>
      <c r="E1161" s="107">
        <v>3018.4198999999999</v>
      </c>
      <c r="F1161" s="107">
        <v>6.5589000000000004</v>
      </c>
      <c r="G1161" s="107">
        <v>6.2024999999999997</v>
      </c>
      <c r="H1161" s="107">
        <v>6.2995999999999999</v>
      </c>
      <c r="I1161" s="107">
        <v>6.4364999999999997</v>
      </c>
      <c r="J1161" s="107">
        <v>6.4992000000000001</v>
      </c>
      <c r="K1161" s="107">
        <v>5.8266</v>
      </c>
      <c r="L1161" s="107">
        <v>5.4061000000000003</v>
      </c>
      <c r="M1161" s="107">
        <v>4.8630000000000004</v>
      </c>
      <c r="N1161" s="107">
        <v>4.5528000000000004</v>
      </c>
      <c r="O1161" s="107">
        <v>4.0643000000000002</v>
      </c>
      <c r="P1161" s="107">
        <v>5.2638999999999996</v>
      </c>
      <c r="Q1161" s="107">
        <v>6.7621000000000002</v>
      </c>
      <c r="R1161" s="107">
        <v>3.91</v>
      </c>
      <c r="T1161" s="106"/>
      <c r="U1161" s="107"/>
      <c r="V1161" s="107"/>
      <c r="W1161" s="107"/>
      <c r="X1161" s="107"/>
      <c r="Y1161" s="107"/>
      <c r="Z1161" s="107"/>
      <c r="AA1161" s="107"/>
      <c r="AB1161" s="107"/>
      <c r="AC1161" s="107"/>
      <c r="AD1161" s="107"/>
      <c r="AE1161" s="107"/>
      <c r="AF1161" s="107"/>
      <c r="AG1161" s="107"/>
      <c r="AH1161" s="107"/>
    </row>
    <row r="1162" spans="1:34" x14ac:dyDescent="0.3">
      <c r="A1162" t="s">
        <v>376</v>
      </c>
      <c r="B1162" t="s">
        <v>418</v>
      </c>
      <c r="C1162">
        <v>104488</v>
      </c>
      <c r="D1162" s="106">
        <v>44888</v>
      </c>
      <c r="E1162" s="107">
        <v>2691.6556999999998</v>
      </c>
      <c r="F1162" s="107">
        <v>5.9593999999999996</v>
      </c>
      <c r="G1162" s="107">
        <v>5.6021000000000001</v>
      </c>
      <c r="H1162" s="107">
        <v>5.6986999999999997</v>
      </c>
      <c r="I1162" s="107">
        <v>5.8348000000000004</v>
      </c>
      <c r="J1162" s="107">
        <v>5.8958000000000004</v>
      </c>
      <c r="K1162" s="107">
        <v>5.2175000000000002</v>
      </c>
      <c r="L1162" s="107">
        <v>4.7900999999999998</v>
      </c>
      <c r="M1162" s="107">
        <v>4.2420999999999998</v>
      </c>
      <c r="N1162" s="107">
        <v>3.9268000000000001</v>
      </c>
      <c r="O1162" s="107">
        <v>3.4428999999999998</v>
      </c>
      <c r="P1162" s="107">
        <v>4.6321000000000003</v>
      </c>
      <c r="Q1162" s="107">
        <v>6.3727</v>
      </c>
      <c r="R1162" s="107">
        <v>3.2881</v>
      </c>
      <c r="T1162" s="106"/>
      <c r="U1162" s="107"/>
      <c r="V1162" s="107"/>
      <c r="W1162" s="107"/>
      <c r="X1162" s="107"/>
      <c r="Y1162" s="107"/>
      <c r="Z1162" s="107"/>
      <c r="AA1162" s="107"/>
      <c r="AB1162" s="107"/>
      <c r="AC1162" s="107"/>
      <c r="AD1162" s="107"/>
      <c r="AE1162" s="107"/>
      <c r="AF1162" s="107"/>
      <c r="AG1162" s="107"/>
      <c r="AH1162" s="107"/>
    </row>
    <row r="1163" spans="1:34" x14ac:dyDescent="0.3">
      <c r="A1163" t="s">
        <v>376</v>
      </c>
      <c r="B1163" t="s">
        <v>140</v>
      </c>
      <c r="C1163">
        <v>147157</v>
      </c>
      <c r="D1163" s="106">
        <v>44888</v>
      </c>
      <c r="E1163" s="107">
        <v>1151.066</v>
      </c>
      <c r="F1163" s="107">
        <v>5.9782999999999999</v>
      </c>
      <c r="G1163" s="107">
        <v>6.0976999999999997</v>
      </c>
      <c r="H1163" s="107">
        <v>6.0435999999999996</v>
      </c>
      <c r="I1163" s="107">
        <v>5.8914</v>
      </c>
      <c r="J1163" s="107">
        <v>6.0439999999999996</v>
      </c>
      <c r="K1163" s="107">
        <v>5.6688999999999998</v>
      </c>
      <c r="L1163" s="107">
        <v>5.2725</v>
      </c>
      <c r="M1163" s="107">
        <v>4.7891000000000004</v>
      </c>
      <c r="N1163" s="107">
        <v>4.4553000000000003</v>
      </c>
      <c r="O1163" s="107">
        <v>3.6827000000000001</v>
      </c>
      <c r="P1163" s="107"/>
      <c r="Q1163" s="107">
        <v>3.9984000000000002</v>
      </c>
      <c r="R1163" s="107">
        <v>3.7698999999999998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t="s">
        <v>376</v>
      </c>
      <c r="B1164" t="s">
        <v>244</v>
      </c>
      <c r="C1164">
        <v>147153</v>
      </c>
      <c r="D1164" s="106">
        <v>44888</v>
      </c>
      <c r="E1164" s="107">
        <v>1146.077</v>
      </c>
      <c r="F1164" s="107">
        <v>5.8194999999999997</v>
      </c>
      <c r="G1164" s="107">
        <v>5.9382999999999999</v>
      </c>
      <c r="H1164" s="107">
        <v>5.8838999999999997</v>
      </c>
      <c r="I1164" s="107">
        <v>5.7310999999999996</v>
      </c>
      <c r="J1164" s="107">
        <v>5.8832000000000004</v>
      </c>
      <c r="K1164" s="107">
        <v>5.5067000000000004</v>
      </c>
      <c r="L1164" s="107">
        <v>5.1083999999999996</v>
      </c>
      <c r="M1164" s="107">
        <v>4.6234999999999999</v>
      </c>
      <c r="N1164" s="107">
        <v>4.2990000000000004</v>
      </c>
      <c r="O1164" s="107">
        <v>3.5550000000000002</v>
      </c>
      <c r="P1164" s="107"/>
      <c r="Q1164" s="107">
        <v>3.8725999999999998</v>
      </c>
      <c r="R1164" s="107">
        <v>3.6351</v>
      </c>
      <c r="T1164" s="106"/>
      <c r="U1164" s="107"/>
      <c r="V1164" s="107"/>
      <c r="W1164" s="107"/>
      <c r="X1164" s="107"/>
      <c r="Y1164" s="107"/>
      <c r="Z1164" s="107"/>
      <c r="AA1164" s="107"/>
      <c r="AB1164" s="107"/>
      <c r="AC1164" s="107"/>
      <c r="AD1164" s="107"/>
      <c r="AE1164" s="107"/>
      <c r="AF1164" s="107"/>
      <c r="AG1164" s="107"/>
      <c r="AH1164" s="107"/>
    </row>
    <row r="1165" spans="1:34" x14ac:dyDescent="0.3">
      <c r="A1165" t="s">
        <v>376</v>
      </c>
      <c r="B1165" t="s">
        <v>245</v>
      </c>
      <c r="C1165">
        <v>100234</v>
      </c>
      <c r="D1165" s="106">
        <v>44888</v>
      </c>
      <c r="E1165" s="107">
        <v>59.64</v>
      </c>
      <c r="F1165" s="107">
        <v>6.0598999999999998</v>
      </c>
      <c r="G1165" s="107">
        <v>6.0415000000000001</v>
      </c>
      <c r="H1165" s="107">
        <v>6.0834000000000001</v>
      </c>
      <c r="I1165" s="107">
        <v>6.1651999999999996</v>
      </c>
      <c r="J1165" s="107">
        <v>6.2538</v>
      </c>
      <c r="K1165" s="107">
        <v>5.7545999999999999</v>
      </c>
      <c r="L1165" s="107">
        <v>5.3312999999999997</v>
      </c>
      <c r="M1165" s="107">
        <v>4.7969999999999997</v>
      </c>
      <c r="N1165" s="107">
        <v>4.4968000000000004</v>
      </c>
      <c r="O1165" s="107">
        <v>3.9771999999999998</v>
      </c>
      <c r="P1165" s="107">
        <v>5.2055999999999996</v>
      </c>
      <c r="Q1165" s="107">
        <v>7.4313000000000002</v>
      </c>
      <c r="R1165" s="107">
        <v>3.8719000000000001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t="s">
        <v>376</v>
      </c>
      <c r="B1166" t="s">
        <v>141</v>
      </c>
      <c r="C1166">
        <v>120406</v>
      </c>
      <c r="D1166" s="106">
        <v>44888</v>
      </c>
      <c r="E1166" s="107">
        <v>60.121600000000001</v>
      </c>
      <c r="F1166" s="107">
        <v>6.1327999999999996</v>
      </c>
      <c r="G1166" s="107">
        <v>6.1348000000000003</v>
      </c>
      <c r="H1166" s="107">
        <v>6.1824000000000003</v>
      </c>
      <c r="I1166" s="107">
        <v>6.2682000000000002</v>
      </c>
      <c r="J1166" s="107">
        <v>6.3537999999999997</v>
      </c>
      <c r="K1166" s="107">
        <v>5.8559999999999999</v>
      </c>
      <c r="L1166" s="107">
        <v>5.4336000000000002</v>
      </c>
      <c r="M1166" s="107">
        <v>4.9004000000000003</v>
      </c>
      <c r="N1166" s="107">
        <v>4.5994999999999999</v>
      </c>
      <c r="O1166" s="107">
        <v>4.0667</v>
      </c>
      <c r="P1166" s="107">
        <v>5.2935999999999996</v>
      </c>
      <c r="Q1166" s="107">
        <v>6.8101000000000003</v>
      </c>
      <c r="R1166" s="107">
        <v>3.9645000000000001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t="s">
        <v>376</v>
      </c>
      <c r="B1167" t="s">
        <v>419</v>
      </c>
      <c r="C1167">
        <v>100247</v>
      </c>
      <c r="D1167" s="106">
        <v>44888</v>
      </c>
      <c r="E1167" s="107">
        <v>34.285899999999998</v>
      </c>
      <c r="F1167" s="107">
        <v>6.0690999999999997</v>
      </c>
      <c r="G1167" s="107">
        <v>6.0355999999999996</v>
      </c>
      <c r="H1167" s="107">
        <v>6.0751999999999997</v>
      </c>
      <c r="I1167" s="107">
        <v>6.1585999999999999</v>
      </c>
      <c r="J1167" s="107">
        <v>6.2417999999999996</v>
      </c>
      <c r="K1167" s="107">
        <v>5.7380000000000004</v>
      </c>
      <c r="L1167" s="107">
        <v>5.3128000000000002</v>
      </c>
      <c r="M1167" s="107">
        <v>4.7763999999999998</v>
      </c>
      <c r="N1167" s="107">
        <v>4.4751000000000003</v>
      </c>
      <c r="O1167" s="107">
        <v>3.9687000000000001</v>
      </c>
      <c r="P1167" s="107">
        <v>5.2004999999999999</v>
      </c>
      <c r="Q1167" s="107">
        <v>6.8771000000000004</v>
      </c>
      <c r="R1167" s="107">
        <v>3.859</v>
      </c>
      <c r="T1167" s="106"/>
      <c r="U1167" s="107"/>
      <c r="V1167" s="107"/>
      <c r="W1167" s="107"/>
      <c r="X1167" s="107"/>
      <c r="Y1167" s="107"/>
      <c r="Z1167" s="107"/>
      <c r="AA1167" s="107"/>
      <c r="AB1167" s="107"/>
      <c r="AC1167" s="107"/>
      <c r="AD1167" s="107"/>
      <c r="AE1167" s="107"/>
      <c r="AF1167" s="107"/>
      <c r="AG1167" s="107"/>
      <c r="AH1167" s="107"/>
    </row>
    <row r="1168" spans="1:34" x14ac:dyDescent="0.3">
      <c r="A1168" t="s">
        <v>376</v>
      </c>
      <c r="B1168" t="s">
        <v>1776</v>
      </c>
      <c r="C1168">
        <v>148414</v>
      </c>
      <c r="D1168" s="106">
        <v>44888</v>
      </c>
      <c r="E1168" s="107">
        <v>41.4437</v>
      </c>
      <c r="F1168" s="107">
        <v>0</v>
      </c>
      <c r="G1168" s="107">
        <v>0</v>
      </c>
      <c r="H1168" s="107">
        <v>0</v>
      </c>
      <c r="I1168" s="107">
        <v>0</v>
      </c>
      <c r="J1168" s="107">
        <v>0</v>
      </c>
      <c r="K1168" s="107">
        <v>0</v>
      </c>
      <c r="L1168" s="107">
        <v>0</v>
      </c>
      <c r="M1168" s="107">
        <v>0</v>
      </c>
      <c r="N1168" s="107">
        <v>0</v>
      </c>
      <c r="O1168" s="107"/>
      <c r="P1168" s="107"/>
      <c r="Q1168" s="107">
        <v>0</v>
      </c>
      <c r="R1168" s="107">
        <v>0</v>
      </c>
      <c r="T1168" s="106"/>
      <c r="U1168" s="107"/>
      <c r="V1168" s="107"/>
      <c r="W1168" s="107"/>
      <c r="X1168" s="107"/>
      <c r="Y1168" s="107"/>
      <c r="Z1168" s="107"/>
      <c r="AA1168" s="107"/>
      <c r="AB1168" s="107"/>
      <c r="AC1168" s="107"/>
      <c r="AD1168" s="107"/>
      <c r="AE1168" s="107"/>
      <c r="AF1168" s="107"/>
      <c r="AG1168" s="107"/>
      <c r="AH1168" s="107"/>
    </row>
    <row r="1169" spans="1:34" x14ac:dyDescent="0.3">
      <c r="A1169" t="s">
        <v>376</v>
      </c>
      <c r="B1169" t="s">
        <v>1777</v>
      </c>
      <c r="C1169">
        <v>148413</v>
      </c>
      <c r="D1169" s="106">
        <v>44888</v>
      </c>
      <c r="E1169" s="107">
        <v>41.4437</v>
      </c>
      <c r="F1169" s="107">
        <v>0</v>
      </c>
      <c r="G1169" s="107">
        <v>0</v>
      </c>
      <c r="H1169" s="107">
        <v>0</v>
      </c>
      <c r="I1169" s="107">
        <v>0</v>
      </c>
      <c r="J1169" s="107">
        <v>0</v>
      </c>
      <c r="K1169" s="107">
        <v>0</v>
      </c>
      <c r="L1169" s="107">
        <v>0</v>
      </c>
      <c r="M1169" s="107">
        <v>0</v>
      </c>
      <c r="N1169" s="107">
        <v>0</v>
      </c>
      <c r="O1169" s="107"/>
      <c r="P1169" s="107"/>
      <c r="Q1169" s="107">
        <v>0</v>
      </c>
      <c r="R1169" s="107">
        <v>0</v>
      </c>
      <c r="T1169" s="106"/>
      <c r="U1169" s="107"/>
      <c r="V1169" s="107"/>
      <c r="W1169" s="107"/>
      <c r="X1169" s="107"/>
      <c r="Y1169" s="107"/>
      <c r="Z1169" s="107"/>
      <c r="AA1169" s="107"/>
      <c r="AB1169" s="107"/>
      <c r="AC1169" s="107"/>
      <c r="AD1169" s="107"/>
      <c r="AE1169" s="107"/>
      <c r="AF1169" s="107"/>
      <c r="AG1169" s="107"/>
      <c r="AH1169" s="107"/>
    </row>
    <row r="1170" spans="1:34" x14ac:dyDescent="0.3">
      <c r="A1170" t="s">
        <v>376</v>
      </c>
      <c r="B1170" t="s">
        <v>1778</v>
      </c>
      <c r="C1170">
        <v>139260</v>
      </c>
      <c r="D1170" s="106"/>
      <c r="E1170" s="107"/>
      <c r="F1170" s="107"/>
      <c r="G1170" s="107"/>
      <c r="H1170" s="107"/>
      <c r="I1170" s="107"/>
      <c r="J1170" s="107"/>
      <c r="K1170" s="107"/>
      <c r="L1170" s="107"/>
      <c r="M1170" s="107"/>
      <c r="N1170" s="107"/>
      <c r="O1170" s="107"/>
      <c r="P1170" s="107"/>
      <c r="Q1170" s="107"/>
      <c r="R1170" s="107"/>
      <c r="T1170" s="106"/>
      <c r="U1170" s="107"/>
      <c r="V1170" s="107"/>
      <c r="W1170" s="107"/>
      <c r="X1170" s="107"/>
      <c r="Y1170" s="107"/>
      <c r="Z1170" s="107"/>
      <c r="AA1170" s="107"/>
      <c r="AB1170" s="107"/>
      <c r="AC1170" s="107"/>
      <c r="AD1170" s="107"/>
      <c r="AE1170" s="107"/>
      <c r="AF1170" s="107"/>
      <c r="AG1170" s="107"/>
      <c r="AH1170" s="107"/>
    </row>
    <row r="1171" spans="1:34" x14ac:dyDescent="0.3">
      <c r="A1171" t="s">
        <v>376</v>
      </c>
      <c r="B1171" t="s">
        <v>1779</v>
      </c>
      <c r="C1171">
        <v>139258</v>
      </c>
      <c r="D1171" s="106"/>
      <c r="E1171" s="107"/>
      <c r="F1171" s="107"/>
      <c r="G1171" s="107"/>
      <c r="H1171" s="107"/>
      <c r="I1171" s="107"/>
      <c r="J1171" s="107"/>
      <c r="K1171" s="107"/>
      <c r="L1171" s="107"/>
      <c r="M1171" s="107"/>
      <c r="N1171" s="107"/>
      <c r="O1171" s="107"/>
      <c r="P1171" s="107"/>
      <c r="Q1171" s="107"/>
      <c r="R1171" s="107"/>
      <c r="T1171" s="106"/>
      <c r="U1171" s="107"/>
      <c r="V1171" s="107"/>
      <c r="W1171" s="107"/>
      <c r="X1171" s="107"/>
      <c r="Y1171" s="107"/>
      <c r="Z1171" s="107"/>
      <c r="AA1171" s="107"/>
      <c r="AB1171" s="107"/>
      <c r="AC1171" s="107"/>
      <c r="AD1171" s="107"/>
      <c r="AE1171" s="107"/>
      <c r="AF1171" s="107"/>
      <c r="AG1171" s="107"/>
      <c r="AH1171" s="107"/>
    </row>
    <row r="1172" spans="1:34" x14ac:dyDescent="0.3">
      <c r="A1172" t="s">
        <v>376</v>
      </c>
      <c r="B1172" t="s">
        <v>1780</v>
      </c>
      <c r="C1172">
        <v>139259</v>
      </c>
      <c r="D1172" s="106"/>
      <c r="E1172" s="107"/>
      <c r="F1172" s="107"/>
      <c r="G1172" s="107"/>
      <c r="H1172" s="107"/>
      <c r="I1172" s="107"/>
      <c r="J1172" s="107"/>
      <c r="K1172" s="107"/>
      <c r="L1172" s="107"/>
      <c r="M1172" s="107"/>
      <c r="N1172" s="107"/>
      <c r="O1172" s="107"/>
      <c r="P1172" s="107"/>
      <c r="Q1172" s="107"/>
      <c r="R1172" s="107"/>
      <c r="T1172" s="106"/>
      <c r="U1172" s="107"/>
      <c r="V1172" s="107"/>
      <c r="W1172" s="107"/>
      <c r="X1172" s="107"/>
      <c r="Y1172" s="107"/>
      <c r="Z1172" s="107"/>
      <c r="AA1172" s="107"/>
      <c r="AB1172" s="107"/>
      <c r="AC1172" s="107"/>
      <c r="AD1172" s="107"/>
      <c r="AE1172" s="107"/>
      <c r="AF1172" s="107"/>
      <c r="AG1172" s="107"/>
      <c r="AH1172" s="107"/>
    </row>
    <row r="1173" spans="1:34" x14ac:dyDescent="0.3">
      <c r="A1173" t="s">
        <v>376</v>
      </c>
      <c r="B1173" t="s">
        <v>1781</v>
      </c>
      <c r="C1173">
        <v>139257</v>
      </c>
      <c r="D1173" s="106"/>
      <c r="E1173" s="107"/>
      <c r="F1173" s="107"/>
      <c r="G1173" s="107"/>
      <c r="H1173" s="107"/>
      <c r="I1173" s="107"/>
      <c r="J1173" s="107"/>
      <c r="K1173" s="107"/>
      <c r="L1173" s="107"/>
      <c r="M1173" s="107"/>
      <c r="N1173" s="107"/>
      <c r="O1173" s="107"/>
      <c r="P1173" s="107"/>
      <c r="Q1173" s="107"/>
      <c r="R1173" s="107"/>
      <c r="T1173" s="106"/>
      <c r="U1173" s="107"/>
      <c r="V1173" s="107"/>
      <c r="W1173" s="107"/>
      <c r="X1173" s="107"/>
      <c r="Y1173" s="107"/>
      <c r="Z1173" s="107"/>
      <c r="AA1173" s="107"/>
      <c r="AB1173" s="107"/>
      <c r="AC1173" s="107"/>
      <c r="AD1173" s="107"/>
      <c r="AE1173" s="107"/>
      <c r="AF1173" s="107"/>
      <c r="AG1173" s="107"/>
      <c r="AH1173" s="107"/>
    </row>
    <row r="1174" spans="1:34" x14ac:dyDescent="0.3">
      <c r="A1174" t="s">
        <v>376</v>
      </c>
      <c r="B1174" t="s">
        <v>1782</v>
      </c>
      <c r="C1174">
        <v>148415</v>
      </c>
      <c r="D1174" s="106">
        <v>44888</v>
      </c>
      <c r="E1174" s="107">
        <v>41.4437</v>
      </c>
      <c r="F1174" s="107">
        <v>0</v>
      </c>
      <c r="G1174" s="107">
        <v>0</v>
      </c>
      <c r="H1174" s="107">
        <v>0</v>
      </c>
      <c r="I1174" s="107">
        <v>0</v>
      </c>
      <c r="J1174" s="107">
        <v>0</v>
      </c>
      <c r="K1174" s="107">
        <v>0</v>
      </c>
      <c r="L1174" s="107">
        <v>0</v>
      </c>
      <c r="M1174" s="107">
        <v>0</v>
      </c>
      <c r="N1174" s="107">
        <v>0</v>
      </c>
      <c r="O1174" s="107"/>
      <c r="P1174" s="107"/>
      <c r="Q1174" s="107">
        <v>0</v>
      </c>
      <c r="R1174" s="107">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t="s">
        <v>376</v>
      </c>
      <c r="B1175" t="s">
        <v>142</v>
      </c>
      <c r="C1175">
        <v>119766</v>
      </c>
      <c r="D1175" s="106">
        <v>44888</v>
      </c>
      <c r="E1175" s="107">
        <v>4441.6983</v>
      </c>
      <c r="F1175" s="107">
        <v>6.3977000000000004</v>
      </c>
      <c r="G1175" s="107">
        <v>6.3148999999999997</v>
      </c>
      <c r="H1175" s="107">
        <v>6.3121999999999998</v>
      </c>
      <c r="I1175" s="107">
        <v>6.4085999999999999</v>
      </c>
      <c r="J1175" s="107">
        <v>6.4363000000000001</v>
      </c>
      <c r="K1175" s="107">
        <v>5.7615999999999996</v>
      </c>
      <c r="L1175" s="107">
        <v>5.3567999999999998</v>
      </c>
      <c r="M1175" s="107">
        <v>4.8166000000000002</v>
      </c>
      <c r="N1175" s="107">
        <v>4.5277000000000003</v>
      </c>
      <c r="O1175" s="107">
        <v>4.0747999999999998</v>
      </c>
      <c r="P1175" s="107">
        <v>5.2523</v>
      </c>
      <c r="Q1175" s="107">
        <v>6.7331000000000003</v>
      </c>
      <c r="R1175" s="107">
        <v>3.9024999999999999</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t="s">
        <v>376</v>
      </c>
      <c r="B1176" t="s">
        <v>246</v>
      </c>
      <c r="C1176">
        <v>100835</v>
      </c>
      <c r="D1176" s="106">
        <v>44888</v>
      </c>
      <c r="E1176" s="107">
        <v>4413.34</v>
      </c>
      <c r="F1176" s="107">
        <v>6.2766000000000002</v>
      </c>
      <c r="G1176" s="107">
        <v>6.1946000000000003</v>
      </c>
      <c r="H1176" s="107">
        <v>6.1912000000000003</v>
      </c>
      <c r="I1176" s="107">
        <v>6.2874999999999996</v>
      </c>
      <c r="J1176" s="107">
        <v>6.3141999999999996</v>
      </c>
      <c r="K1176" s="107">
        <v>5.6382000000000003</v>
      </c>
      <c r="L1176" s="107">
        <v>5.2319000000000004</v>
      </c>
      <c r="M1176" s="107">
        <v>4.6905999999999999</v>
      </c>
      <c r="N1176" s="107">
        <v>4.4005000000000001</v>
      </c>
      <c r="O1176" s="107">
        <v>3.9710000000000001</v>
      </c>
      <c r="P1176" s="107">
        <v>5.1680999999999999</v>
      </c>
      <c r="Q1176" s="107">
        <v>6.8498999999999999</v>
      </c>
      <c r="R1176" s="107">
        <v>3.7789000000000001</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t="s">
        <v>376</v>
      </c>
      <c r="B1177" t="s">
        <v>143</v>
      </c>
      <c r="C1177">
        <v>119790</v>
      </c>
      <c r="D1177" s="106">
        <v>44888</v>
      </c>
      <c r="E1177" s="107">
        <v>3009.6188000000002</v>
      </c>
      <c r="F1177" s="107">
        <v>6.2031999999999998</v>
      </c>
      <c r="G1177" s="107">
        <v>6.0426000000000002</v>
      </c>
      <c r="H1177" s="107">
        <v>6.1726999999999999</v>
      </c>
      <c r="I1177" s="107">
        <v>6.2595999999999998</v>
      </c>
      <c r="J1177" s="107">
        <v>6.3823999999999996</v>
      </c>
      <c r="K1177" s="107">
        <v>5.7603</v>
      </c>
      <c r="L1177" s="107">
        <v>5.3646000000000003</v>
      </c>
      <c r="M1177" s="107">
        <v>4.8440000000000003</v>
      </c>
      <c r="N1177" s="107">
        <v>4.5408999999999997</v>
      </c>
      <c r="O1177" s="107">
        <v>4.0914000000000001</v>
      </c>
      <c r="P1177" s="107">
        <v>5.2835000000000001</v>
      </c>
      <c r="Q1177" s="107">
        <v>6.7545999999999999</v>
      </c>
      <c r="R1177" s="107">
        <v>3.8871000000000002</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t="s">
        <v>376</v>
      </c>
      <c r="B1178" t="s">
        <v>1928</v>
      </c>
      <c r="C1178">
        <v>112457</v>
      </c>
      <c r="D1178" s="106">
        <v>44888</v>
      </c>
      <c r="E1178" s="107">
        <v>2993.1864</v>
      </c>
      <c r="F1178" s="107">
        <v>6.1433</v>
      </c>
      <c r="G1178" s="107">
        <v>5.9825999999999997</v>
      </c>
      <c r="H1178" s="107">
        <v>6.1124999999999998</v>
      </c>
      <c r="I1178" s="107">
        <v>6.1993999999999998</v>
      </c>
      <c r="J1178" s="107">
        <v>6.3220000000000001</v>
      </c>
      <c r="K1178" s="107">
        <v>5.6993999999999998</v>
      </c>
      <c r="L1178" s="107">
        <v>5.3029999999999999</v>
      </c>
      <c r="M1178" s="107">
        <v>4.7817999999999996</v>
      </c>
      <c r="N1178" s="107">
        <v>4.4782000000000002</v>
      </c>
      <c r="O1178" s="107">
        <v>4.0347999999999997</v>
      </c>
      <c r="P1178" s="107">
        <v>5.2263000000000002</v>
      </c>
      <c r="Q1178" s="107">
        <v>7.0239000000000003</v>
      </c>
      <c r="R1178" s="107">
        <v>3.8281999999999998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t="s">
        <v>376</v>
      </c>
      <c r="B1179" t="s">
        <v>144</v>
      </c>
      <c r="C1179">
        <v>120249</v>
      </c>
      <c r="D1179" s="106">
        <v>44888</v>
      </c>
      <c r="E1179" s="107">
        <v>3991.8040000000001</v>
      </c>
      <c r="F1179" s="107">
        <v>6.3898000000000001</v>
      </c>
      <c r="G1179" s="107">
        <v>6.0989000000000004</v>
      </c>
      <c r="H1179" s="107">
        <v>6.2157</v>
      </c>
      <c r="I1179" s="107">
        <v>6.3449</v>
      </c>
      <c r="J1179" s="107">
        <v>6.4154999999999998</v>
      </c>
      <c r="K1179" s="107">
        <v>5.8022999999999998</v>
      </c>
      <c r="L1179" s="107">
        <v>5.3716999999999997</v>
      </c>
      <c r="M1179" s="107">
        <v>4.8243</v>
      </c>
      <c r="N1179" s="107">
        <v>4.5362999999999998</v>
      </c>
      <c r="O1179" s="107">
        <v>4.1744000000000003</v>
      </c>
      <c r="P1179" s="107">
        <v>5.3455000000000004</v>
      </c>
      <c r="Q1179" s="107">
        <v>6.7801</v>
      </c>
      <c r="R1179" s="107">
        <v>3.9380999999999999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t="s">
        <v>376</v>
      </c>
      <c r="B1180" t="s">
        <v>1882</v>
      </c>
      <c r="C1180">
        <v>101185</v>
      </c>
      <c r="D1180" s="106">
        <v>44888</v>
      </c>
      <c r="E1180" s="107">
        <v>3946.3413999999998</v>
      </c>
      <c r="F1180" s="107">
        <v>6.2488000000000001</v>
      </c>
      <c r="G1180" s="107">
        <v>5.9584000000000001</v>
      </c>
      <c r="H1180" s="107">
        <v>6.0754000000000001</v>
      </c>
      <c r="I1180" s="107">
        <v>6.2042999999999999</v>
      </c>
      <c r="J1180" s="107">
        <v>6.2744</v>
      </c>
      <c r="K1180" s="107">
        <v>5.66</v>
      </c>
      <c r="L1180" s="107">
        <v>5.2276999999999996</v>
      </c>
      <c r="M1180" s="107">
        <v>4.6791</v>
      </c>
      <c r="N1180" s="107">
        <v>4.3898000000000001</v>
      </c>
      <c r="O1180" s="107">
        <v>4.0308000000000002</v>
      </c>
      <c r="P1180" s="107">
        <v>5.1993999999999998</v>
      </c>
      <c r="Q1180" s="107">
        <v>6.8525</v>
      </c>
      <c r="R1180" s="107">
        <v>3.7924000000000002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t="s">
        <v>376</v>
      </c>
      <c r="B1181" t="s">
        <v>433</v>
      </c>
      <c r="C1181">
        <v>139538</v>
      </c>
      <c r="D1181" s="106">
        <v>44888</v>
      </c>
      <c r="E1181" s="107">
        <v>1430.1389999999999</v>
      </c>
      <c r="F1181" s="107">
        <v>6.4812000000000003</v>
      </c>
      <c r="G1181" s="107">
        <v>6.1700999999999997</v>
      </c>
      <c r="H1181" s="107">
        <v>6.2999000000000001</v>
      </c>
      <c r="I1181" s="107">
        <v>6.2744999999999997</v>
      </c>
      <c r="J1181" s="107">
        <v>6.4831000000000003</v>
      </c>
      <c r="K1181" s="107">
        <v>5.9097</v>
      </c>
      <c r="L1181" s="107">
        <v>5.5044000000000004</v>
      </c>
      <c r="M1181" s="107">
        <v>4.9500999999999999</v>
      </c>
      <c r="N1181" s="107">
        <v>4.6486000000000001</v>
      </c>
      <c r="O1181" s="107">
        <v>4.2129000000000003</v>
      </c>
      <c r="P1181" s="107">
        <v>5.4158999999999997</v>
      </c>
      <c r="Q1181" s="107">
        <v>5.7544000000000004</v>
      </c>
      <c r="R1181" s="107">
        <v>4.0022000000000002</v>
      </c>
      <c r="T1181" s="106"/>
      <c r="U1181" s="107"/>
      <c r="V1181" s="107"/>
      <c r="W1181" s="107"/>
      <c r="X1181" s="107"/>
      <c r="Y1181" s="107"/>
      <c r="Z1181" s="107"/>
      <c r="AA1181" s="107"/>
      <c r="AB1181" s="107"/>
      <c r="AC1181" s="107"/>
      <c r="AD1181" s="107"/>
      <c r="AE1181" s="107"/>
      <c r="AF1181" s="107"/>
      <c r="AG1181" s="107"/>
      <c r="AH1181" s="107"/>
    </row>
    <row r="1182" spans="1:34" x14ac:dyDescent="0.3">
      <c r="A1182" t="s">
        <v>376</v>
      </c>
      <c r="B1182" t="s">
        <v>434</v>
      </c>
      <c r="C1182">
        <v>139537</v>
      </c>
      <c r="D1182" s="106">
        <v>44888</v>
      </c>
      <c r="E1182" s="107">
        <v>1419.0571</v>
      </c>
      <c r="F1182" s="107">
        <v>6.3723000000000001</v>
      </c>
      <c r="G1182" s="107">
        <v>6.0578000000000003</v>
      </c>
      <c r="H1182" s="107">
        <v>6.1889000000000003</v>
      </c>
      <c r="I1182" s="107">
        <v>6.1635999999999997</v>
      </c>
      <c r="J1182" s="107">
        <v>6.3715999999999999</v>
      </c>
      <c r="K1182" s="107">
        <v>5.7973999999999997</v>
      </c>
      <c r="L1182" s="107">
        <v>5.391</v>
      </c>
      <c r="M1182" s="107">
        <v>4.8357000000000001</v>
      </c>
      <c r="N1182" s="107">
        <v>4.5331999999999999</v>
      </c>
      <c r="O1182" s="107">
        <v>4.0983000000000001</v>
      </c>
      <c r="P1182" s="107">
        <v>5.2934999999999999</v>
      </c>
      <c r="Q1182" s="107">
        <v>5.6257000000000001</v>
      </c>
      <c r="R1182" s="107">
        <v>3.8875999999999999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t="s">
        <v>376</v>
      </c>
      <c r="B1183" t="s">
        <v>146</v>
      </c>
      <c r="C1183">
        <v>118859</v>
      </c>
      <c r="D1183" s="106">
        <v>44888</v>
      </c>
      <c r="E1183" s="107">
        <v>2320.8326999999999</v>
      </c>
      <c r="F1183" s="107">
        <v>6.4177999999999997</v>
      </c>
      <c r="G1183" s="107">
        <v>6.1943999999999999</v>
      </c>
      <c r="H1183" s="107">
        <v>6.3103999999999996</v>
      </c>
      <c r="I1183" s="107">
        <v>6.3912000000000004</v>
      </c>
      <c r="J1183" s="107">
        <v>6.4960000000000004</v>
      </c>
      <c r="K1183" s="107">
        <v>5.8379000000000003</v>
      </c>
      <c r="L1183" s="107">
        <v>5.4151999999999996</v>
      </c>
      <c r="M1183" s="107">
        <v>4.9006999999999996</v>
      </c>
      <c r="N1183" s="107">
        <v>4.59</v>
      </c>
      <c r="O1183" s="107">
        <v>4.1529999999999996</v>
      </c>
      <c r="P1183" s="107">
        <v>5.3284000000000002</v>
      </c>
      <c r="Q1183" s="107">
        <v>6.6039000000000003</v>
      </c>
      <c r="R1183" s="107">
        <v>3.9762</v>
      </c>
      <c r="T1183" s="106"/>
      <c r="U1183" s="107"/>
      <c r="V1183" s="107"/>
      <c r="W1183" s="107"/>
      <c r="X1183" s="107"/>
      <c r="Y1183" s="107"/>
      <c r="Z1183" s="107"/>
      <c r="AA1183" s="107"/>
      <c r="AB1183" s="107"/>
      <c r="AC1183" s="107"/>
      <c r="AD1183" s="107"/>
      <c r="AE1183" s="107"/>
      <c r="AF1183" s="107"/>
      <c r="AG1183" s="107"/>
      <c r="AH1183" s="107"/>
    </row>
    <row r="1184" spans="1:34" x14ac:dyDescent="0.3">
      <c r="A1184" t="s">
        <v>376</v>
      </c>
      <c r="B1184" t="s">
        <v>250</v>
      </c>
      <c r="C1184">
        <v>111646</v>
      </c>
      <c r="D1184" s="106">
        <v>44888</v>
      </c>
      <c r="E1184" s="107">
        <v>2287.634</v>
      </c>
      <c r="F1184" s="107">
        <v>6.3129999999999997</v>
      </c>
      <c r="G1184" s="107">
        <v>6.0942999999999996</v>
      </c>
      <c r="H1184" s="107">
        <v>6.2100999999999997</v>
      </c>
      <c r="I1184" s="107">
        <v>6.2901999999999996</v>
      </c>
      <c r="J1184" s="107">
        <v>6.3926999999999996</v>
      </c>
      <c r="K1184" s="107">
        <v>5.7369000000000003</v>
      </c>
      <c r="L1184" s="107">
        <v>5.3139000000000003</v>
      </c>
      <c r="M1184" s="107">
        <v>4.7994000000000003</v>
      </c>
      <c r="N1184" s="107">
        <v>4.4870999999999999</v>
      </c>
      <c r="O1184" s="107">
        <v>4.0505000000000004</v>
      </c>
      <c r="P1184" s="107">
        <v>5.2310999999999996</v>
      </c>
      <c r="Q1184" s="107">
        <v>6.1473000000000004</v>
      </c>
      <c r="R1184" s="107">
        <v>3.8751000000000002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t="s">
        <v>376</v>
      </c>
      <c r="B1185" t="s">
        <v>147</v>
      </c>
      <c r="C1185">
        <v>145834</v>
      </c>
      <c r="D1185" s="106">
        <v>44888</v>
      </c>
      <c r="E1185" s="107">
        <v>11.7372</v>
      </c>
      <c r="F1185" s="107">
        <v>5.5983999999999998</v>
      </c>
      <c r="G1185" s="107">
        <v>6.3265000000000002</v>
      </c>
      <c r="H1185" s="107">
        <v>6.0488</v>
      </c>
      <c r="I1185" s="107">
        <v>6.1898</v>
      </c>
      <c r="J1185" s="107">
        <v>6.1974999999999998</v>
      </c>
      <c r="K1185" s="107">
        <v>5.4551999999999996</v>
      </c>
      <c r="L1185" s="107">
        <v>5.0823</v>
      </c>
      <c r="M1185" s="107">
        <v>4.5415999999999999</v>
      </c>
      <c r="N1185" s="107">
        <v>4.2602000000000002</v>
      </c>
      <c r="O1185" s="107">
        <v>3.6680999999999999</v>
      </c>
      <c r="P1185" s="107"/>
      <c r="Q1185" s="107">
        <v>4.1584000000000003</v>
      </c>
      <c r="R1185" s="107">
        <v>3.6438999999999999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t="s">
        <v>376</v>
      </c>
      <c r="B1186" t="s">
        <v>251</v>
      </c>
      <c r="C1186">
        <v>145946</v>
      </c>
      <c r="D1186" s="106">
        <v>44888</v>
      </c>
      <c r="E1186" s="107">
        <v>11.668100000000001</v>
      </c>
      <c r="F1186" s="107">
        <v>5.3186999999999998</v>
      </c>
      <c r="G1186" s="107">
        <v>6.1551999999999998</v>
      </c>
      <c r="H1186" s="107">
        <v>5.8608000000000002</v>
      </c>
      <c r="I1186" s="107">
        <v>6.0468999999999999</v>
      </c>
      <c r="J1186" s="107">
        <v>6.0427</v>
      </c>
      <c r="K1186" s="107">
        <v>5.3029000000000002</v>
      </c>
      <c r="L1186" s="107">
        <v>4.9291</v>
      </c>
      <c r="M1186" s="107">
        <v>4.3871000000000002</v>
      </c>
      <c r="N1186" s="107">
        <v>4.1032000000000002</v>
      </c>
      <c r="O1186" s="107">
        <v>3.5124</v>
      </c>
      <c r="P1186" s="107"/>
      <c r="Q1186" s="107">
        <v>4.0019999999999998</v>
      </c>
      <c r="R1186" s="107">
        <v>3.4881000000000002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t="s">
        <v>376</v>
      </c>
      <c r="B1187" t="s">
        <v>1870</v>
      </c>
      <c r="C1187">
        <v>119164</v>
      </c>
      <c r="D1187" s="106">
        <v>44888</v>
      </c>
      <c r="E1187" s="107">
        <v>2410.7458000000001</v>
      </c>
      <c r="F1187" s="107">
        <v>6.2904999999999998</v>
      </c>
      <c r="G1187" s="107">
        <v>6.3784999999999998</v>
      </c>
      <c r="H1187" s="107">
        <v>6.2409999999999997</v>
      </c>
      <c r="I1187" s="107">
        <v>6.5392000000000001</v>
      </c>
      <c r="J1187" s="107">
        <v>6.2948000000000004</v>
      </c>
      <c r="K1187" s="107">
        <v>5.7603999999999997</v>
      </c>
      <c r="L1187" s="107">
        <v>5.4523000000000001</v>
      </c>
      <c r="M1187" s="107">
        <v>5.0777000000000001</v>
      </c>
      <c r="N1187" s="107">
        <v>4.8666999999999998</v>
      </c>
      <c r="O1187" s="107">
        <v>4.0309999999999997</v>
      </c>
      <c r="P1187" s="107">
        <v>5.2179000000000002</v>
      </c>
      <c r="Q1187" s="107">
        <v>6.8033999999999999</v>
      </c>
      <c r="R1187" s="107">
        <v>4.0945</v>
      </c>
      <c r="T1187" s="106"/>
      <c r="U1187" s="107"/>
      <c r="V1187" s="107"/>
      <c r="W1187" s="107"/>
      <c r="X1187" s="107"/>
      <c r="Y1187" s="107"/>
      <c r="Z1187" s="107"/>
      <c r="AA1187" s="107"/>
      <c r="AB1187" s="107"/>
      <c r="AC1187" s="107"/>
      <c r="AD1187" s="107"/>
      <c r="AE1187" s="107"/>
      <c r="AF1187" s="107"/>
      <c r="AG1187" s="107"/>
      <c r="AH1187" s="107"/>
    </row>
    <row r="1188" spans="1:34" x14ac:dyDescent="0.3">
      <c r="A1188" t="s">
        <v>376</v>
      </c>
      <c r="B1188" t="s">
        <v>1871</v>
      </c>
      <c r="C1188">
        <v>112636</v>
      </c>
      <c r="D1188" s="106">
        <v>44888</v>
      </c>
      <c r="E1188" s="107">
        <v>2392.1451000000002</v>
      </c>
      <c r="F1188" s="107">
        <v>6.2462999999999997</v>
      </c>
      <c r="G1188" s="107">
        <v>6.3299000000000003</v>
      </c>
      <c r="H1188" s="107">
        <v>6.1947999999999999</v>
      </c>
      <c r="I1188" s="107">
        <v>6.4923000000000002</v>
      </c>
      <c r="J1188" s="107">
        <v>6.2436999999999996</v>
      </c>
      <c r="K1188" s="107">
        <v>5.7092000000000001</v>
      </c>
      <c r="L1188" s="107">
        <v>5.4005999999999998</v>
      </c>
      <c r="M1188" s="107">
        <v>5.0251999999999999</v>
      </c>
      <c r="N1188" s="107">
        <v>4.8137999999999996</v>
      </c>
      <c r="O1188" s="107">
        <v>3.9788000000000001</v>
      </c>
      <c r="P1188" s="107">
        <v>5.1407999999999996</v>
      </c>
      <c r="Q1188" s="107">
        <v>7.0702999999999996</v>
      </c>
      <c r="R1188" s="107">
        <v>4.0422000000000002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t="s">
        <v>376</v>
      </c>
      <c r="B1189" t="s">
        <v>252</v>
      </c>
      <c r="C1189">
        <v>100851</v>
      </c>
      <c r="D1189" s="106">
        <v>44888</v>
      </c>
      <c r="E1189" s="107">
        <v>5327.4921999999997</v>
      </c>
      <c r="F1189" s="107">
        <v>6.5846</v>
      </c>
      <c r="G1189" s="107">
        <v>6.1459000000000001</v>
      </c>
      <c r="H1189" s="107">
        <v>6.1832000000000003</v>
      </c>
      <c r="I1189" s="107">
        <v>6.3497000000000003</v>
      </c>
      <c r="J1189" s="107">
        <v>6.4212999999999996</v>
      </c>
      <c r="K1189" s="107">
        <v>5.7122000000000002</v>
      </c>
      <c r="L1189" s="107">
        <v>5.3057999999999996</v>
      </c>
      <c r="M1189" s="107">
        <v>4.7198000000000002</v>
      </c>
      <c r="N1189" s="107">
        <v>4.4349999999999996</v>
      </c>
      <c r="O1189" s="107">
        <v>4.0259</v>
      </c>
      <c r="P1189" s="107">
        <v>5.2607999999999997</v>
      </c>
      <c r="Q1189" s="107">
        <v>6.8333000000000004</v>
      </c>
      <c r="R1189" s="107">
        <v>3.794</v>
      </c>
      <c r="T1189" s="106"/>
      <c r="U1189" s="107"/>
      <c r="V1189" s="107"/>
      <c r="W1189" s="107"/>
      <c r="X1189" s="107"/>
      <c r="Y1189" s="107"/>
      <c r="Z1189" s="107"/>
      <c r="AA1189" s="107"/>
      <c r="AB1189" s="107"/>
      <c r="AC1189" s="107"/>
      <c r="AD1189" s="107"/>
      <c r="AE1189" s="107"/>
      <c r="AF1189" s="107"/>
      <c r="AG1189" s="107"/>
      <c r="AH1189" s="107"/>
    </row>
    <row r="1190" spans="1:34" x14ac:dyDescent="0.3">
      <c r="A1190" t="s">
        <v>376</v>
      </c>
      <c r="B1190" t="s">
        <v>148</v>
      </c>
      <c r="C1190">
        <v>118701</v>
      </c>
      <c r="D1190" s="106">
        <v>44888</v>
      </c>
      <c r="E1190" s="107">
        <v>5377.3339999999998</v>
      </c>
      <c r="F1190" s="107">
        <v>6.7244999999999999</v>
      </c>
      <c r="G1190" s="107">
        <v>6.2862</v>
      </c>
      <c r="H1190" s="107">
        <v>6.3231999999999999</v>
      </c>
      <c r="I1190" s="107">
        <v>6.49</v>
      </c>
      <c r="J1190" s="107">
        <v>6.5621</v>
      </c>
      <c r="K1190" s="107">
        <v>5.8559000000000001</v>
      </c>
      <c r="L1190" s="107">
        <v>5.4504000000000001</v>
      </c>
      <c r="M1190" s="107">
        <v>4.8643000000000001</v>
      </c>
      <c r="N1190" s="107">
        <v>4.5808</v>
      </c>
      <c r="O1190" s="107">
        <v>4.1580000000000004</v>
      </c>
      <c r="P1190" s="107">
        <v>5.3746999999999998</v>
      </c>
      <c r="Q1190" s="107">
        <v>6.8220000000000001</v>
      </c>
      <c r="R1190" s="107">
        <v>3.9409000000000001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t="s">
        <v>376</v>
      </c>
      <c r="B1191" t="s">
        <v>420</v>
      </c>
      <c r="C1191">
        <v>100837</v>
      </c>
      <c r="D1191" s="106">
        <v>44888</v>
      </c>
      <c r="E1191" s="107">
        <v>4789.6541999999999</v>
      </c>
      <c r="F1191" s="107">
        <v>5.9847000000000001</v>
      </c>
      <c r="G1191" s="107">
        <v>5.5457000000000001</v>
      </c>
      <c r="H1191" s="107">
        <v>5.5822000000000003</v>
      </c>
      <c r="I1191" s="107">
        <v>5.7481</v>
      </c>
      <c r="J1191" s="107">
        <v>5.8182</v>
      </c>
      <c r="K1191" s="107">
        <v>5.0998000000000001</v>
      </c>
      <c r="L1191" s="107">
        <v>4.6783000000000001</v>
      </c>
      <c r="M1191" s="107">
        <v>4.0850999999999997</v>
      </c>
      <c r="N1191" s="107">
        <v>3.7936999999999999</v>
      </c>
      <c r="O1191" s="107">
        <v>3.3650000000000002</v>
      </c>
      <c r="P1191" s="107">
        <v>4.5197000000000003</v>
      </c>
      <c r="Q1191" s="107">
        <v>6.5469999999999997</v>
      </c>
      <c r="R1191" s="107">
        <v>3.1532</v>
      </c>
      <c r="T1191" s="106"/>
      <c r="U1191" s="107"/>
      <c r="V1191" s="107"/>
      <c r="W1191" s="107"/>
      <c r="X1191" s="107"/>
      <c r="Y1191" s="107"/>
      <c r="Z1191" s="107"/>
      <c r="AA1191" s="107"/>
      <c r="AB1191" s="107"/>
      <c r="AC1191" s="107"/>
      <c r="AD1191" s="107"/>
      <c r="AE1191" s="107"/>
      <c r="AF1191" s="107"/>
      <c r="AG1191" s="107"/>
      <c r="AH1191" s="107"/>
    </row>
    <row r="1192" spans="1:34" x14ac:dyDescent="0.3">
      <c r="A1192" t="s">
        <v>376</v>
      </c>
      <c r="B1192" t="s">
        <v>149</v>
      </c>
      <c r="C1192">
        <v>143269</v>
      </c>
      <c r="D1192" s="106">
        <v>44888</v>
      </c>
      <c r="E1192" s="107">
        <v>1228.038</v>
      </c>
      <c r="F1192" s="107">
        <v>5.9631999999999996</v>
      </c>
      <c r="G1192" s="107">
        <v>5.8085000000000004</v>
      </c>
      <c r="H1192" s="107">
        <v>6.0095000000000001</v>
      </c>
      <c r="I1192" s="107">
        <v>6.1010999999999997</v>
      </c>
      <c r="J1192" s="107">
        <v>6.0956999999999999</v>
      </c>
      <c r="K1192" s="107">
        <v>5.5030999999999999</v>
      </c>
      <c r="L1192" s="107">
        <v>5.1311</v>
      </c>
      <c r="M1192" s="107">
        <v>4.5853000000000002</v>
      </c>
      <c r="N1192" s="107">
        <v>4.3288000000000002</v>
      </c>
      <c r="O1192" s="107">
        <v>3.8069000000000002</v>
      </c>
      <c r="P1192" s="107"/>
      <c r="Q1192" s="107">
        <v>4.6288</v>
      </c>
      <c r="R1192" s="107">
        <v>3.7374000000000001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t="s">
        <v>376</v>
      </c>
      <c r="B1193" t="s">
        <v>253</v>
      </c>
      <c r="C1193">
        <v>143260</v>
      </c>
      <c r="D1193" s="106">
        <v>44888</v>
      </c>
      <c r="E1193" s="107">
        <v>1222.357</v>
      </c>
      <c r="F1193" s="107">
        <v>5.8624999999999998</v>
      </c>
      <c r="G1193" s="107">
        <v>5.7060000000000004</v>
      </c>
      <c r="H1193" s="107">
        <v>5.9088000000000003</v>
      </c>
      <c r="I1193" s="107">
        <v>6.0000999999999998</v>
      </c>
      <c r="J1193" s="107">
        <v>5.9949000000000003</v>
      </c>
      <c r="K1193" s="107">
        <v>5.4032999999999998</v>
      </c>
      <c r="L1193" s="107">
        <v>5.0305</v>
      </c>
      <c r="M1193" s="107">
        <v>4.4836999999999998</v>
      </c>
      <c r="N1193" s="107">
        <v>4.2259000000000002</v>
      </c>
      <c r="O1193" s="107">
        <v>3.7038000000000002</v>
      </c>
      <c r="P1193" s="107"/>
      <c r="Q1193" s="107">
        <v>4.5220000000000002</v>
      </c>
      <c r="R1193" s="107">
        <v>3.6345000000000001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t="s">
        <v>376</v>
      </c>
      <c r="B1194" t="s">
        <v>1938</v>
      </c>
      <c r="C1194">
        <v>138288</v>
      </c>
      <c r="D1194" s="106">
        <v>44888</v>
      </c>
      <c r="E1194" s="107">
        <v>284.02199999999999</v>
      </c>
      <c r="F1194" s="107">
        <v>6.0538999999999996</v>
      </c>
      <c r="G1194" s="107">
        <v>6.1201999999999996</v>
      </c>
      <c r="H1194" s="107">
        <v>6.1538000000000004</v>
      </c>
      <c r="I1194" s="107">
        <v>6.0707000000000004</v>
      </c>
      <c r="J1194" s="107">
        <v>6.2735000000000003</v>
      </c>
      <c r="K1194" s="107">
        <v>5.6993999999999998</v>
      </c>
      <c r="L1194" s="107">
        <v>5.3005000000000004</v>
      </c>
      <c r="M1194" s="107">
        <v>4.7526000000000002</v>
      </c>
      <c r="N1194" s="107">
        <v>4.4546000000000001</v>
      </c>
      <c r="O1194" s="107">
        <v>4.0274999999999999</v>
      </c>
      <c r="P1194" s="107">
        <v>5.2652000000000001</v>
      </c>
      <c r="Q1194" s="107">
        <v>7.0944000000000003</v>
      </c>
      <c r="R1194" s="107">
        <v>3.8289</v>
      </c>
      <c r="T1194" s="106"/>
      <c r="U1194" s="107"/>
      <c r="V1194" s="107"/>
      <c r="W1194" s="107"/>
      <c r="X1194" s="107"/>
      <c r="Y1194" s="107"/>
      <c r="Z1194" s="107"/>
      <c r="AA1194" s="107"/>
      <c r="AB1194" s="107"/>
      <c r="AC1194" s="107"/>
      <c r="AD1194" s="107"/>
      <c r="AE1194" s="107"/>
      <c r="AF1194" s="107"/>
      <c r="AG1194" s="107"/>
      <c r="AH1194" s="107"/>
    </row>
    <row r="1195" spans="1:34" x14ac:dyDescent="0.3">
      <c r="A1195" t="s">
        <v>376</v>
      </c>
      <c r="B1195" t="s">
        <v>1939</v>
      </c>
      <c r="C1195">
        <v>138299</v>
      </c>
      <c r="D1195" s="106">
        <v>44888</v>
      </c>
      <c r="E1195" s="107">
        <v>286.46469999999999</v>
      </c>
      <c r="F1195" s="107">
        <v>6.1679000000000004</v>
      </c>
      <c r="G1195" s="107">
        <v>6.2381000000000002</v>
      </c>
      <c r="H1195" s="107">
        <v>6.2746000000000004</v>
      </c>
      <c r="I1195" s="107">
        <v>6.1906999999999996</v>
      </c>
      <c r="J1195" s="107">
        <v>6.3941999999999997</v>
      </c>
      <c r="K1195" s="107">
        <v>5.8205999999999998</v>
      </c>
      <c r="L1195" s="107">
        <v>5.4214000000000002</v>
      </c>
      <c r="M1195" s="107">
        <v>4.8731999999999998</v>
      </c>
      <c r="N1195" s="107">
        <v>4.5736999999999997</v>
      </c>
      <c r="O1195" s="107">
        <v>4.1696999999999997</v>
      </c>
      <c r="P1195" s="107">
        <v>5.3754999999999997</v>
      </c>
      <c r="Q1195" s="107">
        <v>6.8055000000000003</v>
      </c>
      <c r="R1195" s="107">
        <v>3.9498000000000002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t="s">
        <v>376</v>
      </c>
      <c r="B1196" t="s">
        <v>1783</v>
      </c>
      <c r="C1196">
        <v>148513</v>
      </c>
      <c r="D1196" s="106">
        <v>44888</v>
      </c>
      <c r="E1196" s="107">
        <v>11.014200000000001</v>
      </c>
      <c r="F1196" s="107">
        <v>5.9660000000000002</v>
      </c>
      <c r="G1196" s="107">
        <v>6.2996999999999996</v>
      </c>
      <c r="H1196" s="107">
        <v>6.2565999999999997</v>
      </c>
      <c r="I1196" s="107">
        <v>6.3117000000000001</v>
      </c>
      <c r="J1196" s="107">
        <v>6.4645000000000001</v>
      </c>
      <c r="K1196" s="107">
        <v>5.7407000000000004</v>
      </c>
      <c r="L1196" s="107">
        <v>5.2180999999999997</v>
      </c>
      <c r="M1196" s="107">
        <v>4.7125000000000004</v>
      </c>
      <c r="N1196" s="107">
        <v>4.5506000000000002</v>
      </c>
      <c r="O1196" s="107"/>
      <c r="P1196" s="107"/>
      <c r="Q1196" s="107">
        <v>4.5060000000000002</v>
      </c>
      <c r="R1196" s="107">
        <v>4.4333999999999998</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t="s">
        <v>376</v>
      </c>
      <c r="B1197" t="s">
        <v>1784</v>
      </c>
      <c r="C1197">
        <v>148510</v>
      </c>
      <c r="D1197" s="106">
        <v>44888</v>
      </c>
      <c r="E1197" s="107">
        <v>11.014900000000001</v>
      </c>
      <c r="F1197" s="107">
        <v>6.2971000000000004</v>
      </c>
      <c r="G1197" s="107">
        <v>6.2992999999999997</v>
      </c>
      <c r="H1197" s="107">
        <v>6.3036000000000003</v>
      </c>
      <c r="I1197" s="107">
        <v>6.3113000000000001</v>
      </c>
      <c r="J1197" s="107">
        <v>6.4641000000000002</v>
      </c>
      <c r="K1197" s="107">
        <v>5.7404000000000002</v>
      </c>
      <c r="L1197" s="107">
        <v>5.2176999999999998</v>
      </c>
      <c r="M1197" s="107">
        <v>4.7148000000000003</v>
      </c>
      <c r="N1197" s="107">
        <v>4.5513000000000003</v>
      </c>
      <c r="O1197" s="107"/>
      <c r="P1197" s="107"/>
      <c r="Q1197" s="107">
        <v>4.5090000000000003</v>
      </c>
      <c r="R1197" s="107">
        <v>4.4371999999999998</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t="s">
        <v>376</v>
      </c>
      <c r="B1198" t="s">
        <v>1785</v>
      </c>
      <c r="C1198">
        <v>148511</v>
      </c>
      <c r="D1198" s="106">
        <v>44888</v>
      </c>
      <c r="E1198" s="107">
        <v>11.014200000000001</v>
      </c>
      <c r="F1198" s="107">
        <v>5.9660000000000002</v>
      </c>
      <c r="G1198" s="107">
        <v>6.2996999999999996</v>
      </c>
      <c r="H1198" s="107">
        <v>6.2565999999999997</v>
      </c>
      <c r="I1198" s="107">
        <v>6.3117000000000001</v>
      </c>
      <c r="J1198" s="107">
        <v>6.4645000000000001</v>
      </c>
      <c r="K1198" s="107">
        <v>5.7407000000000004</v>
      </c>
      <c r="L1198" s="107">
        <v>5.2180999999999997</v>
      </c>
      <c r="M1198" s="107">
        <v>4.7125000000000004</v>
      </c>
      <c r="N1198" s="107">
        <v>4.5506000000000002</v>
      </c>
      <c r="O1198" s="107"/>
      <c r="P1198" s="107"/>
      <c r="Q1198" s="107">
        <v>4.5060000000000002</v>
      </c>
      <c r="R1198" s="107">
        <v>4.4333999999999998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t="s">
        <v>376</v>
      </c>
      <c r="B1199" t="s">
        <v>1786</v>
      </c>
      <c r="C1199">
        <v>148512</v>
      </c>
      <c r="D1199" s="106">
        <v>44888</v>
      </c>
      <c r="E1199" s="107">
        <v>11.024100000000001</v>
      </c>
      <c r="F1199" s="107">
        <v>6.2918000000000003</v>
      </c>
      <c r="G1199" s="107">
        <v>6.6254999999999997</v>
      </c>
      <c r="H1199" s="107">
        <v>6.4405999999999999</v>
      </c>
      <c r="I1199" s="107">
        <v>6.4248000000000003</v>
      </c>
      <c r="J1199" s="107">
        <v>6.6313000000000004</v>
      </c>
      <c r="K1199" s="107">
        <v>5.8726000000000003</v>
      </c>
      <c r="L1199" s="107">
        <v>5.2948000000000004</v>
      </c>
      <c r="M1199" s="107">
        <v>4.7874999999999996</v>
      </c>
      <c r="N1199" s="107">
        <v>4.6147999999999998</v>
      </c>
      <c r="O1199" s="107"/>
      <c r="P1199" s="107"/>
      <c r="Q1199" s="107">
        <v>4.5488</v>
      </c>
      <c r="R1199" s="107">
        <v>4.4802999999999997</v>
      </c>
      <c r="T1199" s="106"/>
      <c r="U1199" s="107"/>
      <c r="V1199" s="107"/>
      <c r="W1199" s="107"/>
      <c r="X1199" s="107"/>
      <c r="Y1199" s="107"/>
      <c r="Z1199" s="107"/>
      <c r="AA1199" s="107"/>
      <c r="AB1199" s="107"/>
      <c r="AC1199" s="107"/>
      <c r="AD1199" s="107"/>
      <c r="AE1199" s="107"/>
      <c r="AF1199" s="107"/>
      <c r="AG1199" s="107"/>
      <c r="AH1199" s="107"/>
    </row>
    <row r="1200" spans="1:34" x14ac:dyDescent="0.3">
      <c r="A1200" t="s">
        <v>376</v>
      </c>
      <c r="B1200" t="s">
        <v>256</v>
      </c>
      <c r="C1200">
        <v>103225</v>
      </c>
      <c r="D1200" s="106">
        <v>44888</v>
      </c>
      <c r="E1200" s="107">
        <v>34.746400000000001</v>
      </c>
      <c r="F1200" s="107">
        <v>5.8836000000000004</v>
      </c>
      <c r="G1200" s="107">
        <v>6.0606999999999998</v>
      </c>
      <c r="H1200" s="107">
        <v>6.0246000000000004</v>
      </c>
      <c r="I1200" s="107">
        <v>6.0617999999999999</v>
      </c>
      <c r="J1200" s="107">
        <v>6.2069000000000001</v>
      </c>
      <c r="K1200" s="107">
        <v>5.5528000000000004</v>
      </c>
      <c r="L1200" s="107">
        <v>5.1388999999999996</v>
      </c>
      <c r="M1200" s="107">
        <v>4.6696</v>
      </c>
      <c r="N1200" s="107">
        <v>4.5262000000000002</v>
      </c>
      <c r="O1200" s="107">
        <v>4.5399000000000003</v>
      </c>
      <c r="P1200" s="107">
        <v>5.5753000000000004</v>
      </c>
      <c r="Q1200" s="107">
        <v>7.5271999999999997</v>
      </c>
      <c r="R1200" s="107">
        <v>4.2438000000000002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t="s">
        <v>376</v>
      </c>
      <c r="B1201" t="s">
        <v>152</v>
      </c>
      <c r="C1201">
        <v>120837</v>
      </c>
      <c r="D1201" s="106">
        <v>44888</v>
      </c>
      <c r="E1201" s="107">
        <v>35.4191</v>
      </c>
      <c r="F1201" s="107">
        <v>6.1841999999999997</v>
      </c>
      <c r="G1201" s="107">
        <v>6.3238000000000003</v>
      </c>
      <c r="H1201" s="107">
        <v>6.2937000000000003</v>
      </c>
      <c r="I1201" s="107">
        <v>6.3235000000000001</v>
      </c>
      <c r="J1201" s="107">
        <v>6.4641999999999999</v>
      </c>
      <c r="K1201" s="107">
        <v>5.8169000000000004</v>
      </c>
      <c r="L1201" s="107">
        <v>5.4009999999999998</v>
      </c>
      <c r="M1201" s="107">
        <v>4.9333</v>
      </c>
      <c r="N1201" s="107">
        <v>4.7915000000000001</v>
      </c>
      <c r="O1201" s="107">
        <v>4.8662999999999998</v>
      </c>
      <c r="P1201" s="107">
        <v>5.8844000000000003</v>
      </c>
      <c r="Q1201" s="107">
        <v>7.2549000000000001</v>
      </c>
      <c r="R1201" s="107">
        <v>4.5505000000000004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t="s">
        <v>376</v>
      </c>
      <c r="B1202" t="s">
        <v>153</v>
      </c>
      <c r="C1202">
        <v>103734</v>
      </c>
      <c r="D1202" s="106">
        <v>44888</v>
      </c>
      <c r="E1202" s="107">
        <v>29.599499999999999</v>
      </c>
      <c r="F1202" s="107">
        <v>6.5368000000000004</v>
      </c>
      <c r="G1202" s="107">
        <v>6.0453000000000001</v>
      </c>
      <c r="H1202" s="107">
        <v>6.1022999999999996</v>
      </c>
      <c r="I1202" s="107">
        <v>6.1626000000000003</v>
      </c>
      <c r="J1202" s="107">
        <v>6.2061000000000002</v>
      </c>
      <c r="K1202" s="107">
        <v>5.5837000000000003</v>
      </c>
      <c r="L1202" s="107">
        <v>5.181</v>
      </c>
      <c r="M1202" s="107">
        <v>4.641</v>
      </c>
      <c r="N1202" s="107">
        <v>4.3613999999999997</v>
      </c>
      <c r="O1202" s="107">
        <v>3.7944</v>
      </c>
      <c r="P1202" s="107">
        <v>4.8250999999999999</v>
      </c>
      <c r="Q1202" s="107">
        <v>6.7384000000000004</v>
      </c>
      <c r="R1202" s="107">
        <v>3.7503000000000002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t="s">
        <v>376</v>
      </c>
      <c r="B1203" t="s">
        <v>257</v>
      </c>
      <c r="C1203">
        <v>141066</v>
      </c>
      <c r="D1203" s="106">
        <v>44888</v>
      </c>
      <c r="E1203" s="107">
        <v>29.4694</v>
      </c>
      <c r="F1203" s="107">
        <v>6.4417</v>
      </c>
      <c r="G1203" s="107">
        <v>5.9481000000000002</v>
      </c>
      <c r="H1203" s="107">
        <v>6.0050999999999997</v>
      </c>
      <c r="I1203" s="107">
        <v>6.0654000000000003</v>
      </c>
      <c r="J1203" s="107">
        <v>6.1085000000000003</v>
      </c>
      <c r="K1203" s="107">
        <v>5.4813000000000001</v>
      </c>
      <c r="L1203" s="107">
        <v>5.0784000000000002</v>
      </c>
      <c r="M1203" s="107">
        <v>4.5374999999999996</v>
      </c>
      <c r="N1203" s="107">
        <v>4.2569999999999997</v>
      </c>
      <c r="O1203" s="107">
        <v>3.6934999999999998</v>
      </c>
      <c r="P1203" s="107">
        <v>4.7401</v>
      </c>
      <c r="Q1203" s="107">
        <v>6.6749000000000001</v>
      </c>
      <c r="R1203" s="107">
        <v>3.6467000000000001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t="s">
        <v>376</v>
      </c>
      <c r="B1204" t="s">
        <v>156</v>
      </c>
      <c r="C1204">
        <v>119800</v>
      </c>
      <c r="D1204" s="106">
        <v>44888</v>
      </c>
      <c r="E1204" s="107">
        <v>3440.6736999999998</v>
      </c>
      <c r="F1204" s="107">
        <v>6.0902000000000003</v>
      </c>
      <c r="G1204" s="107">
        <v>6.2023000000000001</v>
      </c>
      <c r="H1204" s="107">
        <v>6.2523</v>
      </c>
      <c r="I1204" s="107">
        <v>6.2904</v>
      </c>
      <c r="J1204" s="107">
        <v>6.4470000000000001</v>
      </c>
      <c r="K1204" s="107">
        <v>5.7950999999999997</v>
      </c>
      <c r="L1204" s="107">
        <v>5.3802000000000003</v>
      </c>
      <c r="M1204" s="107">
        <v>4.8179999999999996</v>
      </c>
      <c r="N1204" s="107">
        <v>4.5266000000000002</v>
      </c>
      <c r="O1204" s="107">
        <v>4.1039000000000003</v>
      </c>
      <c r="P1204" s="107">
        <v>5.2782999999999998</v>
      </c>
      <c r="Q1204" s="107">
        <v>6.7293000000000003</v>
      </c>
      <c r="R1204" s="107">
        <v>3.9108000000000001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t="s">
        <v>376</v>
      </c>
      <c r="B1205" t="s">
        <v>421</v>
      </c>
      <c r="C1205">
        <v>105274</v>
      </c>
      <c r="D1205" s="106">
        <v>44888</v>
      </c>
      <c r="E1205" s="107">
        <v>3447.6781000000001</v>
      </c>
      <c r="F1205" s="107">
        <v>5.9878</v>
      </c>
      <c r="G1205" s="107">
        <v>6.1010999999999997</v>
      </c>
      <c r="H1205" s="107">
        <v>6.1505000000000001</v>
      </c>
      <c r="I1205" s="107">
        <v>6.1897000000000002</v>
      </c>
      <c r="J1205" s="107">
        <v>6.3472999999999997</v>
      </c>
      <c r="K1205" s="107">
        <v>5.6944999999999997</v>
      </c>
      <c r="L1205" s="107">
        <v>5.2777000000000003</v>
      </c>
      <c r="M1205" s="107">
        <v>4.7145000000000001</v>
      </c>
      <c r="N1205" s="107">
        <v>4.4225000000000003</v>
      </c>
      <c r="O1205" s="107">
        <v>4.0119999999999996</v>
      </c>
      <c r="P1205" s="107">
        <v>5.1870000000000003</v>
      </c>
      <c r="Q1205" s="107">
        <v>6.7241</v>
      </c>
      <c r="R1205" s="107">
        <v>3.8132999999999999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t="s">
        <v>376</v>
      </c>
      <c r="B1206" t="s">
        <v>1945</v>
      </c>
      <c r="C1206">
        <v>105280</v>
      </c>
      <c r="D1206" s="106">
        <v>44888</v>
      </c>
      <c r="E1206" s="107">
        <v>3415.3923</v>
      </c>
      <c r="F1206" s="107">
        <v>5.9898999999999996</v>
      </c>
      <c r="G1206" s="107">
        <v>6.1024000000000003</v>
      </c>
      <c r="H1206" s="107">
        <v>6.1521999999999997</v>
      </c>
      <c r="I1206" s="107">
        <v>6.1897000000000002</v>
      </c>
      <c r="J1206" s="107">
        <v>6.3460999999999999</v>
      </c>
      <c r="K1206" s="107">
        <v>5.6935000000000002</v>
      </c>
      <c r="L1206" s="107">
        <v>5.2773000000000003</v>
      </c>
      <c r="M1206" s="107">
        <v>4.7145000000000001</v>
      </c>
      <c r="N1206" s="107">
        <v>4.4225000000000003</v>
      </c>
      <c r="O1206" s="107">
        <v>4.0114000000000001</v>
      </c>
      <c r="P1206" s="107">
        <v>5.1860999999999997</v>
      </c>
      <c r="Q1206" s="107">
        <v>6.6551999999999998</v>
      </c>
      <c r="R1206" s="107">
        <v>3.8128000000000002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t="s">
        <v>376</v>
      </c>
      <c r="B1207" t="s">
        <v>1911</v>
      </c>
      <c r="C1207">
        <v>149661</v>
      </c>
      <c r="D1207" s="106">
        <v>44888</v>
      </c>
      <c r="E1207" s="107">
        <v>3081.8097600000001</v>
      </c>
      <c r="F1207" s="107">
        <v>6.2811000000000003</v>
      </c>
      <c r="G1207" s="107">
        <v>6.1726000000000001</v>
      </c>
      <c r="H1207" s="107">
        <v>6.3019999999999996</v>
      </c>
      <c r="I1207" s="107">
        <v>6.2896000000000001</v>
      </c>
      <c r="J1207" s="107">
        <v>6.4211</v>
      </c>
      <c r="K1207" s="107">
        <v>5.7965999999999998</v>
      </c>
      <c r="L1207" s="107">
        <v>5.3556999999999997</v>
      </c>
      <c r="M1207" s="107">
        <v>4.7995000000000001</v>
      </c>
      <c r="N1207" s="107">
        <v>4.4699</v>
      </c>
      <c r="O1207" s="107">
        <v>3.8601999999999999</v>
      </c>
      <c r="P1207" s="107">
        <v>3.1863000000000001</v>
      </c>
      <c r="Q1207" s="107">
        <v>6.3635999999999999</v>
      </c>
      <c r="R1207" s="107">
        <v>3.7970000000000002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t="s">
        <v>376</v>
      </c>
      <c r="B1208" t="s">
        <v>1912</v>
      </c>
      <c r="C1208">
        <v>149664</v>
      </c>
      <c r="D1208" s="106">
        <v>44888</v>
      </c>
      <c r="E1208" s="107">
        <v>3105.6651200000001</v>
      </c>
      <c r="F1208" s="107">
        <v>6.3907999999999996</v>
      </c>
      <c r="G1208" s="107">
        <v>6.2826000000000004</v>
      </c>
      <c r="H1208" s="107">
        <v>6.4120999999999997</v>
      </c>
      <c r="I1208" s="107">
        <v>6.3998999999999997</v>
      </c>
      <c r="J1208" s="107">
        <v>6.5316999999999998</v>
      </c>
      <c r="K1208" s="107">
        <v>5.9081999999999999</v>
      </c>
      <c r="L1208" s="107">
        <v>5.4687000000000001</v>
      </c>
      <c r="M1208" s="107">
        <v>4.9294000000000002</v>
      </c>
      <c r="N1208" s="107">
        <v>4.5944000000000003</v>
      </c>
      <c r="O1208" s="107">
        <v>3.9567999999999999</v>
      </c>
      <c r="P1208" s="107">
        <v>3.2652999999999999</v>
      </c>
      <c r="Q1208" s="107">
        <v>5.7416</v>
      </c>
      <c r="R1208" s="107">
        <v>3.9037000000000002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t="s">
        <v>376</v>
      </c>
      <c r="B1209" t="s">
        <v>157</v>
      </c>
      <c r="C1209">
        <v>119686</v>
      </c>
      <c r="D1209" s="106"/>
      <c r="E1209" s="107"/>
      <c r="F1209" s="107"/>
      <c r="G1209" s="107"/>
      <c r="H1209" s="107"/>
      <c r="I1209" s="107"/>
      <c r="J1209" s="107"/>
      <c r="K1209" s="107"/>
      <c r="L1209" s="107"/>
      <c r="M1209" s="107"/>
      <c r="N1209" s="107"/>
      <c r="O1209" s="107"/>
      <c r="P1209" s="107"/>
      <c r="Q1209" s="107"/>
      <c r="R1209" s="107"/>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t="s">
        <v>376</v>
      </c>
      <c r="B1210" t="s">
        <v>261</v>
      </c>
      <c r="C1210">
        <v>103397</v>
      </c>
      <c r="D1210" s="106"/>
      <c r="E1210" s="107"/>
      <c r="F1210" s="107"/>
      <c r="G1210" s="107"/>
      <c r="H1210" s="107"/>
      <c r="I1210" s="107"/>
      <c r="J1210" s="107"/>
      <c r="K1210" s="107"/>
      <c r="L1210" s="107"/>
      <c r="M1210" s="107"/>
      <c r="N1210" s="107"/>
      <c r="O1210" s="107"/>
      <c r="P1210" s="107"/>
      <c r="Q1210" s="107"/>
      <c r="R1210" s="107"/>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t="s">
        <v>376</v>
      </c>
      <c r="B1211" t="s">
        <v>422</v>
      </c>
      <c r="C1211">
        <v>100618</v>
      </c>
      <c r="D1211" s="106"/>
      <c r="E1211" s="107"/>
      <c r="F1211" s="107"/>
      <c r="G1211" s="107"/>
      <c r="H1211" s="107"/>
      <c r="I1211" s="107"/>
      <c r="J1211" s="107"/>
      <c r="K1211" s="107"/>
      <c r="L1211" s="107"/>
      <c r="M1211" s="107"/>
      <c r="N1211" s="107"/>
      <c r="O1211" s="107"/>
      <c r="P1211" s="107"/>
      <c r="Q1211" s="107"/>
      <c r="R1211" s="107"/>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t="s">
        <v>376</v>
      </c>
      <c r="B1212" t="s">
        <v>158</v>
      </c>
      <c r="C1212">
        <v>119861</v>
      </c>
      <c r="D1212" s="106">
        <v>44888</v>
      </c>
      <c r="E1212" s="107">
        <v>3468.6097</v>
      </c>
      <c r="F1212" s="107">
        <v>6.2675000000000001</v>
      </c>
      <c r="G1212" s="107">
        <v>6.1878000000000002</v>
      </c>
      <c r="H1212" s="107">
        <v>6.2404000000000002</v>
      </c>
      <c r="I1212" s="107">
        <v>6.3521999999999998</v>
      </c>
      <c r="J1212" s="107">
        <v>6.5034000000000001</v>
      </c>
      <c r="K1212" s="107">
        <v>5.7877000000000001</v>
      </c>
      <c r="L1212" s="107">
        <v>5.3663999999999996</v>
      </c>
      <c r="M1212" s="107">
        <v>4.8235999999999999</v>
      </c>
      <c r="N1212" s="107">
        <v>4.5491999999999999</v>
      </c>
      <c r="O1212" s="107">
        <v>4.1582999999999997</v>
      </c>
      <c r="P1212" s="107">
        <v>5.3455000000000004</v>
      </c>
      <c r="Q1212" s="107">
        <v>6.8169000000000004</v>
      </c>
      <c r="R1212" s="107">
        <v>3.9068999999999998</v>
      </c>
      <c r="T1212" s="106"/>
      <c r="U1212" s="107"/>
      <c r="V1212" s="107"/>
      <c r="W1212" s="107"/>
      <c r="X1212" s="107"/>
      <c r="Y1212" s="107"/>
      <c r="Z1212" s="107"/>
      <c r="AA1212" s="107"/>
      <c r="AB1212" s="107"/>
      <c r="AC1212" s="107"/>
      <c r="AD1212" s="107"/>
      <c r="AE1212" s="107"/>
      <c r="AF1212" s="107"/>
      <c r="AG1212" s="107"/>
      <c r="AH1212" s="107"/>
    </row>
    <row r="1213" spans="1:34" x14ac:dyDescent="0.3">
      <c r="A1213" t="s">
        <v>376</v>
      </c>
      <c r="B1213" t="s">
        <v>262</v>
      </c>
      <c r="C1213">
        <v>102672</v>
      </c>
      <c r="D1213" s="106">
        <v>44888</v>
      </c>
      <c r="E1213" s="107">
        <v>3437.7303000000002</v>
      </c>
      <c r="F1213" s="107">
        <v>6.1548999999999996</v>
      </c>
      <c r="G1213" s="107">
        <v>6.0754999999999999</v>
      </c>
      <c r="H1213" s="107">
        <v>6.1276999999999999</v>
      </c>
      <c r="I1213" s="107">
        <v>6.2381000000000002</v>
      </c>
      <c r="J1213" s="107">
        <v>6.3869999999999996</v>
      </c>
      <c r="K1213" s="107">
        <v>5.6691000000000003</v>
      </c>
      <c r="L1213" s="107">
        <v>5.2458999999999998</v>
      </c>
      <c r="M1213" s="107">
        <v>4.7039999999999997</v>
      </c>
      <c r="N1213" s="107">
        <v>4.4298000000000002</v>
      </c>
      <c r="O1213" s="107">
        <v>4.0377999999999998</v>
      </c>
      <c r="P1213" s="107">
        <v>5.2404000000000002</v>
      </c>
      <c r="Q1213" s="107">
        <v>7.0049000000000001</v>
      </c>
      <c r="R1213" s="107">
        <v>3.7871000000000001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t="s">
        <v>376</v>
      </c>
      <c r="B1214" t="s">
        <v>949</v>
      </c>
      <c r="C1214">
        <v>139619</v>
      </c>
      <c r="D1214" s="106">
        <v>44888</v>
      </c>
      <c r="E1214" s="107">
        <v>10</v>
      </c>
      <c r="F1214" s="107">
        <v>0</v>
      </c>
      <c r="G1214" s="107">
        <v>0</v>
      </c>
      <c r="H1214" s="107">
        <v>0</v>
      </c>
      <c r="I1214" s="107">
        <v>0</v>
      </c>
      <c r="J1214" s="107">
        <v>0</v>
      </c>
      <c r="K1214" s="107">
        <v>0</v>
      </c>
      <c r="L1214" s="107">
        <v>0</v>
      </c>
      <c r="M1214" s="107">
        <v>0</v>
      </c>
      <c r="N1214" s="107">
        <v>0</v>
      </c>
      <c r="O1214" s="107">
        <v>0</v>
      </c>
      <c r="P1214" s="107">
        <v>0</v>
      </c>
      <c r="Q1214" s="107">
        <v>0</v>
      </c>
      <c r="R1214" s="107">
        <v>0</v>
      </c>
      <c r="T1214" s="106"/>
      <c r="U1214" s="107"/>
      <c r="V1214" s="107"/>
      <c r="W1214" s="107"/>
      <c r="X1214" s="107"/>
      <c r="Y1214" s="107"/>
      <c r="Z1214" s="107"/>
      <c r="AA1214" s="107"/>
      <c r="AB1214" s="107"/>
      <c r="AC1214" s="107"/>
      <c r="AD1214" s="107"/>
      <c r="AE1214" s="107"/>
      <c r="AF1214" s="107"/>
      <c r="AG1214" s="107"/>
      <c r="AH1214" s="107"/>
    </row>
    <row r="1215" spans="1:34" x14ac:dyDescent="0.3">
      <c r="A1215" t="s">
        <v>376</v>
      </c>
      <c r="B1215" t="s">
        <v>423</v>
      </c>
      <c r="C1215">
        <v>111915</v>
      </c>
      <c r="D1215" s="106"/>
      <c r="E1215" s="107"/>
      <c r="F1215" s="107"/>
      <c r="G1215" s="107"/>
      <c r="H1215" s="107"/>
      <c r="I1215" s="107"/>
      <c r="J1215" s="107"/>
      <c r="K1215" s="107"/>
      <c r="L1215" s="107"/>
      <c r="M1215" s="107"/>
      <c r="N1215" s="107"/>
      <c r="O1215" s="107"/>
      <c r="P1215" s="107"/>
      <c r="Q1215" s="107"/>
      <c r="R1215" s="107"/>
      <c r="T1215" s="106"/>
      <c r="U1215" s="107"/>
      <c r="V1215" s="107"/>
      <c r="W1215" s="107"/>
      <c r="X1215" s="107"/>
      <c r="Y1215" s="107"/>
      <c r="Z1215" s="107"/>
      <c r="AA1215" s="107"/>
      <c r="AB1215" s="107"/>
      <c r="AC1215" s="107"/>
      <c r="AD1215" s="107"/>
      <c r="AE1215" s="107"/>
      <c r="AF1215" s="107"/>
      <c r="AG1215" s="107"/>
      <c r="AH1215" s="107"/>
    </row>
    <row r="1216" spans="1:34" x14ac:dyDescent="0.3">
      <c r="A1216" t="s">
        <v>376</v>
      </c>
      <c r="B1216" t="s">
        <v>159</v>
      </c>
      <c r="C1216">
        <v>118893</v>
      </c>
      <c r="D1216" s="106"/>
      <c r="E1216" s="107"/>
      <c r="F1216" s="107"/>
      <c r="G1216" s="107"/>
      <c r="H1216" s="107"/>
      <c r="I1216" s="107"/>
      <c r="J1216" s="107"/>
      <c r="K1216" s="107"/>
      <c r="L1216" s="107"/>
      <c r="M1216" s="107"/>
      <c r="N1216" s="107"/>
      <c r="O1216" s="107"/>
      <c r="P1216" s="107"/>
      <c r="Q1216" s="107"/>
      <c r="R1216" s="107"/>
      <c r="T1216" s="106"/>
      <c r="U1216" s="107"/>
      <c r="V1216" s="107"/>
      <c r="W1216" s="107"/>
      <c r="X1216" s="107"/>
      <c r="Y1216" s="107"/>
      <c r="Z1216" s="107"/>
      <c r="AA1216" s="107"/>
      <c r="AB1216" s="107"/>
      <c r="AC1216" s="107"/>
      <c r="AD1216" s="107"/>
      <c r="AE1216" s="107"/>
      <c r="AF1216" s="107"/>
      <c r="AG1216" s="107"/>
      <c r="AH1216" s="107"/>
    </row>
    <row r="1217" spans="1:34" x14ac:dyDescent="0.3">
      <c r="A1217" t="s">
        <v>376</v>
      </c>
      <c r="B1217" t="s">
        <v>424</v>
      </c>
      <c r="C1217">
        <v>104241</v>
      </c>
      <c r="D1217" s="106"/>
      <c r="E1217" s="107"/>
      <c r="F1217" s="107"/>
      <c r="G1217" s="107"/>
      <c r="H1217" s="107"/>
      <c r="I1217" s="107"/>
      <c r="J1217" s="107"/>
      <c r="K1217" s="107"/>
      <c r="L1217" s="107"/>
      <c r="M1217" s="107"/>
      <c r="N1217" s="107"/>
      <c r="O1217" s="107"/>
      <c r="P1217" s="107"/>
      <c r="Q1217" s="107"/>
      <c r="R1217" s="107"/>
      <c r="T1217" s="106"/>
      <c r="U1217" s="107"/>
      <c r="V1217" s="107"/>
      <c r="W1217" s="107"/>
      <c r="X1217" s="107"/>
      <c r="Y1217" s="107"/>
      <c r="Z1217" s="107"/>
      <c r="AA1217" s="107"/>
      <c r="AB1217" s="107"/>
      <c r="AC1217" s="107"/>
      <c r="AD1217" s="107"/>
      <c r="AE1217" s="107"/>
      <c r="AF1217" s="107"/>
      <c r="AG1217" s="107"/>
      <c r="AH1217" s="107"/>
    </row>
    <row r="1218" spans="1:34" x14ac:dyDescent="0.3">
      <c r="A1218" t="s">
        <v>376</v>
      </c>
      <c r="B1218" t="s">
        <v>1787</v>
      </c>
      <c r="C1218">
        <v>148841</v>
      </c>
      <c r="D1218" s="106">
        <v>44888</v>
      </c>
      <c r="E1218" s="107">
        <v>1065.7113999999999</v>
      </c>
      <c r="F1218" s="107">
        <v>6.4469000000000003</v>
      </c>
      <c r="G1218" s="107">
        <v>6.1269</v>
      </c>
      <c r="H1218" s="107">
        <v>6.3345000000000002</v>
      </c>
      <c r="I1218" s="107">
        <v>6.5636999999999999</v>
      </c>
      <c r="J1218" s="107">
        <v>6.5533999999999999</v>
      </c>
      <c r="K1218" s="107">
        <v>5.8602999999999996</v>
      </c>
      <c r="L1218" s="107">
        <v>5.4029999999999996</v>
      </c>
      <c r="M1218" s="107">
        <v>4.8689</v>
      </c>
      <c r="N1218" s="107">
        <v>4.5479000000000003</v>
      </c>
      <c r="O1218" s="107"/>
      <c r="P1218" s="107"/>
      <c r="Q1218" s="107">
        <v>4.0936000000000003</v>
      </c>
      <c r="R1218" s="107"/>
      <c r="T1218" s="106"/>
      <c r="U1218" s="107"/>
      <c r="V1218" s="107"/>
      <c r="W1218" s="107"/>
      <c r="X1218" s="107"/>
      <c r="Y1218" s="107"/>
      <c r="Z1218" s="107"/>
      <c r="AA1218" s="107"/>
      <c r="AB1218" s="107"/>
      <c r="AC1218" s="107"/>
      <c r="AD1218" s="107"/>
      <c r="AE1218" s="107"/>
      <c r="AF1218" s="107"/>
      <c r="AG1218" s="107"/>
      <c r="AH1218" s="107"/>
    </row>
    <row r="1219" spans="1:34" x14ac:dyDescent="0.3">
      <c r="A1219" t="s">
        <v>376</v>
      </c>
      <c r="B1219" t="s">
        <v>1788</v>
      </c>
      <c r="C1219">
        <v>148833</v>
      </c>
      <c r="D1219" s="106">
        <v>44888</v>
      </c>
      <c r="E1219" s="107">
        <v>1063.1695999999999</v>
      </c>
      <c r="F1219" s="107">
        <v>6.2973999999999997</v>
      </c>
      <c r="G1219" s="107">
        <v>5.9753999999999996</v>
      </c>
      <c r="H1219" s="107">
        <v>6.1840000000000002</v>
      </c>
      <c r="I1219" s="107">
        <v>6.4134000000000002</v>
      </c>
      <c r="J1219" s="107">
        <v>6.4024999999999999</v>
      </c>
      <c r="K1219" s="107">
        <v>5.7081</v>
      </c>
      <c r="L1219" s="107">
        <v>5.2489999999999997</v>
      </c>
      <c r="M1219" s="107">
        <v>4.7134999999999998</v>
      </c>
      <c r="N1219" s="107">
        <v>4.3912000000000004</v>
      </c>
      <c r="O1219" s="107"/>
      <c r="P1219" s="107"/>
      <c r="Q1219" s="107">
        <v>3.9369999999999998</v>
      </c>
      <c r="R1219" s="107"/>
      <c r="T1219" s="106"/>
      <c r="U1219" s="107"/>
      <c r="V1219" s="107"/>
      <c r="W1219" s="107"/>
      <c r="X1219" s="107"/>
      <c r="Y1219" s="107"/>
      <c r="Z1219" s="107"/>
      <c r="AA1219" s="107"/>
      <c r="AB1219" s="107"/>
      <c r="AC1219" s="107"/>
      <c r="AD1219" s="107"/>
      <c r="AE1219" s="107"/>
      <c r="AF1219" s="107"/>
      <c r="AG1219" s="107"/>
      <c r="AH1219" s="107"/>
    </row>
    <row r="1220" spans="1:34" x14ac:dyDescent="0.3">
      <c r="A1220" t="s">
        <v>376</v>
      </c>
      <c r="B1220" t="s">
        <v>263</v>
      </c>
      <c r="C1220">
        <v>115398</v>
      </c>
      <c r="D1220" s="106">
        <v>44888</v>
      </c>
      <c r="E1220" s="107">
        <v>2097.9295000000002</v>
      </c>
      <c r="F1220" s="107">
        <v>6.2713999999999999</v>
      </c>
      <c r="G1220" s="107">
        <v>6.0133999999999999</v>
      </c>
      <c r="H1220" s="107">
        <v>6.1806999999999999</v>
      </c>
      <c r="I1220" s="107">
        <v>6.2526999999999999</v>
      </c>
      <c r="J1220" s="107">
        <v>6.4031000000000002</v>
      </c>
      <c r="K1220" s="107">
        <v>5.7785000000000002</v>
      </c>
      <c r="L1220" s="107">
        <v>5.3367000000000004</v>
      </c>
      <c r="M1220" s="107">
        <v>4.7968999999999999</v>
      </c>
      <c r="N1220" s="107">
        <v>4.4861000000000004</v>
      </c>
      <c r="O1220" s="107">
        <v>4.0842000000000001</v>
      </c>
      <c r="P1220" s="107">
        <v>4.47</v>
      </c>
      <c r="Q1220" s="107">
        <v>6.6839000000000004</v>
      </c>
      <c r="R1220" s="107">
        <v>3.8576000000000001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t="s">
        <v>376</v>
      </c>
      <c r="B1221" t="s">
        <v>160</v>
      </c>
      <c r="C1221">
        <v>119303</v>
      </c>
      <c r="D1221" s="106">
        <v>44888</v>
      </c>
      <c r="E1221" s="107">
        <v>2118.2683999999999</v>
      </c>
      <c r="F1221" s="107">
        <v>6.3731999999999998</v>
      </c>
      <c r="G1221" s="107">
        <v>6.1138000000000003</v>
      </c>
      <c r="H1221" s="107">
        <v>6.2813999999999997</v>
      </c>
      <c r="I1221" s="107">
        <v>6.3529999999999998</v>
      </c>
      <c r="J1221" s="107">
        <v>6.5035999999999996</v>
      </c>
      <c r="K1221" s="107">
        <v>5.88</v>
      </c>
      <c r="L1221" s="107">
        <v>5.4394999999999998</v>
      </c>
      <c r="M1221" s="107">
        <v>4.9005999999999998</v>
      </c>
      <c r="N1221" s="107">
        <v>4.5907</v>
      </c>
      <c r="O1221" s="107">
        <v>4.1845999999999997</v>
      </c>
      <c r="P1221" s="107">
        <v>4.5705</v>
      </c>
      <c r="Q1221" s="107">
        <v>6.3571</v>
      </c>
      <c r="R1221" s="107">
        <v>3.956</v>
      </c>
      <c r="T1221" s="106"/>
      <c r="U1221" s="107"/>
      <c r="V1221" s="107"/>
      <c r="W1221" s="107"/>
      <c r="X1221" s="107"/>
      <c r="Y1221" s="107"/>
      <c r="Z1221" s="107"/>
      <c r="AA1221" s="107"/>
      <c r="AB1221" s="107"/>
      <c r="AC1221" s="107"/>
      <c r="AD1221" s="107"/>
      <c r="AE1221" s="107"/>
      <c r="AF1221" s="107"/>
      <c r="AG1221" s="107"/>
      <c r="AH1221" s="107"/>
    </row>
    <row r="1222" spans="1:34" x14ac:dyDescent="0.3">
      <c r="A1222" t="s">
        <v>376</v>
      </c>
      <c r="B1222" t="s">
        <v>161</v>
      </c>
      <c r="C1222">
        <v>120304</v>
      </c>
      <c r="D1222" s="106">
        <v>44888</v>
      </c>
      <c r="E1222" s="107">
        <v>3602.1619000000001</v>
      </c>
      <c r="F1222" s="107">
        <v>6.4333999999999998</v>
      </c>
      <c r="G1222" s="107">
        <v>6.1658999999999997</v>
      </c>
      <c r="H1222" s="107">
        <v>6.2637999999999998</v>
      </c>
      <c r="I1222" s="107">
        <v>6.3665000000000003</v>
      </c>
      <c r="J1222" s="107">
        <v>6.4682000000000004</v>
      </c>
      <c r="K1222" s="107">
        <v>5.8571</v>
      </c>
      <c r="L1222" s="107">
        <v>5.4391999999999996</v>
      </c>
      <c r="M1222" s="107">
        <v>4.8872999999999998</v>
      </c>
      <c r="N1222" s="107">
        <v>4.593</v>
      </c>
      <c r="O1222" s="107">
        <v>4.1341000000000001</v>
      </c>
      <c r="P1222" s="107">
        <v>5.3348000000000004</v>
      </c>
      <c r="Q1222" s="107">
        <v>6.7652000000000001</v>
      </c>
      <c r="R1222" s="107">
        <v>3.9485999999999999</v>
      </c>
      <c r="T1222" s="106"/>
      <c r="U1222" s="107"/>
      <c r="V1222" s="107"/>
      <c r="W1222" s="107"/>
      <c r="X1222" s="107"/>
      <c r="Y1222" s="107"/>
      <c r="Z1222" s="107"/>
      <c r="AA1222" s="107"/>
      <c r="AB1222" s="107"/>
      <c r="AC1222" s="107"/>
      <c r="AD1222" s="107"/>
      <c r="AE1222" s="107"/>
      <c r="AF1222" s="107"/>
      <c r="AG1222" s="107"/>
      <c r="AH1222" s="107"/>
    </row>
    <row r="1223" spans="1:34" x14ac:dyDescent="0.3">
      <c r="A1223" t="s">
        <v>376</v>
      </c>
      <c r="B1223" t="s">
        <v>425</v>
      </c>
      <c r="C1223">
        <v>102009</v>
      </c>
      <c r="D1223" s="106">
        <v>44888</v>
      </c>
      <c r="E1223" s="107">
        <v>3279.4169000000002</v>
      </c>
      <c r="F1223" s="107">
        <v>5.8018999999999998</v>
      </c>
      <c r="G1223" s="107">
        <v>5.5340999999999996</v>
      </c>
      <c r="H1223" s="107">
        <v>5.6319999999999997</v>
      </c>
      <c r="I1223" s="107">
        <v>5.7340999999999998</v>
      </c>
      <c r="J1223" s="107">
        <v>5.8339999999999996</v>
      </c>
      <c r="K1223" s="107">
        <v>5.2173999999999996</v>
      </c>
      <c r="L1223" s="107">
        <v>4.7927999999999997</v>
      </c>
      <c r="M1223" s="107">
        <v>4.234</v>
      </c>
      <c r="N1223" s="107">
        <v>3.9321999999999999</v>
      </c>
      <c r="O1223" s="107">
        <v>3.4870999999999999</v>
      </c>
      <c r="P1223" s="107">
        <v>4.6679000000000004</v>
      </c>
      <c r="Q1223" s="107">
        <v>6.3041</v>
      </c>
      <c r="R1223" s="107">
        <v>3.2953999999999999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t="s">
        <v>376</v>
      </c>
      <c r="B1224" t="s">
        <v>264</v>
      </c>
      <c r="C1224">
        <v>102012</v>
      </c>
      <c r="D1224" s="106">
        <v>44888</v>
      </c>
      <c r="E1224" s="107">
        <v>3578.0093999999999</v>
      </c>
      <c r="F1224" s="107">
        <v>6.3432000000000004</v>
      </c>
      <c r="G1224" s="107">
        <v>6.0758000000000001</v>
      </c>
      <c r="H1224" s="107">
        <v>6.1736000000000004</v>
      </c>
      <c r="I1224" s="107">
        <v>6.2763</v>
      </c>
      <c r="J1224" s="107">
        <v>6.3776999999999999</v>
      </c>
      <c r="K1224" s="107">
        <v>5.7657999999999996</v>
      </c>
      <c r="L1224" s="107">
        <v>5.3453999999999997</v>
      </c>
      <c r="M1224" s="107">
        <v>4.7901999999999996</v>
      </c>
      <c r="N1224" s="107">
        <v>4.4932999999999996</v>
      </c>
      <c r="O1224" s="107">
        <v>4.0370999999999997</v>
      </c>
      <c r="P1224" s="107">
        <v>5.2516999999999996</v>
      </c>
      <c r="Q1224" s="107">
        <v>6.8273000000000001</v>
      </c>
      <c r="R1224" s="107">
        <v>3.8527999999999998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t="s">
        <v>376</v>
      </c>
      <c r="B1225" t="s">
        <v>1930</v>
      </c>
      <c r="C1225">
        <v>145971</v>
      </c>
      <c r="D1225" s="106">
        <v>44888</v>
      </c>
      <c r="E1225" s="107">
        <v>1181.1446000000001</v>
      </c>
      <c r="F1225" s="107">
        <v>6.4349999999999996</v>
      </c>
      <c r="G1225" s="107">
        <v>6.0434000000000001</v>
      </c>
      <c r="H1225" s="107">
        <v>6.2095000000000002</v>
      </c>
      <c r="I1225" s="107">
        <v>6.3141999999999996</v>
      </c>
      <c r="J1225" s="107">
        <v>6.3441000000000001</v>
      </c>
      <c r="K1225" s="107">
        <v>5.6513999999999998</v>
      </c>
      <c r="L1225" s="107">
        <v>5.1776999999999997</v>
      </c>
      <c r="M1225" s="107">
        <v>4.5392000000000001</v>
      </c>
      <c r="N1225" s="107">
        <v>4.2023999999999999</v>
      </c>
      <c r="O1225" s="107">
        <v>3.7086999999999999</v>
      </c>
      <c r="P1225" s="107"/>
      <c r="Q1225" s="107">
        <v>4.4067999999999996</v>
      </c>
      <c r="R1225" s="107">
        <v>3.5891000000000002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t="s">
        <v>376</v>
      </c>
      <c r="B1226" t="s">
        <v>1931</v>
      </c>
      <c r="C1226">
        <v>145968</v>
      </c>
      <c r="D1226" s="106">
        <v>44888</v>
      </c>
      <c r="E1226" s="107">
        <v>1177.1078</v>
      </c>
      <c r="F1226" s="107">
        <v>6.3361000000000001</v>
      </c>
      <c r="G1226" s="107">
        <v>5.9429999999999996</v>
      </c>
      <c r="H1226" s="107">
        <v>6.1090999999999998</v>
      </c>
      <c r="I1226" s="107">
        <v>6.2054999999999998</v>
      </c>
      <c r="J1226" s="107">
        <v>6.2462</v>
      </c>
      <c r="K1226" s="107">
        <v>5.5232000000000001</v>
      </c>
      <c r="L1226" s="107">
        <v>5.0522</v>
      </c>
      <c r="M1226" s="107">
        <v>4.4134000000000002</v>
      </c>
      <c r="N1226" s="107">
        <v>4.0816999999999997</v>
      </c>
      <c r="O1226" s="107">
        <v>3.6139999999999999</v>
      </c>
      <c r="P1226" s="107"/>
      <c r="Q1226" s="107">
        <v>4.3141999999999996</v>
      </c>
      <c r="R1226" s="107">
        <v>3.4878</v>
      </c>
      <c r="T1226" s="106"/>
      <c r="U1226" s="107"/>
      <c r="V1226" s="107"/>
      <c r="W1226" s="107"/>
      <c r="X1226" s="107"/>
      <c r="Y1226" s="107"/>
      <c r="Z1226" s="107"/>
      <c r="AA1226" s="107"/>
      <c r="AB1226" s="107"/>
      <c r="AC1226" s="107"/>
      <c r="AD1226" s="107"/>
      <c r="AE1226" s="107"/>
      <c r="AF1226" s="107"/>
      <c r="AG1226" s="107"/>
      <c r="AH1226" s="107"/>
    </row>
    <row r="1227" spans="1:34" x14ac:dyDescent="0.3">
      <c r="A1227" s="57" t="s">
        <v>27</v>
      </c>
      <c r="F1227" s="104">
        <v>6.0038239583333324</v>
      </c>
      <c r="G1227" s="104">
        <v>5.8267687499999958</v>
      </c>
      <c r="H1227" s="104">
        <v>5.8973364583333323</v>
      </c>
      <c r="I1227" s="104">
        <v>5.9849666666666659</v>
      </c>
      <c r="J1227" s="104">
        <v>6.0672614583333342</v>
      </c>
      <c r="K1227" s="104">
        <v>5.460527083333333</v>
      </c>
      <c r="L1227" s="104">
        <v>5.0589989583333335</v>
      </c>
      <c r="M1227" s="104">
        <v>4.5356541666666654</v>
      </c>
      <c r="N1227" s="104">
        <v>4.257567708333335</v>
      </c>
      <c r="O1227" s="104">
        <v>3.9166862068965513</v>
      </c>
      <c r="P1227" s="104">
        <v>5.0599230769230807</v>
      </c>
      <c r="Q1227" s="104">
        <v>6.0136031250000004</v>
      </c>
      <c r="R1227" s="104">
        <v>3.6707287234042565</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57" t="s">
        <v>407</v>
      </c>
      <c r="F1228" s="104">
        <v>6.2788500000000003</v>
      </c>
      <c r="G1228" s="104">
        <v>6.1029999999999998</v>
      </c>
      <c r="H1228" s="104">
        <v>6.1900500000000003</v>
      </c>
      <c r="I1228" s="104">
        <v>6.2903000000000002</v>
      </c>
      <c r="J1228" s="104">
        <v>6.3801500000000004</v>
      </c>
      <c r="K1228" s="104">
        <v>5.7405500000000007</v>
      </c>
      <c r="L1228" s="104">
        <v>5.3320499999999997</v>
      </c>
      <c r="M1228" s="104">
        <v>4.7882999999999996</v>
      </c>
      <c r="N1228" s="104">
        <v>4.4892500000000002</v>
      </c>
      <c r="O1228" s="104">
        <v>4.0279999999999996</v>
      </c>
      <c r="P1228" s="104">
        <v>5.2357499999999995</v>
      </c>
      <c r="Q1228" s="104">
        <v>6.7312000000000003</v>
      </c>
      <c r="R1228" s="104">
        <v>3.847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05" t="s">
        <v>950</v>
      </c>
      <c r="B1230" s="105"/>
      <c r="C1230" s="105"/>
      <c r="D1230" s="105"/>
      <c r="E1230" s="105"/>
      <c r="F1230" s="105"/>
      <c r="G1230" s="105"/>
      <c r="H1230" s="105"/>
      <c r="I1230" s="105"/>
      <c r="J1230" s="105"/>
      <c r="K1230" s="105"/>
      <c r="L1230" s="105"/>
      <c r="M1230" s="105"/>
      <c r="N1230" s="105"/>
      <c r="O1230" s="105"/>
      <c r="P1230" s="105"/>
      <c r="Q1230" s="105"/>
      <c r="R1230" s="105"/>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t="s">
        <v>951</v>
      </c>
      <c r="B1231" t="s">
        <v>952</v>
      </c>
      <c r="C1231">
        <v>100365</v>
      </c>
      <c r="D1231" s="106">
        <v>44888</v>
      </c>
      <c r="E1231" s="107">
        <v>72.946700000000007</v>
      </c>
      <c r="F1231" s="107">
        <v>34.357399999999998</v>
      </c>
      <c r="G1231" s="107">
        <v>19.7074</v>
      </c>
      <c r="H1231" s="107">
        <v>6.9428999999999998</v>
      </c>
      <c r="I1231" s="107">
        <v>23.895</v>
      </c>
      <c r="J1231" s="107">
        <v>20.238800000000001</v>
      </c>
      <c r="K1231" s="107">
        <v>5.8113999999999999</v>
      </c>
      <c r="L1231" s="107">
        <v>8.1038999999999994</v>
      </c>
      <c r="M1231" s="107">
        <v>1.2667999999999999</v>
      </c>
      <c r="N1231" s="107">
        <v>0.41499999999999998</v>
      </c>
      <c r="O1231" s="107">
        <v>4.3087999999999997</v>
      </c>
      <c r="P1231" s="107">
        <v>6.0254000000000003</v>
      </c>
      <c r="Q1231" s="107">
        <v>8.4878</v>
      </c>
      <c r="R1231" s="107">
        <v>0.86339999999999995</v>
      </c>
      <c r="T1231" s="106"/>
      <c r="U1231" s="107"/>
      <c r="V1231" s="107"/>
      <c r="W1231" s="107"/>
      <c r="X1231" s="107"/>
      <c r="Y1231" s="107"/>
      <c r="Z1231" s="107"/>
      <c r="AA1231" s="107"/>
      <c r="AB1231" s="107"/>
      <c r="AC1231" s="107"/>
      <c r="AD1231" s="107"/>
      <c r="AE1231" s="107"/>
      <c r="AF1231" s="107"/>
      <c r="AG1231" s="107"/>
      <c r="AH1231" s="107"/>
    </row>
    <row r="1232" spans="1:34" x14ac:dyDescent="0.3">
      <c r="A1232" t="s">
        <v>951</v>
      </c>
      <c r="B1232" t="s">
        <v>953</v>
      </c>
      <c r="C1232">
        <v>120743</v>
      </c>
      <c r="D1232" s="106">
        <v>44888</v>
      </c>
      <c r="E1232" s="107">
        <v>78.756399999999999</v>
      </c>
      <c r="F1232" s="107">
        <v>34.977899999999998</v>
      </c>
      <c r="G1232" s="107">
        <v>20.3093</v>
      </c>
      <c r="H1232" s="107">
        <v>7.5453000000000001</v>
      </c>
      <c r="I1232" s="107">
        <v>24.5032</v>
      </c>
      <c r="J1232" s="107">
        <v>20.8508</v>
      </c>
      <c r="K1232" s="107">
        <v>6.4208999999999996</v>
      </c>
      <c r="L1232" s="107">
        <v>8.7293000000000003</v>
      </c>
      <c r="M1232" s="107">
        <v>1.8737999999999999</v>
      </c>
      <c r="N1232" s="107">
        <v>1.0193000000000001</v>
      </c>
      <c r="O1232" s="107">
        <v>4.9001999999999999</v>
      </c>
      <c r="P1232" s="107">
        <v>6.6441999999999997</v>
      </c>
      <c r="Q1232" s="107">
        <v>8.1004000000000005</v>
      </c>
      <c r="R1232" s="107">
        <v>1.4703999999999999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t="s">
        <v>951</v>
      </c>
      <c r="B1233" t="s">
        <v>954</v>
      </c>
      <c r="C1233">
        <v>143702</v>
      </c>
      <c r="D1233" s="106">
        <v>44888</v>
      </c>
      <c r="E1233" s="107">
        <v>14.3352</v>
      </c>
      <c r="F1233" s="107">
        <v>1.7824</v>
      </c>
      <c r="G1233" s="107">
        <v>8.0038</v>
      </c>
      <c r="H1233" s="107">
        <v>6.5556000000000001</v>
      </c>
      <c r="I1233" s="107">
        <v>30.413799999999998</v>
      </c>
      <c r="J1233" s="107">
        <v>25.3185</v>
      </c>
      <c r="K1233" s="107">
        <v>9.9260999999999999</v>
      </c>
      <c r="L1233" s="107">
        <v>10.0829</v>
      </c>
      <c r="M1233" s="107">
        <v>1.6973</v>
      </c>
      <c r="N1233" s="107">
        <v>1.5363</v>
      </c>
      <c r="O1233" s="107">
        <v>5.6002000000000001</v>
      </c>
      <c r="P1233" s="107"/>
      <c r="Q1233" s="107">
        <v>8.5569000000000006</v>
      </c>
      <c r="R1233" s="107">
        <v>2.2389999999999999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t="s">
        <v>951</v>
      </c>
      <c r="B1234" t="s">
        <v>955</v>
      </c>
      <c r="C1234">
        <v>143704</v>
      </c>
      <c r="D1234" s="106">
        <v>44888</v>
      </c>
      <c r="E1234" s="107">
        <v>14.5381</v>
      </c>
      <c r="F1234" s="107">
        <v>2.0085999999999999</v>
      </c>
      <c r="G1234" s="107">
        <v>8.3449000000000009</v>
      </c>
      <c r="H1234" s="107">
        <v>6.9314</v>
      </c>
      <c r="I1234" s="107">
        <v>30.810400000000001</v>
      </c>
      <c r="J1234" s="107">
        <v>25.7135</v>
      </c>
      <c r="K1234" s="107">
        <v>10.297599999999999</v>
      </c>
      <c r="L1234" s="107">
        <v>10.4238</v>
      </c>
      <c r="M1234" s="107">
        <v>2.0438999999999998</v>
      </c>
      <c r="N1234" s="107">
        <v>1.8694999999999999</v>
      </c>
      <c r="O1234" s="107">
        <v>5.9324000000000003</v>
      </c>
      <c r="P1234" s="107"/>
      <c r="Q1234" s="107">
        <v>8.9053000000000004</v>
      </c>
      <c r="R1234" s="107">
        <v>2.5554999999999999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57" t="s">
        <v>27</v>
      </c>
      <c r="F1235" s="104">
        <v>18.281574999999997</v>
      </c>
      <c r="G1235" s="104">
        <v>14.09135</v>
      </c>
      <c r="H1235" s="104">
        <v>6.9937999999999994</v>
      </c>
      <c r="I1235" s="104">
        <v>27.4056</v>
      </c>
      <c r="J1235" s="104">
        <v>23.0304</v>
      </c>
      <c r="K1235" s="104">
        <v>8.1140000000000008</v>
      </c>
      <c r="L1235" s="104">
        <v>9.334975</v>
      </c>
      <c r="M1235" s="104">
        <v>1.72045</v>
      </c>
      <c r="N1235" s="104">
        <v>1.2100249999999999</v>
      </c>
      <c r="O1235" s="104">
        <v>5.1854000000000005</v>
      </c>
      <c r="P1235" s="104">
        <v>6.3347999999999995</v>
      </c>
      <c r="Q1235" s="104">
        <v>8.5125999999999991</v>
      </c>
      <c r="R1235" s="104">
        <v>1.7820749999999999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57" t="s">
        <v>407</v>
      </c>
      <c r="F1236" s="104">
        <v>18.183</v>
      </c>
      <c r="G1236" s="104">
        <v>14.026150000000001</v>
      </c>
      <c r="H1236" s="104">
        <v>6.9371499999999999</v>
      </c>
      <c r="I1236" s="104">
        <v>27.458500000000001</v>
      </c>
      <c r="J1236" s="104">
        <v>23.08465</v>
      </c>
      <c r="K1236" s="104">
        <v>8.1735000000000007</v>
      </c>
      <c r="L1236" s="104">
        <v>9.4061000000000003</v>
      </c>
      <c r="M1236" s="104">
        <v>1.78555</v>
      </c>
      <c r="N1236" s="104">
        <v>1.2778</v>
      </c>
      <c r="O1236" s="104">
        <v>5.2501999999999995</v>
      </c>
      <c r="P1236" s="104">
        <v>6.3347999999999995</v>
      </c>
      <c r="Q1236" s="104">
        <v>8.5223499999999994</v>
      </c>
      <c r="R1236" s="104">
        <v>1.8546999999999998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05" t="s">
        <v>956</v>
      </c>
      <c r="B1238" s="105"/>
      <c r="C1238" s="105"/>
      <c r="D1238" s="105"/>
      <c r="E1238" s="105"/>
      <c r="F1238" s="105"/>
      <c r="G1238" s="105"/>
      <c r="H1238" s="105"/>
      <c r="I1238" s="105"/>
      <c r="J1238" s="105"/>
      <c r="K1238" s="105"/>
      <c r="L1238" s="105"/>
      <c r="M1238" s="105"/>
      <c r="N1238" s="105"/>
      <c r="O1238" s="105"/>
      <c r="P1238" s="105"/>
      <c r="Q1238" s="105"/>
      <c r="R1238" s="105"/>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t="s">
        <v>957</v>
      </c>
      <c r="B1239" t="s">
        <v>958</v>
      </c>
      <c r="C1239">
        <v>103192</v>
      </c>
      <c r="D1239" s="106">
        <v>44888</v>
      </c>
      <c r="E1239" s="107">
        <v>549.69830000000002</v>
      </c>
      <c r="F1239" s="107">
        <v>4.2699999999999996</v>
      </c>
      <c r="G1239" s="107">
        <v>5.5179999999999998</v>
      </c>
      <c r="H1239" s="107">
        <v>5.5522</v>
      </c>
      <c r="I1239" s="107">
        <v>7.3125999999999998</v>
      </c>
      <c r="J1239" s="107">
        <v>6.8941999999999997</v>
      </c>
      <c r="K1239" s="107">
        <v>4.8906999999999998</v>
      </c>
      <c r="L1239" s="107">
        <v>5.0514999999999999</v>
      </c>
      <c r="M1239" s="107">
        <v>4.1055000000000001</v>
      </c>
      <c r="N1239" s="107">
        <v>3.9157000000000002</v>
      </c>
      <c r="O1239" s="107">
        <v>5.0772000000000004</v>
      </c>
      <c r="P1239" s="107">
        <v>6.0881999999999996</v>
      </c>
      <c r="Q1239" s="107">
        <v>7.1898</v>
      </c>
      <c r="R1239" s="107">
        <v>3.7570000000000001</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t="s">
        <v>957</v>
      </c>
      <c r="B1240" t="s">
        <v>959</v>
      </c>
      <c r="C1240">
        <v>119523</v>
      </c>
      <c r="D1240" s="106">
        <v>44888</v>
      </c>
      <c r="E1240" s="107">
        <v>596.4348</v>
      </c>
      <c r="F1240" s="107">
        <v>5.1044999999999998</v>
      </c>
      <c r="G1240" s="107">
        <v>6.3491999999999997</v>
      </c>
      <c r="H1240" s="107">
        <v>6.3827999999999996</v>
      </c>
      <c r="I1240" s="107">
        <v>8.1457999999999995</v>
      </c>
      <c r="J1240" s="107">
        <v>7.7302</v>
      </c>
      <c r="K1240" s="107">
        <v>5.7314999999999996</v>
      </c>
      <c r="L1240" s="107">
        <v>5.9130000000000003</v>
      </c>
      <c r="M1240" s="107">
        <v>4.9692999999999996</v>
      </c>
      <c r="N1240" s="107">
        <v>4.7861000000000002</v>
      </c>
      <c r="O1240" s="107">
        <v>5.9425999999999997</v>
      </c>
      <c r="P1240" s="107">
        <v>6.9676</v>
      </c>
      <c r="Q1240" s="107">
        <v>8.0376999999999992</v>
      </c>
      <c r="R1240" s="107">
        <v>4.6055999999999999</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t="s">
        <v>957</v>
      </c>
      <c r="B1241" t="s">
        <v>960</v>
      </c>
      <c r="C1241">
        <v>120513</v>
      </c>
      <c r="D1241" s="106">
        <v>44888</v>
      </c>
      <c r="E1241" s="107">
        <v>2664.2379999999998</v>
      </c>
      <c r="F1241" s="107">
        <v>5.8604000000000003</v>
      </c>
      <c r="G1241" s="107">
        <v>6.3998999999999997</v>
      </c>
      <c r="H1241" s="107">
        <v>6.9547999999999996</v>
      </c>
      <c r="I1241" s="107">
        <v>7.9904000000000002</v>
      </c>
      <c r="J1241" s="107">
        <v>7.7366000000000001</v>
      </c>
      <c r="K1241" s="107">
        <v>5.45</v>
      </c>
      <c r="L1241" s="107">
        <v>5.6422999999999996</v>
      </c>
      <c r="M1241" s="107">
        <v>4.5370999999999997</v>
      </c>
      <c r="N1241" s="107">
        <v>4.4070999999999998</v>
      </c>
      <c r="O1241" s="107">
        <v>5.4215999999999998</v>
      </c>
      <c r="P1241" s="107">
        <v>6.6368</v>
      </c>
      <c r="Q1241" s="107">
        <v>7.7058999999999997</v>
      </c>
      <c r="R1241" s="107">
        <v>4.2464000000000004</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t="s">
        <v>957</v>
      </c>
      <c r="B1242" t="s">
        <v>961</v>
      </c>
      <c r="C1242">
        <v>112214</v>
      </c>
      <c r="D1242" s="106">
        <v>44888</v>
      </c>
      <c r="E1242" s="107">
        <v>2562.9659999999999</v>
      </c>
      <c r="F1242" s="107">
        <v>5.5307000000000004</v>
      </c>
      <c r="G1242" s="107">
        <v>6.0693000000000001</v>
      </c>
      <c r="H1242" s="107">
        <v>6.6241000000000003</v>
      </c>
      <c r="I1242" s="107">
        <v>7.6593</v>
      </c>
      <c r="J1242" s="107">
        <v>7.4058000000000002</v>
      </c>
      <c r="K1242" s="107">
        <v>5.1189999999999998</v>
      </c>
      <c r="L1242" s="107">
        <v>5.2866</v>
      </c>
      <c r="M1242" s="107">
        <v>4.1860999999999997</v>
      </c>
      <c r="N1242" s="107">
        <v>4.0603999999999996</v>
      </c>
      <c r="O1242" s="107">
        <v>5.0888999999999998</v>
      </c>
      <c r="P1242" s="107">
        <v>6.2546999999999997</v>
      </c>
      <c r="Q1242" s="107">
        <v>7.4302999999999999</v>
      </c>
      <c r="R1242" s="107">
        <v>3.9110999999999998</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t="s">
        <v>957</v>
      </c>
      <c r="B1243" t="s">
        <v>1973</v>
      </c>
      <c r="C1243">
        <v>150165</v>
      </c>
      <c r="D1243" s="106">
        <v>44888</v>
      </c>
      <c r="E1243" s="107">
        <v>33.6036</v>
      </c>
      <c r="F1243" s="107">
        <v>4.0194000000000001</v>
      </c>
      <c r="G1243" s="107">
        <v>5.5220000000000002</v>
      </c>
      <c r="H1243" s="107">
        <v>7.1165000000000003</v>
      </c>
      <c r="I1243" s="107">
        <v>7.8285</v>
      </c>
      <c r="J1243" s="107">
        <v>7.0789</v>
      </c>
      <c r="K1243" s="107">
        <v>4.6078000000000001</v>
      </c>
      <c r="L1243" s="107">
        <v>5.0423999999999998</v>
      </c>
      <c r="M1243" s="107">
        <v>3.3266</v>
      </c>
      <c r="N1243" s="107">
        <v>3.3976000000000002</v>
      </c>
      <c r="O1243" s="107">
        <v>4.7241999999999997</v>
      </c>
      <c r="P1243" s="107">
        <v>5.6455000000000002</v>
      </c>
      <c r="Q1243" s="107">
        <v>7.3445999999999998</v>
      </c>
      <c r="R1243" s="107">
        <v>3.4222999999999999</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t="s">
        <v>957</v>
      </c>
      <c r="B1244" t="s">
        <v>1974</v>
      </c>
      <c r="C1244">
        <v>150169</v>
      </c>
      <c r="D1244" s="106">
        <v>44888</v>
      </c>
      <c r="E1244" s="107">
        <v>36.091500000000003</v>
      </c>
      <c r="F1244" s="107">
        <v>4.6527000000000003</v>
      </c>
      <c r="G1244" s="107">
        <v>6.1539999999999999</v>
      </c>
      <c r="H1244" s="107">
        <v>7.7408000000000001</v>
      </c>
      <c r="I1244" s="107">
        <v>8.4573999999999998</v>
      </c>
      <c r="J1244" s="107">
        <v>7.7118000000000002</v>
      </c>
      <c r="K1244" s="107">
        <v>5.2447999999999997</v>
      </c>
      <c r="L1244" s="107">
        <v>5.7134</v>
      </c>
      <c r="M1244" s="107">
        <v>4.0781999999999998</v>
      </c>
      <c r="N1244" s="107">
        <v>4.1974999999999998</v>
      </c>
      <c r="O1244" s="107">
        <v>5.5659000000000001</v>
      </c>
      <c r="P1244" s="107">
        <v>6.4688999999999997</v>
      </c>
      <c r="Q1244" s="107">
        <v>7.6161000000000003</v>
      </c>
      <c r="R1244" s="107">
        <v>4.2427000000000001</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t="s">
        <v>957</v>
      </c>
      <c r="B1245" t="s">
        <v>962</v>
      </c>
      <c r="C1245">
        <v>112029</v>
      </c>
      <c r="D1245" s="106"/>
      <c r="E1245" s="107"/>
      <c r="F1245" s="107"/>
      <c r="G1245" s="107"/>
      <c r="H1245" s="107"/>
      <c r="I1245" s="107"/>
      <c r="J1245" s="107"/>
      <c r="K1245" s="107"/>
      <c r="L1245" s="107"/>
      <c r="M1245" s="107"/>
      <c r="N1245" s="107"/>
      <c r="O1245" s="107"/>
      <c r="P1245" s="107"/>
      <c r="Q1245" s="107"/>
      <c r="R1245" s="107"/>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t="s">
        <v>957</v>
      </c>
      <c r="B1246" t="s">
        <v>963</v>
      </c>
      <c r="C1246">
        <v>119410</v>
      </c>
      <c r="D1246" s="106"/>
      <c r="E1246" s="107"/>
      <c r="F1246" s="107"/>
      <c r="G1246" s="107"/>
      <c r="H1246" s="107"/>
      <c r="I1246" s="107"/>
      <c r="J1246" s="107"/>
      <c r="K1246" s="107"/>
      <c r="L1246" s="107"/>
      <c r="M1246" s="107"/>
      <c r="N1246" s="107"/>
      <c r="O1246" s="107"/>
      <c r="P1246" s="107"/>
      <c r="Q1246" s="107"/>
      <c r="R1246" s="107"/>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t="s">
        <v>957</v>
      </c>
      <c r="B1247" t="s">
        <v>964</v>
      </c>
      <c r="C1247">
        <v>118291</v>
      </c>
      <c r="D1247" s="106">
        <v>44888</v>
      </c>
      <c r="E1247" s="107">
        <v>35.760399999999997</v>
      </c>
      <c r="F1247" s="107">
        <v>7.4524999999999997</v>
      </c>
      <c r="G1247" s="107">
        <v>6.0883000000000003</v>
      </c>
      <c r="H1247" s="107">
        <v>6.9059999999999997</v>
      </c>
      <c r="I1247" s="107">
        <v>7.9930000000000003</v>
      </c>
      <c r="J1247" s="107">
        <v>7.7523999999999997</v>
      </c>
      <c r="K1247" s="107">
        <v>4.8456999999999999</v>
      </c>
      <c r="L1247" s="107">
        <v>5.1178999999999997</v>
      </c>
      <c r="M1247" s="107">
        <v>4.0568</v>
      </c>
      <c r="N1247" s="107">
        <v>3.9773000000000001</v>
      </c>
      <c r="O1247" s="107">
        <v>4.7088999999999999</v>
      </c>
      <c r="P1247" s="107">
        <v>5.9051999999999998</v>
      </c>
      <c r="Q1247" s="107">
        <v>7.2210000000000001</v>
      </c>
      <c r="R1247" s="107">
        <v>3.6793999999999998</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t="s">
        <v>957</v>
      </c>
      <c r="B1248" t="s">
        <v>965</v>
      </c>
      <c r="C1248">
        <v>102913</v>
      </c>
      <c r="D1248" s="106">
        <v>44888</v>
      </c>
      <c r="E1248" s="107">
        <v>35.058999999999997</v>
      </c>
      <c r="F1248" s="107">
        <v>7.1849999999999996</v>
      </c>
      <c r="G1248" s="107">
        <v>5.8140000000000001</v>
      </c>
      <c r="H1248" s="107">
        <v>6.6417999999999999</v>
      </c>
      <c r="I1248" s="107">
        <v>7.7344999999999997</v>
      </c>
      <c r="J1248" s="107">
        <v>7.4927000000000001</v>
      </c>
      <c r="K1248" s="107">
        <v>4.5903999999999998</v>
      </c>
      <c r="L1248" s="107">
        <v>4.8593999999999999</v>
      </c>
      <c r="M1248" s="107">
        <v>3.8028</v>
      </c>
      <c r="N1248" s="107">
        <v>3.7195999999999998</v>
      </c>
      <c r="O1248" s="107">
        <v>4.4486999999999997</v>
      </c>
      <c r="P1248" s="107">
        <v>5.6562999999999999</v>
      </c>
      <c r="Q1248" s="107">
        <v>7.3297999999999996</v>
      </c>
      <c r="R1248" s="107">
        <v>3.4175</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t="s">
        <v>957</v>
      </c>
      <c r="B1249" t="s">
        <v>966</v>
      </c>
      <c r="C1249">
        <v>133925</v>
      </c>
      <c r="D1249" s="106">
        <v>44888</v>
      </c>
      <c r="E1249" s="107">
        <v>16.898800000000001</v>
      </c>
      <c r="F1249" s="107">
        <v>7.3452000000000002</v>
      </c>
      <c r="G1249" s="107">
        <v>6.2690999999999999</v>
      </c>
      <c r="H1249" s="107">
        <v>6.6734</v>
      </c>
      <c r="I1249" s="107">
        <v>8.4044000000000008</v>
      </c>
      <c r="J1249" s="107">
        <v>7.5056000000000003</v>
      </c>
      <c r="K1249" s="107">
        <v>4.8887999999999998</v>
      </c>
      <c r="L1249" s="107">
        <v>5.1757</v>
      </c>
      <c r="M1249" s="107">
        <v>4.2026000000000003</v>
      </c>
      <c r="N1249" s="107">
        <v>4.1277999999999997</v>
      </c>
      <c r="O1249" s="107">
        <v>4.9767999999999999</v>
      </c>
      <c r="P1249" s="107">
        <v>6.2775999999999996</v>
      </c>
      <c r="Q1249" s="107">
        <v>7.0396000000000001</v>
      </c>
      <c r="R1249" s="107">
        <v>3.9308000000000001</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t="s">
        <v>957</v>
      </c>
      <c r="B1250" t="s">
        <v>967</v>
      </c>
      <c r="C1250">
        <v>133926</v>
      </c>
      <c r="D1250" s="106">
        <v>44888</v>
      </c>
      <c r="E1250" s="107">
        <v>16.4984</v>
      </c>
      <c r="F1250" s="107">
        <v>6.8594999999999997</v>
      </c>
      <c r="G1250" s="107">
        <v>5.9339000000000004</v>
      </c>
      <c r="H1250" s="107">
        <v>6.3602999999999996</v>
      </c>
      <c r="I1250" s="107">
        <v>8.1000999999999994</v>
      </c>
      <c r="J1250" s="107">
        <v>7.1929999999999996</v>
      </c>
      <c r="K1250" s="107">
        <v>4.5778999999999996</v>
      </c>
      <c r="L1250" s="107">
        <v>4.8594999999999997</v>
      </c>
      <c r="M1250" s="107">
        <v>3.8887</v>
      </c>
      <c r="N1250" s="107">
        <v>3.8151000000000002</v>
      </c>
      <c r="O1250" s="107">
        <v>4.6768999999999998</v>
      </c>
      <c r="P1250" s="107">
        <v>5.9688999999999997</v>
      </c>
      <c r="Q1250" s="107">
        <v>6.7073</v>
      </c>
      <c r="R1250" s="107">
        <v>3.6284000000000001</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t="s">
        <v>957</v>
      </c>
      <c r="B1251" t="s">
        <v>968</v>
      </c>
      <c r="C1251">
        <v>140220</v>
      </c>
      <c r="D1251" s="106"/>
      <c r="E1251" s="107"/>
      <c r="F1251" s="107"/>
      <c r="G1251" s="107"/>
      <c r="H1251" s="107"/>
      <c r="I1251" s="107"/>
      <c r="J1251" s="107"/>
      <c r="K1251" s="107"/>
      <c r="L1251" s="107"/>
      <c r="M1251" s="107"/>
      <c r="N1251" s="107"/>
      <c r="O1251" s="107"/>
      <c r="P1251" s="107"/>
      <c r="Q1251" s="107"/>
      <c r="R1251" s="107"/>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t="s">
        <v>957</v>
      </c>
      <c r="B1252" t="s">
        <v>969</v>
      </c>
      <c r="C1252">
        <v>140207</v>
      </c>
      <c r="D1252" s="106"/>
      <c r="E1252" s="107"/>
      <c r="F1252" s="107"/>
      <c r="G1252" s="107"/>
      <c r="H1252" s="107"/>
      <c r="I1252" s="107"/>
      <c r="J1252" s="107"/>
      <c r="K1252" s="107"/>
      <c r="L1252" s="107"/>
      <c r="M1252" s="107"/>
      <c r="N1252" s="107"/>
      <c r="O1252" s="107"/>
      <c r="P1252" s="107"/>
      <c r="Q1252" s="107"/>
      <c r="R1252" s="107"/>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t="s">
        <v>957</v>
      </c>
      <c r="B1253" t="s">
        <v>1789</v>
      </c>
      <c r="C1253">
        <v>113135</v>
      </c>
      <c r="D1253" s="106"/>
      <c r="E1253" s="107"/>
      <c r="F1253" s="107"/>
      <c r="G1253" s="107"/>
      <c r="H1253" s="107"/>
      <c r="I1253" s="107"/>
      <c r="J1253" s="107"/>
      <c r="K1253" s="107"/>
      <c r="L1253" s="107"/>
      <c r="M1253" s="107"/>
      <c r="N1253" s="107"/>
      <c r="O1253" s="107"/>
      <c r="P1253" s="107"/>
      <c r="Q1253" s="107"/>
      <c r="R1253" s="107"/>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t="s">
        <v>957</v>
      </c>
      <c r="B1254" t="s">
        <v>1790</v>
      </c>
      <c r="C1254">
        <v>118530</v>
      </c>
      <c r="D1254" s="106"/>
      <c r="E1254" s="107"/>
      <c r="F1254" s="107"/>
      <c r="G1254" s="107"/>
      <c r="H1254" s="107"/>
      <c r="I1254" s="107"/>
      <c r="J1254" s="107"/>
      <c r="K1254" s="107"/>
      <c r="L1254" s="107"/>
      <c r="M1254" s="107"/>
      <c r="N1254" s="107"/>
      <c r="O1254" s="107"/>
      <c r="P1254" s="107"/>
      <c r="Q1254" s="107"/>
      <c r="R1254" s="107"/>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t="s">
        <v>957</v>
      </c>
      <c r="B1255" t="s">
        <v>1846</v>
      </c>
      <c r="C1255">
        <v>100503</v>
      </c>
      <c r="D1255" s="106"/>
      <c r="E1255" s="107"/>
      <c r="F1255" s="107"/>
      <c r="G1255" s="107"/>
      <c r="H1255" s="107"/>
      <c r="I1255" s="107"/>
      <c r="J1255" s="107"/>
      <c r="K1255" s="107"/>
      <c r="L1255" s="107"/>
      <c r="M1255" s="107"/>
      <c r="N1255" s="107"/>
      <c r="O1255" s="107"/>
      <c r="P1255" s="107"/>
      <c r="Q1255" s="107"/>
      <c r="R1255" s="107"/>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t="s">
        <v>957</v>
      </c>
      <c r="B1256" t="s">
        <v>1847</v>
      </c>
      <c r="C1256">
        <v>118528</v>
      </c>
      <c r="D1256" s="106"/>
      <c r="E1256" s="107"/>
      <c r="F1256" s="107"/>
      <c r="G1256" s="107"/>
      <c r="H1256" s="107"/>
      <c r="I1256" s="107"/>
      <c r="J1256" s="107"/>
      <c r="K1256" s="107"/>
      <c r="L1256" s="107"/>
      <c r="M1256" s="107"/>
      <c r="N1256" s="107"/>
      <c r="O1256" s="107"/>
      <c r="P1256" s="107"/>
      <c r="Q1256" s="107"/>
      <c r="R1256" s="107"/>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t="s">
        <v>957</v>
      </c>
      <c r="B1257" t="s">
        <v>970</v>
      </c>
      <c r="C1257">
        <v>147990</v>
      </c>
      <c r="D1257" s="106"/>
      <c r="E1257" s="107"/>
      <c r="F1257" s="107"/>
      <c r="G1257" s="107"/>
      <c r="H1257" s="107"/>
      <c r="I1257" s="107"/>
      <c r="J1257" s="107"/>
      <c r="K1257" s="107"/>
      <c r="L1257" s="107"/>
      <c r="M1257" s="107"/>
      <c r="N1257" s="107"/>
      <c r="O1257" s="107"/>
      <c r="P1257" s="107"/>
      <c r="Q1257" s="107"/>
      <c r="R1257" s="107"/>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t="s">
        <v>957</v>
      </c>
      <c r="B1258" t="s">
        <v>971</v>
      </c>
      <c r="C1258">
        <v>147991</v>
      </c>
      <c r="D1258" s="106"/>
      <c r="E1258" s="107"/>
      <c r="F1258" s="107"/>
      <c r="G1258" s="107"/>
      <c r="H1258" s="107"/>
      <c r="I1258" s="107"/>
      <c r="J1258" s="107"/>
      <c r="K1258" s="107"/>
      <c r="L1258" s="107"/>
      <c r="M1258" s="107"/>
      <c r="N1258" s="107"/>
      <c r="O1258" s="107"/>
      <c r="P1258" s="107"/>
      <c r="Q1258" s="107"/>
      <c r="R1258" s="107"/>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t="s">
        <v>957</v>
      </c>
      <c r="B1259" t="s">
        <v>1791</v>
      </c>
      <c r="C1259">
        <v>148000</v>
      </c>
      <c r="D1259" s="106">
        <v>44888</v>
      </c>
      <c r="E1259" s="107">
        <v>0.34320000000000001</v>
      </c>
      <c r="F1259" s="107">
        <v>21.282800000000002</v>
      </c>
      <c r="G1259" s="107">
        <v>14.919700000000001</v>
      </c>
      <c r="H1259" s="107">
        <v>15.237500000000001</v>
      </c>
      <c r="I1259" s="107">
        <v>15.2822</v>
      </c>
      <c r="J1259" s="107">
        <v>15.026199999999999</v>
      </c>
      <c r="K1259" s="107">
        <v>-12.7547</v>
      </c>
      <c r="L1259" s="107">
        <v>-1.0922000000000001</v>
      </c>
      <c r="M1259" s="107"/>
      <c r="N1259" s="107"/>
      <c r="O1259" s="107"/>
      <c r="P1259" s="107"/>
      <c r="Q1259" s="107">
        <v>2.6905000000000001</v>
      </c>
      <c r="R1259" s="107"/>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t="s">
        <v>957</v>
      </c>
      <c r="B1260" t="s">
        <v>1792</v>
      </c>
      <c r="C1260">
        <v>147999</v>
      </c>
      <c r="D1260" s="106">
        <v>44888</v>
      </c>
      <c r="E1260" s="107">
        <v>0.35099999999999998</v>
      </c>
      <c r="F1260" s="107">
        <v>20.8096</v>
      </c>
      <c r="G1260" s="107">
        <v>16.676200000000001</v>
      </c>
      <c r="H1260" s="107">
        <v>14.898</v>
      </c>
      <c r="I1260" s="107">
        <v>14.9406</v>
      </c>
      <c r="J1260" s="107">
        <v>15.0115</v>
      </c>
      <c r="K1260" s="107">
        <v>-12.798</v>
      </c>
      <c r="L1260" s="107">
        <v>-1.0680000000000001</v>
      </c>
      <c r="M1260" s="107"/>
      <c r="N1260" s="107"/>
      <c r="O1260" s="107"/>
      <c r="P1260" s="107"/>
      <c r="Q1260" s="107">
        <v>2.7109000000000001</v>
      </c>
      <c r="R1260" s="107"/>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t="s">
        <v>957</v>
      </c>
      <c r="B1261" t="s">
        <v>1848</v>
      </c>
      <c r="C1261">
        <v>147995</v>
      </c>
      <c r="D1261" s="106">
        <v>44888</v>
      </c>
      <c r="E1261" s="107">
        <v>0.15820000000000001</v>
      </c>
      <c r="F1261" s="107">
        <v>23.0867</v>
      </c>
      <c r="G1261" s="107">
        <v>13.8695</v>
      </c>
      <c r="H1261" s="107">
        <v>13.217499999999999</v>
      </c>
      <c r="I1261" s="107">
        <v>14.9169</v>
      </c>
      <c r="J1261" s="107">
        <v>14.8797</v>
      </c>
      <c r="K1261" s="107">
        <v>-12.8607</v>
      </c>
      <c r="L1261" s="107">
        <v>-1.1221000000000001</v>
      </c>
      <c r="M1261" s="107"/>
      <c r="N1261" s="107"/>
      <c r="O1261" s="107"/>
      <c r="P1261" s="107"/>
      <c r="Q1261" s="107">
        <v>2.6524000000000001</v>
      </c>
      <c r="R1261" s="107"/>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t="s">
        <v>957</v>
      </c>
      <c r="B1262" t="s">
        <v>1849</v>
      </c>
      <c r="C1262">
        <v>147996</v>
      </c>
      <c r="D1262" s="106">
        <v>44888</v>
      </c>
      <c r="E1262" s="107">
        <v>0.16309999999999999</v>
      </c>
      <c r="F1262" s="107">
        <v>22.392600000000002</v>
      </c>
      <c r="G1262" s="107">
        <v>13.4521</v>
      </c>
      <c r="H1262" s="107">
        <v>16.034099999999999</v>
      </c>
      <c r="I1262" s="107">
        <v>14.4663</v>
      </c>
      <c r="J1262" s="107">
        <v>15.1233</v>
      </c>
      <c r="K1262" s="107">
        <v>-12.714499999999999</v>
      </c>
      <c r="L1262" s="107">
        <v>-1.0886</v>
      </c>
      <c r="M1262" s="107"/>
      <c r="N1262" s="107"/>
      <c r="O1262" s="107"/>
      <c r="P1262" s="107"/>
      <c r="Q1262" s="107">
        <v>2.6585999999999999</v>
      </c>
      <c r="R1262" s="107"/>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t="s">
        <v>957</v>
      </c>
      <c r="B1263" t="s">
        <v>972</v>
      </c>
      <c r="C1263">
        <v>102452</v>
      </c>
      <c r="D1263" s="106">
        <v>44888</v>
      </c>
      <c r="E1263" s="107">
        <v>47.993400000000001</v>
      </c>
      <c r="F1263" s="107">
        <v>-2.2814000000000001</v>
      </c>
      <c r="G1263" s="107">
        <v>4.3071000000000002</v>
      </c>
      <c r="H1263" s="107">
        <v>5.0787000000000004</v>
      </c>
      <c r="I1263" s="107">
        <v>6.5678999999999998</v>
      </c>
      <c r="J1263" s="107">
        <v>7.0366999999999997</v>
      </c>
      <c r="K1263" s="107">
        <v>5.1990999999999996</v>
      </c>
      <c r="L1263" s="107">
        <v>5.1123000000000003</v>
      </c>
      <c r="M1263" s="107">
        <v>3.9458000000000002</v>
      </c>
      <c r="N1263" s="107">
        <v>3.6934999999999998</v>
      </c>
      <c r="O1263" s="107">
        <v>5.2458999999999998</v>
      </c>
      <c r="P1263" s="107">
        <v>5.9848999999999997</v>
      </c>
      <c r="Q1263" s="107">
        <v>7.0477999999999996</v>
      </c>
      <c r="R1263" s="107">
        <v>3.9047000000000001</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t="s">
        <v>957</v>
      </c>
      <c r="B1264" t="s">
        <v>973</v>
      </c>
      <c r="C1264">
        <v>118942</v>
      </c>
      <c r="D1264" s="106">
        <v>44888</v>
      </c>
      <c r="E1264" s="107">
        <v>51.246400000000001</v>
      </c>
      <c r="F1264" s="107">
        <v>-1.5669</v>
      </c>
      <c r="G1264" s="107">
        <v>4.9177999999999997</v>
      </c>
      <c r="H1264" s="107">
        <v>5.694</v>
      </c>
      <c r="I1264" s="107">
        <v>7.1829000000000001</v>
      </c>
      <c r="J1264" s="107">
        <v>7.6520000000000001</v>
      </c>
      <c r="K1264" s="107">
        <v>5.8183999999999996</v>
      </c>
      <c r="L1264" s="107">
        <v>5.7397999999999998</v>
      </c>
      <c r="M1264" s="107">
        <v>4.5862999999999996</v>
      </c>
      <c r="N1264" s="107">
        <v>4.3460000000000001</v>
      </c>
      <c r="O1264" s="107">
        <v>5.8883999999999999</v>
      </c>
      <c r="P1264" s="107">
        <v>6.6372</v>
      </c>
      <c r="Q1264" s="107">
        <v>7.6722999999999999</v>
      </c>
      <c r="R1264" s="107">
        <v>4.5441000000000003</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t="s">
        <v>957</v>
      </c>
      <c r="B1265" t="s">
        <v>974</v>
      </c>
      <c r="C1265">
        <v>104344</v>
      </c>
      <c r="D1265" s="106">
        <v>44888</v>
      </c>
      <c r="E1265" s="107">
        <v>17.1373</v>
      </c>
      <c r="F1265" s="107">
        <v>5.3254000000000001</v>
      </c>
      <c r="G1265" s="107">
        <v>5.8404999999999996</v>
      </c>
      <c r="H1265" s="107">
        <v>6.0008999999999997</v>
      </c>
      <c r="I1265" s="107">
        <v>6.7721999999999998</v>
      </c>
      <c r="J1265" s="107">
        <v>6.7141000000000002</v>
      </c>
      <c r="K1265" s="107">
        <v>4.7511999999999999</v>
      </c>
      <c r="L1265" s="107">
        <v>4.9546000000000001</v>
      </c>
      <c r="M1265" s="107">
        <v>3.5051000000000001</v>
      </c>
      <c r="N1265" s="107">
        <v>3.5499000000000001</v>
      </c>
      <c r="O1265" s="107">
        <v>3.3574000000000002</v>
      </c>
      <c r="P1265" s="107">
        <v>2.7614999999999998</v>
      </c>
      <c r="Q1265" s="107">
        <v>3.3997000000000002</v>
      </c>
      <c r="R1265" s="107">
        <v>3.3353000000000002</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t="s">
        <v>957</v>
      </c>
      <c r="B1266" t="s">
        <v>975</v>
      </c>
      <c r="C1266">
        <v>120066</v>
      </c>
      <c r="D1266" s="106">
        <v>44888</v>
      </c>
      <c r="E1266" s="107">
        <v>18.39</v>
      </c>
      <c r="F1266" s="107">
        <v>5.7568000000000001</v>
      </c>
      <c r="G1266" s="107">
        <v>6.2773000000000003</v>
      </c>
      <c r="H1266" s="107">
        <v>6.4158999999999997</v>
      </c>
      <c r="I1266" s="107">
        <v>7.2076000000000002</v>
      </c>
      <c r="J1266" s="107">
        <v>7.1673</v>
      </c>
      <c r="K1266" s="107">
        <v>5.2062999999999997</v>
      </c>
      <c r="L1266" s="107">
        <v>5.4051999999999998</v>
      </c>
      <c r="M1266" s="107">
        <v>3.9491000000000001</v>
      </c>
      <c r="N1266" s="107">
        <v>3.9923000000000002</v>
      </c>
      <c r="O1266" s="107">
        <v>4.0609000000000002</v>
      </c>
      <c r="P1266" s="107">
        <v>3.5106999999999999</v>
      </c>
      <c r="Q1266" s="107">
        <v>6.0918000000000001</v>
      </c>
      <c r="R1266" s="107">
        <v>3.9670000000000001</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t="s">
        <v>957</v>
      </c>
      <c r="B1267" t="s">
        <v>976</v>
      </c>
      <c r="C1267">
        <v>101619</v>
      </c>
      <c r="D1267" s="106">
        <v>44888</v>
      </c>
      <c r="E1267" s="107">
        <v>446.61399999999998</v>
      </c>
      <c r="F1267" s="107">
        <v>-7.3947000000000003</v>
      </c>
      <c r="G1267" s="107">
        <v>0.37759999999999999</v>
      </c>
      <c r="H1267" s="107">
        <v>2.8807</v>
      </c>
      <c r="I1267" s="107">
        <v>6.9606000000000003</v>
      </c>
      <c r="J1267" s="107">
        <v>7.1132999999999997</v>
      </c>
      <c r="K1267" s="107">
        <v>7.4088000000000003</v>
      </c>
      <c r="L1267" s="107">
        <v>5.9953000000000003</v>
      </c>
      <c r="M1267" s="107">
        <v>4.8247999999999998</v>
      </c>
      <c r="N1267" s="107">
        <v>3.8801999999999999</v>
      </c>
      <c r="O1267" s="107">
        <v>5.5860000000000003</v>
      </c>
      <c r="P1267" s="107">
        <v>6.5084999999999997</v>
      </c>
      <c r="Q1267" s="107">
        <v>7.7018000000000004</v>
      </c>
      <c r="R1267" s="107">
        <v>4.2450999999999999</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t="s">
        <v>957</v>
      </c>
      <c r="B1268" t="s">
        <v>977</v>
      </c>
      <c r="C1268">
        <v>120398</v>
      </c>
      <c r="D1268" s="106">
        <v>44888</v>
      </c>
      <c r="E1268" s="107">
        <v>451.44799999999998</v>
      </c>
      <c r="F1268" s="107">
        <v>-7.2831999999999999</v>
      </c>
      <c r="G1268" s="107">
        <v>0.4965</v>
      </c>
      <c r="H1268" s="107">
        <v>3.0013000000000001</v>
      </c>
      <c r="I1268" s="107">
        <v>7.0808999999999997</v>
      </c>
      <c r="J1268" s="107">
        <v>7.2342000000000004</v>
      </c>
      <c r="K1268" s="107">
        <v>7.5311000000000003</v>
      </c>
      <c r="L1268" s="107">
        <v>6.1189</v>
      </c>
      <c r="M1268" s="107">
        <v>4.9492000000000003</v>
      </c>
      <c r="N1268" s="107">
        <v>4.0049000000000001</v>
      </c>
      <c r="O1268" s="107">
        <v>5.7024999999999997</v>
      </c>
      <c r="P1268" s="107">
        <v>6.6356000000000002</v>
      </c>
      <c r="Q1268" s="107">
        <v>7.8082000000000003</v>
      </c>
      <c r="R1268" s="107">
        <v>4.3666</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t="s">
        <v>957</v>
      </c>
      <c r="B1269" t="s">
        <v>978</v>
      </c>
      <c r="C1269">
        <v>118371</v>
      </c>
      <c r="D1269" s="106">
        <v>44888</v>
      </c>
      <c r="E1269" s="107">
        <v>32.673099999999998</v>
      </c>
      <c r="F1269" s="107">
        <v>6.3686999999999996</v>
      </c>
      <c r="G1269" s="107">
        <v>6.4402999999999997</v>
      </c>
      <c r="H1269" s="107">
        <v>6.3754</v>
      </c>
      <c r="I1269" s="107">
        <v>9.6509</v>
      </c>
      <c r="J1269" s="107">
        <v>8.4046000000000003</v>
      </c>
      <c r="K1269" s="107">
        <v>4.8128000000000002</v>
      </c>
      <c r="L1269" s="107">
        <v>5.3400999999999996</v>
      </c>
      <c r="M1269" s="107">
        <v>3.9678</v>
      </c>
      <c r="N1269" s="107">
        <v>3.9266999999999999</v>
      </c>
      <c r="O1269" s="107">
        <v>4.9718999999999998</v>
      </c>
      <c r="P1269" s="107">
        <v>6.1627000000000001</v>
      </c>
      <c r="Q1269" s="107">
        <v>7.5057999999999998</v>
      </c>
      <c r="R1269" s="107">
        <v>3.8210999999999999</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t="s">
        <v>957</v>
      </c>
      <c r="B1270" t="s">
        <v>979</v>
      </c>
      <c r="C1270">
        <v>108632</v>
      </c>
      <c r="D1270" s="106">
        <v>44888</v>
      </c>
      <c r="E1270" s="107">
        <v>32.105400000000003</v>
      </c>
      <c r="F1270" s="107">
        <v>6.1402000000000001</v>
      </c>
      <c r="G1270" s="107">
        <v>6.1898999999999997</v>
      </c>
      <c r="H1270" s="107">
        <v>6.1138000000000003</v>
      </c>
      <c r="I1270" s="107">
        <v>9.3968000000000007</v>
      </c>
      <c r="J1270" s="107">
        <v>8.1522000000000006</v>
      </c>
      <c r="K1270" s="107">
        <v>4.5610999999999997</v>
      </c>
      <c r="L1270" s="107">
        <v>5.0849000000000002</v>
      </c>
      <c r="M1270" s="107">
        <v>3.7084999999999999</v>
      </c>
      <c r="N1270" s="107">
        <v>3.6631</v>
      </c>
      <c r="O1270" s="107">
        <v>4.7308000000000003</v>
      </c>
      <c r="P1270" s="107">
        <v>5.9253</v>
      </c>
      <c r="Q1270" s="107">
        <v>7.1631999999999998</v>
      </c>
      <c r="R1270" s="107">
        <v>3.5777000000000001</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t="s">
        <v>957</v>
      </c>
      <c r="B1271" t="s">
        <v>980</v>
      </c>
      <c r="C1271">
        <v>104726</v>
      </c>
      <c r="D1271" s="106">
        <v>44888</v>
      </c>
      <c r="E1271" s="107">
        <v>3145.7851999999998</v>
      </c>
      <c r="F1271" s="107">
        <v>7.0060000000000002</v>
      </c>
      <c r="G1271" s="107">
        <v>5.6284999999999998</v>
      </c>
      <c r="H1271" s="107">
        <v>5.9386000000000001</v>
      </c>
      <c r="I1271" s="107">
        <v>7.7584999999999997</v>
      </c>
      <c r="J1271" s="107">
        <v>7.2850999999999999</v>
      </c>
      <c r="K1271" s="107">
        <v>4.4593999999999996</v>
      </c>
      <c r="L1271" s="107">
        <v>4.8114999999999997</v>
      </c>
      <c r="M1271" s="107">
        <v>3.6947000000000001</v>
      </c>
      <c r="N1271" s="107">
        <v>3.6335000000000002</v>
      </c>
      <c r="O1271" s="107">
        <v>4.7721999999999998</v>
      </c>
      <c r="P1271" s="107">
        <v>6.0278999999999998</v>
      </c>
      <c r="Q1271" s="107">
        <v>7.4935</v>
      </c>
      <c r="R1271" s="107">
        <v>3.5385</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t="s">
        <v>957</v>
      </c>
      <c r="B1272" t="s">
        <v>981</v>
      </c>
      <c r="C1272">
        <v>120570</v>
      </c>
      <c r="D1272" s="106">
        <v>44888</v>
      </c>
      <c r="E1272" s="107">
        <v>3255.0547999999999</v>
      </c>
      <c r="F1272" s="107">
        <v>7.3361000000000001</v>
      </c>
      <c r="G1272" s="107">
        <v>5.9587000000000003</v>
      </c>
      <c r="H1272" s="107">
        <v>6.2689000000000004</v>
      </c>
      <c r="I1272" s="107">
        <v>8.0893999999999995</v>
      </c>
      <c r="J1272" s="107">
        <v>7.6173999999999999</v>
      </c>
      <c r="K1272" s="107">
        <v>4.7930999999999999</v>
      </c>
      <c r="L1272" s="107">
        <v>5.1459999999999999</v>
      </c>
      <c r="M1272" s="107">
        <v>4.032</v>
      </c>
      <c r="N1272" s="107">
        <v>3.9744999999999999</v>
      </c>
      <c r="O1272" s="107">
        <v>5.1109999999999998</v>
      </c>
      <c r="P1272" s="107">
        <v>6.3605</v>
      </c>
      <c r="Q1272" s="107">
        <v>7.5119999999999996</v>
      </c>
      <c r="R1272" s="107">
        <v>3.8799000000000001</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t="s">
        <v>957</v>
      </c>
      <c r="B1273" t="s">
        <v>982</v>
      </c>
      <c r="C1273">
        <v>143607</v>
      </c>
      <c r="D1273" s="106">
        <v>44888</v>
      </c>
      <c r="E1273" s="107">
        <v>30.968399999999999</v>
      </c>
      <c r="F1273" s="107">
        <v>6.4836</v>
      </c>
      <c r="G1273" s="107">
        <v>6.0395000000000003</v>
      </c>
      <c r="H1273" s="107">
        <v>6.2035</v>
      </c>
      <c r="I1273" s="107">
        <v>7.3026</v>
      </c>
      <c r="J1273" s="107">
        <v>6.8061999999999996</v>
      </c>
      <c r="K1273" s="107">
        <v>4.5350999999999999</v>
      </c>
      <c r="L1273" s="107">
        <v>4.6807999999999996</v>
      </c>
      <c r="M1273" s="107">
        <v>3.8313000000000001</v>
      </c>
      <c r="N1273" s="107">
        <v>3.8069000000000002</v>
      </c>
      <c r="O1273" s="107">
        <v>10.7601</v>
      </c>
      <c r="P1273" s="107">
        <v>5.0385</v>
      </c>
      <c r="Q1273" s="107">
        <v>7.2420999999999998</v>
      </c>
      <c r="R1273" s="107">
        <v>3.4468000000000001</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t="s">
        <v>957</v>
      </c>
      <c r="B1274" t="s">
        <v>983</v>
      </c>
      <c r="C1274">
        <v>143612</v>
      </c>
      <c r="D1274" s="106">
        <v>44888</v>
      </c>
      <c r="E1274" s="107">
        <v>31.464300000000001</v>
      </c>
      <c r="F1274" s="107">
        <v>6.9615999999999998</v>
      </c>
      <c r="G1274" s="107">
        <v>6.5019999999999998</v>
      </c>
      <c r="H1274" s="107">
        <v>6.6704999999999997</v>
      </c>
      <c r="I1274" s="107">
        <v>7.7622</v>
      </c>
      <c r="J1274" s="107">
        <v>7.2606999999999999</v>
      </c>
      <c r="K1274" s="107">
        <v>4.9534000000000002</v>
      </c>
      <c r="L1274" s="107">
        <v>5.1368</v>
      </c>
      <c r="M1274" s="107">
        <v>4.3270999999999997</v>
      </c>
      <c r="N1274" s="107">
        <v>4.2938000000000001</v>
      </c>
      <c r="O1274" s="107">
        <v>11.0731</v>
      </c>
      <c r="P1274" s="107">
        <v>5.2592999999999996</v>
      </c>
      <c r="Q1274" s="107">
        <v>6.8806000000000003</v>
      </c>
      <c r="R1274" s="107">
        <v>3.8344</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t="s">
        <v>957</v>
      </c>
      <c r="B1275" t="s">
        <v>984</v>
      </c>
      <c r="C1275">
        <v>133805</v>
      </c>
      <c r="D1275" s="106">
        <v>44888</v>
      </c>
      <c r="E1275" s="107">
        <v>2792.8024999999998</v>
      </c>
      <c r="F1275" s="107">
        <v>1.5122</v>
      </c>
      <c r="G1275" s="107">
        <v>2.8656999999999999</v>
      </c>
      <c r="H1275" s="107">
        <v>3.605</v>
      </c>
      <c r="I1275" s="107">
        <v>7.0883000000000003</v>
      </c>
      <c r="J1275" s="107">
        <v>7.1936999999999998</v>
      </c>
      <c r="K1275" s="107">
        <v>5.2037000000000004</v>
      </c>
      <c r="L1275" s="107">
        <v>5.0868000000000002</v>
      </c>
      <c r="M1275" s="107">
        <v>3.7183999999999999</v>
      </c>
      <c r="N1275" s="107">
        <v>3.4824999999999999</v>
      </c>
      <c r="O1275" s="107">
        <v>5.0669000000000004</v>
      </c>
      <c r="P1275" s="107">
        <v>6.1153000000000004</v>
      </c>
      <c r="Q1275" s="107">
        <v>7.2233000000000001</v>
      </c>
      <c r="R1275" s="107">
        <v>3.5331999999999999</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t="s">
        <v>957</v>
      </c>
      <c r="B1276" t="s">
        <v>985</v>
      </c>
      <c r="C1276">
        <v>133810</v>
      </c>
      <c r="D1276" s="106">
        <v>44888</v>
      </c>
      <c r="E1276" s="107">
        <v>2984.8670999999999</v>
      </c>
      <c r="F1276" s="107">
        <v>2.2991000000000001</v>
      </c>
      <c r="G1276" s="107">
        <v>3.6488</v>
      </c>
      <c r="H1276" s="107">
        <v>4.3867000000000003</v>
      </c>
      <c r="I1276" s="107">
        <v>7.8601999999999999</v>
      </c>
      <c r="J1276" s="107">
        <v>7.9619999999999997</v>
      </c>
      <c r="K1276" s="107">
        <v>5.9725000000000001</v>
      </c>
      <c r="L1276" s="107">
        <v>5.8620999999999999</v>
      </c>
      <c r="M1276" s="107">
        <v>4.4969999999999999</v>
      </c>
      <c r="N1276" s="107">
        <v>4.2666000000000004</v>
      </c>
      <c r="O1276" s="107">
        <v>5.8696000000000002</v>
      </c>
      <c r="P1276" s="107">
        <v>6.9169999999999998</v>
      </c>
      <c r="Q1276" s="107">
        <v>7.9863</v>
      </c>
      <c r="R1276" s="107">
        <v>4.3277999999999999</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t="s">
        <v>957</v>
      </c>
      <c r="B1277" t="s">
        <v>986</v>
      </c>
      <c r="C1277">
        <v>119809</v>
      </c>
      <c r="D1277" s="106">
        <v>44888</v>
      </c>
      <c r="E1277" s="107">
        <v>24.523900000000001</v>
      </c>
      <c r="F1277" s="107">
        <v>7.8898999999999999</v>
      </c>
      <c r="G1277" s="107">
        <v>5.6005000000000003</v>
      </c>
      <c r="H1277" s="107">
        <v>6.9619999999999997</v>
      </c>
      <c r="I1277" s="107">
        <v>8.7039000000000009</v>
      </c>
      <c r="J1277" s="107">
        <v>7.6063999999999998</v>
      </c>
      <c r="K1277" s="107">
        <v>5.2137000000000002</v>
      </c>
      <c r="L1277" s="107">
        <v>5.4043000000000001</v>
      </c>
      <c r="M1277" s="107">
        <v>4.3304999999999998</v>
      </c>
      <c r="N1277" s="107">
        <v>4.2779999999999996</v>
      </c>
      <c r="O1277" s="107">
        <v>5.3711000000000002</v>
      </c>
      <c r="P1277" s="107">
        <v>5.7047999999999996</v>
      </c>
      <c r="Q1277" s="107">
        <v>7.5171000000000001</v>
      </c>
      <c r="R1277" s="107">
        <v>4.2001999999999997</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t="s">
        <v>957</v>
      </c>
      <c r="B1278" t="s">
        <v>987</v>
      </c>
      <c r="C1278">
        <v>118133</v>
      </c>
      <c r="D1278" s="106">
        <v>44888</v>
      </c>
      <c r="E1278" s="107">
        <v>23.511700000000001</v>
      </c>
      <c r="F1278" s="107">
        <v>7.1425000000000001</v>
      </c>
      <c r="G1278" s="107">
        <v>4.9400000000000004</v>
      </c>
      <c r="H1278" s="107">
        <v>6.306</v>
      </c>
      <c r="I1278" s="107">
        <v>8.0530000000000008</v>
      </c>
      <c r="J1278" s="107">
        <v>6.9541000000000004</v>
      </c>
      <c r="K1278" s="107">
        <v>4.5553999999999997</v>
      </c>
      <c r="L1278" s="107">
        <v>4.7355999999999998</v>
      </c>
      <c r="M1278" s="107">
        <v>3.6648999999999998</v>
      </c>
      <c r="N1278" s="107">
        <v>3.6053999999999999</v>
      </c>
      <c r="O1278" s="107">
        <v>4.7214999999999998</v>
      </c>
      <c r="P1278" s="107">
        <v>5.1150000000000002</v>
      </c>
      <c r="Q1278" s="107">
        <v>7.3982000000000001</v>
      </c>
      <c r="R1278" s="107">
        <v>3.5265</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t="s">
        <v>957</v>
      </c>
      <c r="B1279" t="s">
        <v>988</v>
      </c>
      <c r="C1279">
        <v>101830</v>
      </c>
      <c r="D1279" s="106">
        <v>44888</v>
      </c>
      <c r="E1279" s="107">
        <v>33.1813</v>
      </c>
      <c r="F1279" s="107">
        <v>6.2712000000000003</v>
      </c>
      <c r="G1279" s="107">
        <v>4.8433000000000002</v>
      </c>
      <c r="H1279" s="107">
        <v>5.4272</v>
      </c>
      <c r="I1279" s="107">
        <v>6.609</v>
      </c>
      <c r="J1279" s="107">
        <v>6.8319999999999999</v>
      </c>
      <c r="K1279" s="107">
        <v>4.4444999999999997</v>
      </c>
      <c r="L1279" s="107">
        <v>4.5487000000000002</v>
      </c>
      <c r="M1279" s="107">
        <v>3.5859000000000001</v>
      </c>
      <c r="N1279" s="107">
        <v>3.5394999999999999</v>
      </c>
      <c r="O1279" s="107">
        <v>4.8014000000000001</v>
      </c>
      <c r="P1279" s="107">
        <v>5.0144000000000002</v>
      </c>
      <c r="Q1279" s="107">
        <v>6.3489000000000004</v>
      </c>
      <c r="R1279" s="107">
        <v>3.6472000000000002</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t="s">
        <v>957</v>
      </c>
      <c r="B1280" t="s">
        <v>989</v>
      </c>
      <c r="C1280">
        <v>120315</v>
      </c>
      <c r="D1280" s="106">
        <v>44888</v>
      </c>
      <c r="E1280" s="107">
        <v>35.363999999999997</v>
      </c>
      <c r="F1280" s="107">
        <v>6.8132999999999999</v>
      </c>
      <c r="G1280" s="107">
        <v>5.4123000000000001</v>
      </c>
      <c r="H1280" s="107">
        <v>5.9931999999999999</v>
      </c>
      <c r="I1280" s="107">
        <v>7.1782000000000004</v>
      </c>
      <c r="J1280" s="107">
        <v>7.3959999999999999</v>
      </c>
      <c r="K1280" s="107">
        <v>5.0019</v>
      </c>
      <c r="L1280" s="107">
        <v>5.1071</v>
      </c>
      <c r="M1280" s="107">
        <v>4.1445999999999996</v>
      </c>
      <c r="N1280" s="107">
        <v>4.1017999999999999</v>
      </c>
      <c r="O1280" s="107">
        <v>5.3594999999999997</v>
      </c>
      <c r="P1280" s="107">
        <v>5.5690999999999997</v>
      </c>
      <c r="Q1280" s="107">
        <v>7.1296999999999997</v>
      </c>
      <c r="R1280" s="107">
        <v>4.2077</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t="s">
        <v>957</v>
      </c>
      <c r="B1281" t="s">
        <v>990</v>
      </c>
      <c r="C1281">
        <v>140613</v>
      </c>
      <c r="D1281" s="106">
        <v>44888</v>
      </c>
      <c r="E1281" s="107">
        <v>1438.6529</v>
      </c>
      <c r="F1281" s="107">
        <v>6.6635999999999997</v>
      </c>
      <c r="G1281" s="107">
        <v>6.3040000000000003</v>
      </c>
      <c r="H1281" s="107">
        <v>6.7854000000000001</v>
      </c>
      <c r="I1281" s="107">
        <v>7.8628999999999998</v>
      </c>
      <c r="J1281" s="107">
        <v>7.7367999999999997</v>
      </c>
      <c r="K1281" s="107">
        <v>5.2957000000000001</v>
      </c>
      <c r="L1281" s="107">
        <v>5.5366999999999997</v>
      </c>
      <c r="M1281" s="107">
        <v>4.306</v>
      </c>
      <c r="N1281" s="107">
        <v>4.2140000000000004</v>
      </c>
      <c r="O1281" s="107">
        <v>5.2012999999999998</v>
      </c>
      <c r="P1281" s="107">
        <v>6.3632</v>
      </c>
      <c r="Q1281" s="107">
        <v>6.5033000000000003</v>
      </c>
      <c r="R1281" s="107">
        <v>4.1012000000000004</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t="s">
        <v>957</v>
      </c>
      <c r="B1282" t="s">
        <v>991</v>
      </c>
      <c r="C1282">
        <v>140620</v>
      </c>
      <c r="D1282" s="106">
        <v>44888</v>
      </c>
      <c r="E1282" s="107">
        <v>1368.8715999999999</v>
      </c>
      <c r="F1282" s="107">
        <v>5.8643999999999998</v>
      </c>
      <c r="G1282" s="107">
        <v>5.5038999999999998</v>
      </c>
      <c r="H1282" s="107">
        <v>5.9846000000000004</v>
      </c>
      <c r="I1282" s="107">
        <v>7.0617000000000001</v>
      </c>
      <c r="J1282" s="107">
        <v>6.9332000000000003</v>
      </c>
      <c r="K1282" s="107">
        <v>4.4861000000000004</v>
      </c>
      <c r="L1282" s="107">
        <v>4.7156000000000002</v>
      </c>
      <c r="M1282" s="107">
        <v>3.4824000000000002</v>
      </c>
      <c r="N1282" s="107">
        <v>3.3834</v>
      </c>
      <c r="O1282" s="107">
        <v>4.3531000000000004</v>
      </c>
      <c r="P1282" s="107">
        <v>5.4687000000000001</v>
      </c>
      <c r="Q1282" s="107">
        <v>5.5899000000000001</v>
      </c>
      <c r="R1282" s="107">
        <v>3.2667000000000002</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t="s">
        <v>957</v>
      </c>
      <c r="B1283" t="s">
        <v>992</v>
      </c>
      <c r="C1283">
        <v>118840</v>
      </c>
      <c r="D1283" s="106">
        <v>44888</v>
      </c>
      <c r="E1283" s="107">
        <v>2021.7438999999999</v>
      </c>
      <c r="F1283" s="107">
        <v>1.2801</v>
      </c>
      <c r="G1283" s="107">
        <v>5.0068000000000001</v>
      </c>
      <c r="H1283" s="107">
        <v>5.4242999999999997</v>
      </c>
      <c r="I1283" s="107">
        <v>7.0549999999999997</v>
      </c>
      <c r="J1283" s="107">
        <v>6.9932999999999996</v>
      </c>
      <c r="K1283" s="107">
        <v>5.1260000000000003</v>
      </c>
      <c r="L1283" s="107">
        <v>5.5515999999999996</v>
      </c>
      <c r="M1283" s="107">
        <v>4.4333999999999998</v>
      </c>
      <c r="N1283" s="107">
        <v>4.2373000000000003</v>
      </c>
      <c r="O1283" s="107">
        <v>4.9843000000000002</v>
      </c>
      <c r="P1283" s="107">
        <v>5.8117000000000001</v>
      </c>
      <c r="Q1283" s="107">
        <v>6.8970000000000002</v>
      </c>
      <c r="R1283" s="107">
        <v>3.9944000000000002</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t="s">
        <v>957</v>
      </c>
      <c r="B1284" t="s">
        <v>993</v>
      </c>
      <c r="C1284">
        <v>107705</v>
      </c>
      <c r="D1284" s="106">
        <v>44888</v>
      </c>
      <c r="E1284" s="107">
        <v>1886.9304999999999</v>
      </c>
      <c r="F1284" s="107">
        <v>0.7157</v>
      </c>
      <c r="G1284" s="107">
        <v>4.4424000000000001</v>
      </c>
      <c r="H1284" s="107">
        <v>4.8551000000000002</v>
      </c>
      <c r="I1284" s="107">
        <v>6.4793000000000003</v>
      </c>
      <c r="J1284" s="107">
        <v>6.4097999999999997</v>
      </c>
      <c r="K1284" s="107">
        <v>4.5297999999999998</v>
      </c>
      <c r="L1284" s="107">
        <v>4.9271000000000003</v>
      </c>
      <c r="M1284" s="107">
        <v>3.8043999999999998</v>
      </c>
      <c r="N1284" s="107">
        <v>3.5958999999999999</v>
      </c>
      <c r="O1284" s="107">
        <v>4.3367000000000004</v>
      </c>
      <c r="P1284" s="107">
        <v>5.1340000000000003</v>
      </c>
      <c r="Q1284" s="107">
        <v>4.4051999999999998</v>
      </c>
      <c r="R1284" s="107">
        <v>3.3403999999999998</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t="s">
        <v>957</v>
      </c>
      <c r="B1285" t="s">
        <v>994</v>
      </c>
      <c r="C1285">
        <v>111753</v>
      </c>
      <c r="D1285" s="106">
        <v>44888</v>
      </c>
      <c r="E1285" s="107">
        <v>3121.1210999999998</v>
      </c>
      <c r="F1285" s="107">
        <v>7.2766000000000002</v>
      </c>
      <c r="G1285" s="107">
        <v>6.1901999999999999</v>
      </c>
      <c r="H1285" s="107">
        <v>6.7213000000000003</v>
      </c>
      <c r="I1285" s="107">
        <v>7.984</v>
      </c>
      <c r="J1285" s="107">
        <v>7.3434999999999997</v>
      </c>
      <c r="K1285" s="107">
        <v>4.6148999999999996</v>
      </c>
      <c r="L1285" s="107">
        <v>4.9633000000000003</v>
      </c>
      <c r="M1285" s="107">
        <v>3.7755000000000001</v>
      </c>
      <c r="N1285" s="107">
        <v>3.8250000000000002</v>
      </c>
      <c r="O1285" s="107">
        <v>5.1501000000000001</v>
      </c>
      <c r="P1285" s="107">
        <v>5.9099000000000004</v>
      </c>
      <c r="Q1285" s="107">
        <v>7.5236000000000001</v>
      </c>
      <c r="R1285" s="107">
        <v>4.0167999999999999</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t="s">
        <v>957</v>
      </c>
      <c r="B1286" t="s">
        <v>995</v>
      </c>
      <c r="C1286">
        <v>118709</v>
      </c>
      <c r="D1286" s="106">
        <v>44888</v>
      </c>
      <c r="E1286" s="107">
        <v>3260.1264999999999</v>
      </c>
      <c r="F1286" s="107">
        <v>7.9396000000000004</v>
      </c>
      <c r="G1286" s="107">
        <v>6.8414999999999999</v>
      </c>
      <c r="H1286" s="107">
        <v>7.3756000000000004</v>
      </c>
      <c r="I1286" s="107">
        <v>8.6434999999999995</v>
      </c>
      <c r="J1286" s="107">
        <v>8.0069999999999997</v>
      </c>
      <c r="K1286" s="107">
        <v>5.2828999999999997</v>
      </c>
      <c r="L1286" s="107">
        <v>5.6406999999999998</v>
      </c>
      <c r="M1286" s="107">
        <v>4.4554</v>
      </c>
      <c r="N1286" s="107">
        <v>4.5141999999999998</v>
      </c>
      <c r="O1286" s="107">
        <v>5.8593999999999999</v>
      </c>
      <c r="P1286" s="107">
        <v>6.4714999999999998</v>
      </c>
      <c r="Q1286" s="107">
        <v>7.6582999999999997</v>
      </c>
      <c r="R1286" s="107">
        <v>4.7222999999999997</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t="s">
        <v>957</v>
      </c>
      <c r="B1287" t="s">
        <v>996</v>
      </c>
      <c r="C1287">
        <v>138423</v>
      </c>
      <c r="D1287" s="106">
        <v>44888</v>
      </c>
      <c r="E1287" s="107">
        <v>24.7042</v>
      </c>
      <c r="F1287" s="107">
        <v>4.4329999999999998</v>
      </c>
      <c r="G1287" s="107">
        <v>5.4116</v>
      </c>
      <c r="H1287" s="107">
        <v>5.7050999999999998</v>
      </c>
      <c r="I1287" s="107">
        <v>7.1430999999999996</v>
      </c>
      <c r="J1287" s="107">
        <v>6.7297000000000002</v>
      </c>
      <c r="K1287" s="107">
        <v>4.5202999999999998</v>
      </c>
      <c r="L1287" s="107">
        <v>4.8129999999999997</v>
      </c>
      <c r="M1287" s="107">
        <v>3.8662000000000001</v>
      </c>
      <c r="N1287" s="107">
        <v>3.7233000000000001</v>
      </c>
      <c r="O1287" s="107">
        <v>3.1726000000000001</v>
      </c>
      <c r="P1287" s="107">
        <v>1.2678</v>
      </c>
      <c r="Q1287" s="107">
        <v>6.0351999999999997</v>
      </c>
      <c r="R1287" s="107">
        <v>3.5238999999999998</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t="s">
        <v>957</v>
      </c>
      <c r="B1288" t="s">
        <v>997</v>
      </c>
      <c r="C1288">
        <v>138443</v>
      </c>
      <c r="D1288" s="106">
        <v>44888</v>
      </c>
      <c r="E1288" s="107">
        <v>26.3279</v>
      </c>
      <c r="F1288" s="107">
        <v>5.4076000000000004</v>
      </c>
      <c r="G1288" s="107">
        <v>6.3273000000000001</v>
      </c>
      <c r="H1288" s="107">
        <v>6.6233000000000004</v>
      </c>
      <c r="I1288" s="107">
        <v>8.0657999999999994</v>
      </c>
      <c r="J1288" s="107">
        <v>7.6524000000000001</v>
      </c>
      <c r="K1288" s="107">
        <v>5.4397000000000002</v>
      </c>
      <c r="L1288" s="107">
        <v>5.7343999999999999</v>
      </c>
      <c r="M1288" s="107">
        <v>4.7888000000000002</v>
      </c>
      <c r="N1288" s="107">
        <v>4.6277999999999997</v>
      </c>
      <c r="O1288" s="107">
        <v>3.9647999999999999</v>
      </c>
      <c r="P1288" s="107">
        <v>2.0186000000000002</v>
      </c>
      <c r="Q1288" s="107">
        <v>5.6271000000000004</v>
      </c>
      <c r="R1288" s="107">
        <v>4.3315000000000001</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t="s">
        <v>957</v>
      </c>
      <c r="B1289" t="s">
        <v>998</v>
      </c>
      <c r="C1289">
        <v>119812</v>
      </c>
      <c r="D1289" s="106">
        <v>44888</v>
      </c>
      <c r="E1289" s="107">
        <v>2989.7514000000001</v>
      </c>
      <c r="F1289" s="107">
        <v>7.2666000000000004</v>
      </c>
      <c r="G1289" s="107">
        <v>6.5552000000000001</v>
      </c>
      <c r="H1289" s="107">
        <v>6.8739999999999997</v>
      </c>
      <c r="I1289" s="107">
        <v>8.4896999999999991</v>
      </c>
      <c r="J1289" s="107">
        <v>8.0435999999999996</v>
      </c>
      <c r="K1289" s="107">
        <v>5.3098000000000001</v>
      </c>
      <c r="L1289" s="107">
        <v>5.4261999999999997</v>
      </c>
      <c r="M1289" s="107">
        <v>4.2904999999999998</v>
      </c>
      <c r="N1289" s="107">
        <v>4.1689999999999996</v>
      </c>
      <c r="O1289" s="107">
        <v>5.1372</v>
      </c>
      <c r="P1289" s="107">
        <v>6.3201000000000001</v>
      </c>
      <c r="Q1289" s="107">
        <v>7.3967999999999998</v>
      </c>
      <c r="R1289" s="107">
        <v>3.9811999999999999</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t="s">
        <v>957</v>
      </c>
      <c r="B1290" t="s">
        <v>2029</v>
      </c>
      <c r="C1290">
        <v>106212</v>
      </c>
      <c r="D1290" s="106">
        <v>44888</v>
      </c>
      <c r="E1290" s="107">
        <v>2915.2302</v>
      </c>
      <c r="F1290" s="107">
        <v>6.7058999999999997</v>
      </c>
      <c r="G1290" s="107">
        <v>5.9945000000000004</v>
      </c>
      <c r="H1290" s="107">
        <v>6.3131000000000004</v>
      </c>
      <c r="I1290" s="107">
        <v>7.9305000000000003</v>
      </c>
      <c r="J1290" s="107">
        <v>7.4805999999999999</v>
      </c>
      <c r="K1290" s="107">
        <v>4.7427999999999999</v>
      </c>
      <c r="L1290" s="107">
        <v>4.8517000000000001</v>
      </c>
      <c r="M1290" s="107">
        <v>3.7351999999999999</v>
      </c>
      <c r="N1290" s="107">
        <v>3.6143999999999998</v>
      </c>
      <c r="O1290" s="107">
        <v>4.5522999999999998</v>
      </c>
      <c r="P1290" s="107">
        <v>5.8731</v>
      </c>
      <c r="Q1290" s="107">
        <v>7.2240000000000002</v>
      </c>
      <c r="R1290" s="107">
        <v>3.4321000000000002</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t="s">
        <v>957</v>
      </c>
      <c r="B1291" t="s">
        <v>1913</v>
      </c>
      <c r="C1291">
        <v>149519</v>
      </c>
      <c r="D1291" s="106">
        <v>44888</v>
      </c>
      <c r="E1291" s="107">
        <v>2899.12</v>
      </c>
      <c r="F1291" s="107">
        <v>7.4257999999999997</v>
      </c>
      <c r="G1291" s="107">
        <v>5.6535000000000002</v>
      </c>
      <c r="H1291" s="107">
        <v>5.5235000000000003</v>
      </c>
      <c r="I1291" s="107">
        <v>7.6639999999999997</v>
      </c>
      <c r="J1291" s="107">
        <v>7.0559000000000003</v>
      </c>
      <c r="K1291" s="107">
        <v>4.8052999999999999</v>
      </c>
      <c r="L1291" s="107">
        <v>4.5236000000000001</v>
      </c>
      <c r="M1291" s="107">
        <v>3.968</v>
      </c>
      <c r="N1291" s="107">
        <v>3.7631999999999999</v>
      </c>
      <c r="O1291" s="107">
        <v>4.1428000000000003</v>
      </c>
      <c r="P1291" s="107">
        <v>1.3998999999999999</v>
      </c>
      <c r="Q1291" s="107">
        <v>6.0218999999999996</v>
      </c>
      <c r="R1291" s="107">
        <v>3.5750999999999999</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t="s">
        <v>957</v>
      </c>
      <c r="B1292" t="s">
        <v>999</v>
      </c>
      <c r="C1292">
        <v>149526</v>
      </c>
      <c r="D1292" s="106">
        <v>44888</v>
      </c>
      <c r="E1292" s="107">
        <v>3046.8222999999998</v>
      </c>
      <c r="F1292" s="107">
        <v>8.0832999999999995</v>
      </c>
      <c r="G1292" s="107">
        <v>6.3117999999999999</v>
      </c>
      <c r="H1292" s="107">
        <v>6.1826999999999996</v>
      </c>
      <c r="I1292" s="107">
        <v>8.3232999999999997</v>
      </c>
      <c r="J1292" s="107">
        <v>7.7176999999999998</v>
      </c>
      <c r="K1292" s="107">
        <v>5.4703999999999997</v>
      </c>
      <c r="L1292" s="107">
        <v>5.1969000000000003</v>
      </c>
      <c r="M1292" s="107">
        <v>4.6437999999999997</v>
      </c>
      <c r="N1292" s="107">
        <v>4.4023000000000003</v>
      </c>
      <c r="O1292" s="107">
        <v>4.5656999999999996</v>
      </c>
      <c r="P1292" s="107">
        <v>1.7722</v>
      </c>
      <c r="Q1292" s="107">
        <v>5.3162000000000003</v>
      </c>
      <c r="R1292" s="107">
        <v>4.0670000000000002</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t="s">
        <v>957</v>
      </c>
      <c r="B1293" t="s">
        <v>1914</v>
      </c>
      <c r="C1293">
        <v>119680</v>
      </c>
      <c r="D1293" s="106"/>
      <c r="E1293" s="107"/>
      <c r="F1293" s="107"/>
      <c r="G1293" s="107"/>
      <c r="H1293" s="107"/>
      <c r="I1293" s="107"/>
      <c r="J1293" s="107"/>
      <c r="K1293" s="107"/>
      <c r="L1293" s="107"/>
      <c r="M1293" s="107"/>
      <c r="N1293" s="107"/>
      <c r="O1293" s="107"/>
      <c r="P1293" s="107"/>
      <c r="Q1293" s="107"/>
      <c r="R1293" s="107"/>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t="s">
        <v>957</v>
      </c>
      <c r="B1294" t="s">
        <v>1915</v>
      </c>
      <c r="C1294">
        <v>105563</v>
      </c>
      <c r="D1294" s="106"/>
      <c r="E1294" s="107"/>
      <c r="F1294" s="107"/>
      <c r="G1294" s="107"/>
      <c r="H1294" s="107"/>
      <c r="I1294" s="107"/>
      <c r="J1294" s="107"/>
      <c r="K1294" s="107"/>
      <c r="L1294" s="107"/>
      <c r="M1294" s="107"/>
      <c r="N1294" s="107"/>
      <c r="O1294" s="107"/>
      <c r="P1294" s="107"/>
      <c r="Q1294" s="107"/>
      <c r="R1294" s="107"/>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t="s">
        <v>957</v>
      </c>
      <c r="B1295" t="s">
        <v>1000</v>
      </c>
      <c r="C1295">
        <v>103159</v>
      </c>
      <c r="D1295" s="106">
        <v>44888</v>
      </c>
      <c r="E1295" s="107">
        <v>3272.7710000000002</v>
      </c>
      <c r="F1295" s="107">
        <v>6.3468999999999998</v>
      </c>
      <c r="G1295" s="107">
        <v>5.7203999999999997</v>
      </c>
      <c r="H1295" s="107">
        <v>6.1718000000000002</v>
      </c>
      <c r="I1295" s="107">
        <v>6.3994</v>
      </c>
      <c r="J1295" s="107">
        <v>6.5816999999999997</v>
      </c>
      <c r="K1295" s="107">
        <v>4.5721999999999996</v>
      </c>
      <c r="L1295" s="107">
        <v>4.8993000000000002</v>
      </c>
      <c r="M1295" s="107">
        <v>3.8281999999999998</v>
      </c>
      <c r="N1295" s="107">
        <v>3.7942</v>
      </c>
      <c r="O1295" s="107">
        <v>4.9888000000000003</v>
      </c>
      <c r="P1295" s="107">
        <v>4.9047999999999998</v>
      </c>
      <c r="Q1295" s="107">
        <v>7.1257999999999999</v>
      </c>
      <c r="R1295" s="107">
        <v>3.7059000000000002</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t="s">
        <v>957</v>
      </c>
      <c r="B1296" t="s">
        <v>1001</v>
      </c>
      <c r="C1296">
        <v>147399</v>
      </c>
      <c r="D1296" s="106"/>
      <c r="E1296" s="107"/>
      <c r="F1296" s="107"/>
      <c r="G1296" s="107"/>
      <c r="H1296" s="107"/>
      <c r="I1296" s="107"/>
      <c r="J1296" s="107"/>
      <c r="K1296" s="107"/>
      <c r="L1296" s="107"/>
      <c r="M1296" s="107"/>
      <c r="N1296" s="107"/>
      <c r="O1296" s="107"/>
      <c r="P1296" s="107"/>
      <c r="Q1296" s="107"/>
      <c r="R1296" s="107"/>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t="s">
        <v>957</v>
      </c>
      <c r="B1297" t="s">
        <v>1002</v>
      </c>
      <c r="C1297">
        <v>119863</v>
      </c>
      <c r="D1297" s="106">
        <v>44888</v>
      </c>
      <c r="E1297" s="107">
        <v>3335.1275000000001</v>
      </c>
      <c r="F1297" s="107">
        <v>6.6421000000000001</v>
      </c>
      <c r="G1297" s="107">
        <v>5.9912999999999998</v>
      </c>
      <c r="H1297" s="107">
        <v>6.4497999999999998</v>
      </c>
      <c r="I1297" s="107">
        <v>6.6901000000000002</v>
      </c>
      <c r="J1297" s="107">
        <v>6.8917000000000002</v>
      </c>
      <c r="K1297" s="107">
        <v>4.8716999999999997</v>
      </c>
      <c r="L1297" s="107">
        <v>5.1940999999999997</v>
      </c>
      <c r="M1297" s="107">
        <v>4.1253000000000002</v>
      </c>
      <c r="N1297" s="107">
        <v>4.1100000000000003</v>
      </c>
      <c r="O1297" s="107">
        <v>5.2323000000000004</v>
      </c>
      <c r="P1297" s="107">
        <v>5.1341999999999999</v>
      </c>
      <c r="Q1297" s="107">
        <v>6.9123999999999999</v>
      </c>
      <c r="R1297" s="107">
        <v>3.9847000000000001</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t="s">
        <v>957</v>
      </c>
      <c r="B1298" t="s">
        <v>1003</v>
      </c>
      <c r="C1298">
        <v>147396</v>
      </c>
      <c r="D1298" s="106"/>
      <c r="E1298" s="107"/>
      <c r="F1298" s="107"/>
      <c r="G1298" s="107"/>
      <c r="H1298" s="107"/>
      <c r="I1298" s="107"/>
      <c r="J1298" s="107"/>
      <c r="K1298" s="107"/>
      <c r="L1298" s="107"/>
      <c r="M1298" s="107"/>
      <c r="N1298" s="107"/>
      <c r="O1298" s="107"/>
      <c r="P1298" s="107"/>
      <c r="Q1298" s="107"/>
      <c r="R1298" s="107"/>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t="s">
        <v>957</v>
      </c>
      <c r="B1299" t="s">
        <v>1004</v>
      </c>
      <c r="C1299">
        <v>120735</v>
      </c>
      <c r="D1299" s="106">
        <v>44888</v>
      </c>
      <c r="E1299" s="107">
        <v>2973.9186</v>
      </c>
      <c r="F1299" s="107">
        <v>6.9701000000000004</v>
      </c>
      <c r="G1299" s="107">
        <v>6.7927999999999997</v>
      </c>
      <c r="H1299" s="107">
        <v>6.6228999999999996</v>
      </c>
      <c r="I1299" s="107">
        <v>6.8147000000000002</v>
      </c>
      <c r="J1299" s="107">
        <v>6.8571</v>
      </c>
      <c r="K1299" s="107">
        <v>4.99</v>
      </c>
      <c r="L1299" s="107">
        <v>5.3369999999999997</v>
      </c>
      <c r="M1299" s="107">
        <v>4.4276</v>
      </c>
      <c r="N1299" s="107">
        <v>4.2590000000000003</v>
      </c>
      <c r="O1299" s="107">
        <v>6.9269999999999996</v>
      </c>
      <c r="P1299" s="107">
        <v>4.7367999999999997</v>
      </c>
      <c r="Q1299" s="107">
        <v>6.7971000000000004</v>
      </c>
      <c r="R1299" s="107">
        <v>6.6571999999999996</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t="s">
        <v>957</v>
      </c>
      <c r="B1300" t="s">
        <v>1005</v>
      </c>
      <c r="C1300">
        <v>102544</v>
      </c>
      <c r="D1300" s="106">
        <v>44888</v>
      </c>
      <c r="E1300" s="107">
        <v>2934.5776000000001</v>
      </c>
      <c r="F1300" s="107">
        <v>6.8596000000000004</v>
      </c>
      <c r="G1300" s="107">
        <v>6.6825000000000001</v>
      </c>
      <c r="H1300" s="107">
        <v>6.5125999999999999</v>
      </c>
      <c r="I1300" s="107">
        <v>6.7042999999999999</v>
      </c>
      <c r="J1300" s="107">
        <v>6.7464000000000004</v>
      </c>
      <c r="K1300" s="107">
        <v>4.8785999999999996</v>
      </c>
      <c r="L1300" s="107">
        <v>5.2187000000000001</v>
      </c>
      <c r="M1300" s="107">
        <v>4.2968999999999999</v>
      </c>
      <c r="N1300" s="107">
        <v>4.1210000000000004</v>
      </c>
      <c r="O1300" s="107">
        <v>6.8108000000000004</v>
      </c>
      <c r="P1300" s="107">
        <v>4.6086</v>
      </c>
      <c r="Q1300" s="107">
        <v>7.1459999999999999</v>
      </c>
      <c r="R1300" s="107">
        <v>6.5293000000000001</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57" t="s">
        <v>27</v>
      </c>
      <c r="F1301" s="104">
        <v>6.3856854166666679</v>
      </c>
      <c r="G1301" s="104">
        <v>6.2719000000000014</v>
      </c>
      <c r="H1301" s="104">
        <v>6.7872333333333357</v>
      </c>
      <c r="I1301" s="104">
        <v>8.2451750000000015</v>
      </c>
      <c r="J1301" s="104">
        <v>7.9606312499999996</v>
      </c>
      <c r="K1301" s="104">
        <v>3.5870083333333338</v>
      </c>
      <c r="L1301" s="104">
        <v>4.6894062499999993</v>
      </c>
      <c r="M1301" s="104">
        <v>4.1055522727272722</v>
      </c>
      <c r="N1301" s="104">
        <v>3.9726659090909098</v>
      </c>
      <c r="O1301" s="104">
        <v>5.2832068181818181</v>
      </c>
      <c r="P1301" s="104">
        <v>5.3707499999999992</v>
      </c>
      <c r="Q1301" s="104">
        <v>6.5757624999999988</v>
      </c>
      <c r="R1301" s="104">
        <v>3.9994250000000005</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57" t="s">
        <v>407</v>
      </c>
      <c r="F1302" s="104">
        <v>6.5628500000000001</v>
      </c>
      <c r="G1302" s="104">
        <v>5.9929000000000006</v>
      </c>
      <c r="H1302" s="104">
        <v>6.3678499999999998</v>
      </c>
      <c r="I1302" s="104">
        <v>7.79535</v>
      </c>
      <c r="J1302" s="104">
        <v>7.3697499999999998</v>
      </c>
      <c r="K1302" s="104">
        <v>4.8751499999999997</v>
      </c>
      <c r="L1302" s="104">
        <v>5.1151</v>
      </c>
      <c r="M1302" s="104">
        <v>4.0674999999999999</v>
      </c>
      <c r="N1302" s="104">
        <v>3.9759000000000002</v>
      </c>
      <c r="O1302" s="104">
        <v>5.0720500000000008</v>
      </c>
      <c r="P1302" s="104">
        <v>5.8891499999999999</v>
      </c>
      <c r="Q1302" s="104">
        <v>7.1546000000000003</v>
      </c>
      <c r="R1302" s="104">
        <v>3.9078999999999997</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05" t="s">
        <v>1006</v>
      </c>
      <c r="B1304" s="105"/>
      <c r="C1304" s="105"/>
      <c r="D1304" s="105"/>
      <c r="E1304" s="105"/>
      <c r="F1304" s="105"/>
      <c r="G1304" s="105"/>
      <c r="H1304" s="105"/>
      <c r="I1304" s="105"/>
      <c r="J1304" s="105"/>
      <c r="K1304" s="105"/>
      <c r="L1304" s="105"/>
      <c r="M1304" s="105"/>
      <c r="N1304" s="105"/>
      <c r="O1304" s="105"/>
      <c r="P1304" s="105"/>
      <c r="Q1304" s="105"/>
      <c r="R1304" s="10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t="s">
        <v>1007</v>
      </c>
      <c r="B1305" t="s">
        <v>1008</v>
      </c>
      <c r="C1305">
        <v>119539</v>
      </c>
      <c r="D1305" s="106">
        <v>44888</v>
      </c>
      <c r="E1305" s="107">
        <v>33.403700000000001</v>
      </c>
      <c r="F1305" s="107">
        <v>9.1808999999999994</v>
      </c>
      <c r="G1305" s="107">
        <v>10.2639</v>
      </c>
      <c r="H1305" s="107">
        <v>6.5331000000000001</v>
      </c>
      <c r="I1305" s="107">
        <v>14.4643</v>
      </c>
      <c r="J1305" s="107">
        <v>12.293799999999999</v>
      </c>
      <c r="K1305" s="107">
        <v>7.1138000000000003</v>
      </c>
      <c r="L1305" s="107">
        <v>38.8491</v>
      </c>
      <c r="M1305" s="107">
        <v>26.111899999999999</v>
      </c>
      <c r="N1305" s="107">
        <v>25.3446</v>
      </c>
      <c r="O1305" s="107">
        <v>11.2476</v>
      </c>
      <c r="P1305" s="107">
        <v>8.484</v>
      </c>
      <c r="Q1305" s="107">
        <v>9.6204000000000001</v>
      </c>
      <c r="R1305" s="107">
        <v>16.398700000000002</v>
      </c>
    </row>
    <row r="1306" spans="1:34" x14ac:dyDescent="0.3">
      <c r="A1306" t="s">
        <v>1007</v>
      </c>
      <c r="B1306" t="s">
        <v>1009</v>
      </c>
      <c r="C1306">
        <v>111803</v>
      </c>
      <c r="D1306" s="106">
        <v>44888</v>
      </c>
      <c r="E1306" s="107">
        <v>31.292000000000002</v>
      </c>
      <c r="F1306" s="107">
        <v>8.5168999999999997</v>
      </c>
      <c r="G1306" s="107">
        <v>9.6006999999999998</v>
      </c>
      <c r="H1306" s="107">
        <v>5.8387000000000002</v>
      </c>
      <c r="I1306" s="107">
        <v>13.769600000000001</v>
      </c>
      <c r="J1306" s="107">
        <v>11.5901</v>
      </c>
      <c r="K1306" s="107">
        <v>6.4029999999999996</v>
      </c>
      <c r="L1306" s="107">
        <v>38.013800000000003</v>
      </c>
      <c r="M1306" s="107">
        <v>25.202300000000001</v>
      </c>
      <c r="N1306" s="107">
        <v>24.420500000000001</v>
      </c>
      <c r="O1306" s="107">
        <v>10.4838</v>
      </c>
      <c r="P1306" s="107">
        <v>7.7321</v>
      </c>
      <c r="Q1306" s="107">
        <v>8.7005999999999997</v>
      </c>
      <c r="R1306" s="107">
        <v>15.657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t="s">
        <v>1007</v>
      </c>
      <c r="B1307" t="s">
        <v>1010</v>
      </c>
      <c r="C1307">
        <v>147816</v>
      </c>
      <c r="D1307" s="106"/>
      <c r="E1307" s="107"/>
      <c r="F1307" s="107"/>
      <c r="G1307" s="107"/>
      <c r="H1307" s="107"/>
      <c r="I1307" s="107"/>
      <c r="J1307" s="107"/>
      <c r="K1307" s="107"/>
      <c r="L1307" s="107"/>
      <c r="M1307" s="107"/>
      <c r="N1307" s="107"/>
      <c r="O1307" s="107"/>
      <c r="P1307" s="107"/>
      <c r="Q1307" s="107"/>
      <c r="R1307" s="107"/>
      <c r="T1307" s="106"/>
      <c r="U1307" s="107"/>
      <c r="V1307" s="107"/>
      <c r="W1307" s="107"/>
      <c r="X1307" s="107"/>
      <c r="Y1307" s="107"/>
      <c r="Z1307" s="107"/>
      <c r="AA1307" s="107"/>
      <c r="AB1307" s="107"/>
      <c r="AC1307" s="107"/>
      <c r="AD1307" s="107"/>
      <c r="AE1307" s="107"/>
      <c r="AF1307" s="107"/>
      <c r="AG1307" s="107"/>
      <c r="AH1307" s="107"/>
    </row>
    <row r="1308" spans="1:34" x14ac:dyDescent="0.3">
      <c r="A1308" t="s">
        <v>1007</v>
      </c>
      <c r="B1308" t="s">
        <v>1011</v>
      </c>
      <c r="C1308">
        <v>147820</v>
      </c>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t="s">
        <v>1007</v>
      </c>
      <c r="B1309" t="s">
        <v>1012</v>
      </c>
      <c r="C1309">
        <v>120475</v>
      </c>
      <c r="D1309" s="106">
        <v>44888</v>
      </c>
      <c r="E1309" s="107">
        <v>24.624700000000001</v>
      </c>
      <c r="F1309" s="107">
        <v>-1.1858</v>
      </c>
      <c r="G1309" s="107">
        <v>6.5277000000000003</v>
      </c>
      <c r="H1309" s="107">
        <v>3.3690000000000002</v>
      </c>
      <c r="I1309" s="107">
        <v>12.4465</v>
      </c>
      <c r="J1309" s="107">
        <v>11.830500000000001</v>
      </c>
      <c r="K1309" s="107">
        <v>5.3691000000000004</v>
      </c>
      <c r="L1309" s="107">
        <v>6.9116999999999997</v>
      </c>
      <c r="M1309" s="107">
        <v>4.2457000000000003</v>
      </c>
      <c r="N1309" s="107">
        <v>4.3003999999999998</v>
      </c>
      <c r="O1309" s="107">
        <v>7.2355</v>
      </c>
      <c r="P1309" s="107">
        <v>7.2834000000000003</v>
      </c>
      <c r="Q1309" s="107">
        <v>8.6378000000000004</v>
      </c>
      <c r="R1309" s="107">
        <v>5.3876999999999997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t="s">
        <v>1007</v>
      </c>
      <c r="B1310" t="s">
        <v>1013</v>
      </c>
      <c r="C1310">
        <v>116894</v>
      </c>
      <c r="D1310" s="106">
        <v>44888</v>
      </c>
      <c r="E1310" s="107">
        <v>22.800599999999999</v>
      </c>
      <c r="F1310" s="107">
        <v>-1.9209000000000001</v>
      </c>
      <c r="G1310" s="107">
        <v>5.8316999999999997</v>
      </c>
      <c r="H1310" s="107">
        <v>2.6541999999999999</v>
      </c>
      <c r="I1310" s="107">
        <v>11.7387</v>
      </c>
      <c r="J1310" s="107">
        <v>11.1225</v>
      </c>
      <c r="K1310" s="107">
        <v>4.6635</v>
      </c>
      <c r="L1310" s="107">
        <v>6.1923000000000004</v>
      </c>
      <c r="M1310" s="107">
        <v>3.5392000000000001</v>
      </c>
      <c r="N1310" s="107">
        <v>3.5853999999999999</v>
      </c>
      <c r="O1310" s="107">
        <v>6.4911000000000003</v>
      </c>
      <c r="P1310" s="107">
        <v>6.5449999999999999</v>
      </c>
      <c r="Q1310" s="107">
        <v>8.0360999999999994</v>
      </c>
      <c r="R1310" s="107">
        <v>4.6542000000000003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t="s">
        <v>1007</v>
      </c>
      <c r="B1311" t="s">
        <v>1975</v>
      </c>
      <c r="C1311">
        <v>150241</v>
      </c>
      <c r="D1311" s="106">
        <v>44888</v>
      </c>
      <c r="E1311" s="107">
        <v>16.584800000000001</v>
      </c>
      <c r="F1311" s="107">
        <v>4.8423999999999996</v>
      </c>
      <c r="G1311" s="107">
        <v>6.6966000000000001</v>
      </c>
      <c r="H1311" s="107">
        <v>8.5342000000000002</v>
      </c>
      <c r="I1311" s="107">
        <v>13.5421</v>
      </c>
      <c r="J1311" s="107">
        <v>11.9726</v>
      </c>
      <c r="K1311" s="107">
        <v>5.2401999999999997</v>
      </c>
      <c r="L1311" s="107">
        <v>7.1090999999999998</v>
      </c>
      <c r="M1311" s="107">
        <v>2.6564000000000001</v>
      </c>
      <c r="N1311" s="107">
        <v>2.7909000000000002</v>
      </c>
      <c r="O1311" s="107">
        <v>4.5465</v>
      </c>
      <c r="P1311" s="107">
        <v>3.3090999999999999</v>
      </c>
      <c r="Q1311" s="107">
        <v>5.9612999999999996</v>
      </c>
      <c r="R1311" s="107">
        <v>2.9817999999999998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t="s">
        <v>1007</v>
      </c>
      <c r="B1312" t="s">
        <v>1995</v>
      </c>
      <c r="C1312">
        <v>150240</v>
      </c>
      <c r="D1312" s="106">
        <v>44888</v>
      </c>
      <c r="E1312" s="107">
        <v>15.625999999999999</v>
      </c>
      <c r="F1312" s="107">
        <v>4.4386999999999999</v>
      </c>
      <c r="G1312" s="107">
        <v>6.4058000000000002</v>
      </c>
      <c r="H1312" s="107">
        <v>8.2218</v>
      </c>
      <c r="I1312" s="107">
        <v>13.264699999999999</v>
      </c>
      <c r="J1312" s="107">
        <v>11.695499999999999</v>
      </c>
      <c r="K1312" s="107">
        <v>4.9562999999999997</v>
      </c>
      <c r="L1312" s="107">
        <v>6.8068</v>
      </c>
      <c r="M1312" s="107">
        <v>2.2985000000000002</v>
      </c>
      <c r="N1312" s="107">
        <v>2.3816999999999999</v>
      </c>
      <c r="O1312" s="107">
        <v>4.0376000000000003</v>
      </c>
      <c r="P1312" s="107">
        <v>2.7048999999999999</v>
      </c>
      <c r="Q1312" s="107">
        <v>5.2408999999999999</v>
      </c>
      <c r="R1312" s="107">
        <v>2.484</v>
      </c>
      <c r="T1312" s="106"/>
      <c r="U1312" s="107"/>
      <c r="V1312" s="107"/>
      <c r="W1312" s="107"/>
      <c r="X1312" s="107"/>
      <c r="Y1312" s="107"/>
      <c r="Z1312" s="107"/>
      <c r="AA1312" s="107"/>
      <c r="AB1312" s="107"/>
      <c r="AC1312" s="107"/>
      <c r="AD1312" s="107"/>
      <c r="AE1312" s="107"/>
      <c r="AF1312" s="107"/>
      <c r="AG1312" s="107"/>
      <c r="AH1312" s="107"/>
    </row>
    <row r="1313" spans="1:34" x14ac:dyDescent="0.3">
      <c r="A1313" t="s">
        <v>1007</v>
      </c>
      <c r="B1313" t="s">
        <v>1993</v>
      </c>
      <c r="C1313">
        <v>150291</v>
      </c>
      <c r="D1313" s="106"/>
      <c r="E1313" s="107"/>
      <c r="F1313" s="107"/>
      <c r="G1313" s="107"/>
      <c r="H1313" s="107"/>
      <c r="I1313" s="107"/>
      <c r="J1313" s="107"/>
      <c r="K1313" s="107"/>
      <c r="L1313" s="107"/>
      <c r="M1313" s="107"/>
      <c r="N1313" s="107"/>
      <c r="O1313" s="107"/>
      <c r="P1313" s="107"/>
      <c r="Q1313" s="107"/>
      <c r="R1313" s="107"/>
      <c r="T1313" s="106"/>
      <c r="U1313" s="107"/>
      <c r="V1313" s="107"/>
      <c r="W1313" s="107"/>
      <c r="X1313" s="107"/>
      <c r="Y1313" s="107"/>
      <c r="Z1313" s="107"/>
      <c r="AA1313" s="107"/>
      <c r="AB1313" s="107"/>
      <c r="AC1313" s="107"/>
      <c r="AD1313" s="107"/>
      <c r="AE1313" s="107"/>
      <c r="AF1313" s="107"/>
      <c r="AG1313" s="107"/>
      <c r="AH1313" s="107"/>
    </row>
    <row r="1314" spans="1:34" x14ac:dyDescent="0.3">
      <c r="A1314" t="s">
        <v>1007</v>
      </c>
      <c r="B1314" t="s">
        <v>1994</v>
      </c>
      <c r="C1314">
        <v>150294</v>
      </c>
      <c r="D1314" s="106"/>
      <c r="E1314" s="107"/>
      <c r="F1314" s="107"/>
      <c r="G1314" s="107"/>
      <c r="H1314" s="107"/>
      <c r="I1314" s="107"/>
      <c r="J1314" s="107"/>
      <c r="K1314" s="107"/>
      <c r="L1314" s="107"/>
      <c r="M1314" s="107"/>
      <c r="N1314" s="107"/>
      <c r="O1314" s="107"/>
      <c r="P1314" s="107"/>
      <c r="Q1314" s="107"/>
      <c r="R1314" s="107"/>
      <c r="T1314" s="106"/>
      <c r="U1314" s="107"/>
      <c r="V1314" s="107"/>
      <c r="W1314" s="107"/>
      <c r="X1314" s="107"/>
      <c r="Y1314" s="107"/>
      <c r="Z1314" s="107"/>
      <c r="AA1314" s="107"/>
      <c r="AB1314" s="107"/>
      <c r="AC1314" s="107"/>
      <c r="AD1314" s="107"/>
      <c r="AE1314" s="107"/>
      <c r="AF1314" s="107"/>
      <c r="AG1314" s="107"/>
      <c r="AH1314" s="107"/>
    </row>
    <row r="1315" spans="1:34" x14ac:dyDescent="0.3">
      <c r="A1315" t="s">
        <v>1007</v>
      </c>
      <c r="B1315" t="s">
        <v>1014</v>
      </c>
      <c r="C1315">
        <v>118924</v>
      </c>
      <c r="D1315" s="106">
        <v>44888</v>
      </c>
      <c r="E1315" s="107">
        <v>70.731700000000004</v>
      </c>
      <c r="F1315" s="107">
        <v>6.7096999999999998</v>
      </c>
      <c r="G1315" s="107">
        <v>5.9805999999999999</v>
      </c>
      <c r="H1315" s="107">
        <v>5.5422000000000002</v>
      </c>
      <c r="I1315" s="107">
        <v>18.961099999999998</v>
      </c>
      <c r="J1315" s="107">
        <v>14.450799999999999</v>
      </c>
      <c r="K1315" s="107">
        <v>4.6487999999999996</v>
      </c>
      <c r="L1315" s="107">
        <v>6.5166000000000004</v>
      </c>
      <c r="M1315" s="107">
        <v>2.9481000000000002</v>
      </c>
      <c r="N1315" s="107">
        <v>2.8822999999999999</v>
      </c>
      <c r="O1315" s="107">
        <v>5.6098999999999997</v>
      </c>
      <c r="P1315" s="107">
        <v>4.8250999999999999</v>
      </c>
      <c r="Q1315" s="107">
        <v>6.8983999999999996</v>
      </c>
      <c r="R1315" s="107">
        <v>3.6324999999999998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t="s">
        <v>1007</v>
      </c>
      <c r="B1316" t="s">
        <v>1015</v>
      </c>
      <c r="C1316">
        <v>100078</v>
      </c>
      <c r="D1316" s="106">
        <v>44888</v>
      </c>
      <c r="E1316" s="107">
        <v>67.2333</v>
      </c>
      <c r="F1316" s="107">
        <v>6.4071999999999996</v>
      </c>
      <c r="G1316" s="107">
        <v>5.6395</v>
      </c>
      <c r="H1316" s="107">
        <v>5.2013999999999996</v>
      </c>
      <c r="I1316" s="107">
        <v>18.621200000000002</v>
      </c>
      <c r="J1316" s="107">
        <v>14.110200000000001</v>
      </c>
      <c r="K1316" s="107">
        <v>4.3121</v>
      </c>
      <c r="L1316" s="107">
        <v>6.1787000000000001</v>
      </c>
      <c r="M1316" s="107">
        <v>2.6055000000000001</v>
      </c>
      <c r="N1316" s="107">
        <v>2.5341999999999998</v>
      </c>
      <c r="O1316" s="107">
        <v>5.2283999999999997</v>
      </c>
      <c r="P1316" s="107">
        <v>4.4177999999999997</v>
      </c>
      <c r="Q1316" s="107">
        <v>7.7320000000000002</v>
      </c>
      <c r="R1316" s="107">
        <v>3.2597</v>
      </c>
      <c r="T1316" s="106"/>
      <c r="U1316" s="107"/>
      <c r="V1316" s="107"/>
      <c r="W1316" s="107"/>
      <c r="X1316" s="107"/>
      <c r="Y1316" s="107"/>
      <c r="Z1316" s="107"/>
      <c r="AA1316" s="107"/>
      <c r="AB1316" s="107"/>
      <c r="AC1316" s="107"/>
      <c r="AD1316" s="107"/>
      <c r="AE1316" s="107"/>
      <c r="AF1316" s="107"/>
      <c r="AG1316" s="107"/>
      <c r="AH1316" s="107"/>
    </row>
    <row r="1317" spans="1:34" x14ac:dyDescent="0.3">
      <c r="A1317" t="s">
        <v>1007</v>
      </c>
      <c r="B1317" t="s">
        <v>1793</v>
      </c>
      <c r="D1317" s="106">
        <v>44888</v>
      </c>
      <c r="E1317" s="107">
        <v>67.2333</v>
      </c>
      <c r="F1317" s="107">
        <v>6.4071999999999996</v>
      </c>
      <c r="G1317" s="107">
        <v>5.6395</v>
      </c>
      <c r="H1317" s="107">
        <v>5.2013999999999996</v>
      </c>
      <c r="I1317" s="107">
        <v>18.621200000000002</v>
      </c>
      <c r="J1317" s="107">
        <v>14.110200000000001</v>
      </c>
      <c r="K1317" s="107">
        <v>4.3121</v>
      </c>
      <c r="L1317" s="107">
        <v>6.1787000000000001</v>
      </c>
      <c r="M1317" s="107">
        <v>2.6055000000000001</v>
      </c>
      <c r="N1317" s="107">
        <v>2.5341999999999998</v>
      </c>
      <c r="O1317" s="107">
        <v>5.2283999999999997</v>
      </c>
      <c r="P1317" s="107">
        <v>4.4177999999999997</v>
      </c>
      <c r="Q1317" s="107">
        <v>7.7320000000000002</v>
      </c>
      <c r="R1317" s="107">
        <v>3.2597</v>
      </c>
      <c r="T1317" s="106"/>
      <c r="U1317" s="107"/>
      <c r="V1317" s="107"/>
      <c r="W1317" s="107"/>
      <c r="X1317" s="107"/>
      <c r="Y1317" s="107"/>
      <c r="Z1317" s="107"/>
      <c r="AA1317" s="107"/>
      <c r="AB1317" s="107"/>
      <c r="AC1317" s="107"/>
      <c r="AD1317" s="107"/>
      <c r="AE1317" s="107"/>
      <c r="AF1317" s="107"/>
      <c r="AG1317" s="107"/>
      <c r="AH1317" s="107"/>
    </row>
    <row r="1318" spans="1:34" x14ac:dyDescent="0.3">
      <c r="A1318" t="s">
        <v>1007</v>
      </c>
      <c r="B1318" t="s">
        <v>1016</v>
      </c>
      <c r="C1318">
        <v>147962</v>
      </c>
      <c r="D1318" s="106"/>
      <c r="E1318" s="107"/>
      <c r="F1318" s="107"/>
      <c r="G1318" s="107"/>
      <c r="H1318" s="107"/>
      <c r="I1318" s="107"/>
      <c r="J1318" s="107"/>
      <c r="K1318" s="107"/>
      <c r="L1318" s="107"/>
      <c r="M1318" s="107"/>
      <c r="N1318" s="107"/>
      <c r="O1318" s="107"/>
      <c r="P1318" s="107"/>
      <c r="Q1318" s="107"/>
      <c r="R1318" s="107"/>
      <c r="T1318" s="106"/>
      <c r="U1318" s="107"/>
      <c r="V1318" s="107"/>
      <c r="W1318" s="107"/>
      <c r="X1318" s="107"/>
      <c r="Y1318" s="107"/>
      <c r="Z1318" s="107"/>
      <c r="AA1318" s="107"/>
      <c r="AB1318" s="107"/>
      <c r="AC1318" s="107"/>
      <c r="AD1318" s="107"/>
      <c r="AE1318" s="107"/>
      <c r="AF1318" s="107"/>
      <c r="AG1318" s="107"/>
      <c r="AH1318" s="107"/>
    </row>
    <row r="1319" spans="1:34" x14ac:dyDescent="0.3">
      <c r="A1319" t="s">
        <v>1007</v>
      </c>
      <c r="B1319" t="s">
        <v>1017</v>
      </c>
      <c r="C1319">
        <v>147963</v>
      </c>
      <c r="D1319" s="106"/>
      <c r="E1319" s="107"/>
      <c r="F1319" s="107"/>
      <c r="G1319" s="107"/>
      <c r="H1319" s="107"/>
      <c r="I1319" s="107"/>
      <c r="J1319" s="107"/>
      <c r="K1319" s="107"/>
      <c r="L1319" s="107"/>
      <c r="M1319" s="107"/>
      <c r="N1319" s="107"/>
      <c r="O1319" s="107"/>
      <c r="P1319" s="107"/>
      <c r="Q1319" s="107"/>
      <c r="R1319" s="107"/>
      <c r="T1319" s="106"/>
      <c r="U1319" s="107"/>
      <c r="V1319" s="107"/>
      <c r="W1319" s="107"/>
      <c r="X1319" s="107"/>
      <c r="Y1319" s="107"/>
      <c r="Z1319" s="107"/>
      <c r="AA1319" s="107"/>
      <c r="AB1319" s="107"/>
      <c r="AC1319" s="107"/>
      <c r="AD1319" s="107"/>
      <c r="AE1319" s="107"/>
      <c r="AF1319" s="107"/>
      <c r="AG1319" s="107"/>
      <c r="AH1319" s="107"/>
    </row>
    <row r="1320" spans="1:34" x14ac:dyDescent="0.3">
      <c r="A1320" t="s">
        <v>1007</v>
      </c>
      <c r="B1320" t="s">
        <v>1697</v>
      </c>
      <c r="C1320">
        <v>147968</v>
      </c>
      <c r="D1320" s="106">
        <v>44888</v>
      </c>
      <c r="E1320" s="107">
        <v>0.48699999999999999</v>
      </c>
      <c r="F1320" s="107">
        <v>14.995900000000001</v>
      </c>
      <c r="G1320" s="107">
        <v>15.0206</v>
      </c>
      <c r="H1320" s="107">
        <v>15.0329</v>
      </c>
      <c r="I1320" s="107">
        <v>15.0764</v>
      </c>
      <c r="J1320" s="107">
        <v>14.962300000000001</v>
      </c>
      <c r="K1320" s="107">
        <v>-12.772600000000001</v>
      </c>
      <c r="L1320" s="107">
        <v>-1.0936999999999999</v>
      </c>
      <c r="M1320" s="107"/>
      <c r="N1320" s="107"/>
      <c r="O1320" s="107"/>
      <c r="P1320" s="107"/>
      <c r="Q1320" s="107">
        <v>2.6714000000000002</v>
      </c>
      <c r="R1320" s="107"/>
      <c r="T1320" s="106"/>
      <c r="U1320" s="107"/>
      <c r="V1320" s="107"/>
      <c r="W1320" s="107"/>
      <c r="X1320" s="107"/>
      <c r="Y1320" s="107"/>
      <c r="Z1320" s="107"/>
      <c r="AA1320" s="107"/>
      <c r="AB1320" s="107"/>
      <c r="AC1320" s="107"/>
      <c r="AD1320" s="107"/>
      <c r="AE1320" s="107"/>
      <c r="AF1320" s="107"/>
      <c r="AG1320" s="107"/>
      <c r="AH1320" s="107"/>
    </row>
    <row r="1321" spans="1:34" x14ac:dyDescent="0.3">
      <c r="A1321" t="s">
        <v>1007</v>
      </c>
      <c r="B1321" t="s">
        <v>1698</v>
      </c>
      <c r="C1321">
        <v>147966</v>
      </c>
      <c r="D1321" s="106">
        <v>44888</v>
      </c>
      <c r="E1321" s="107">
        <v>0.51490000000000002</v>
      </c>
      <c r="F1321" s="107">
        <v>14.183</v>
      </c>
      <c r="G1321" s="107">
        <v>15.6286</v>
      </c>
      <c r="H1321" s="107">
        <v>15.2346</v>
      </c>
      <c r="I1321" s="107">
        <v>14.766999999999999</v>
      </c>
      <c r="J1321" s="107">
        <v>15.023300000000001</v>
      </c>
      <c r="K1321" s="107">
        <v>-12.8245</v>
      </c>
      <c r="L1321" s="107">
        <v>-1.111</v>
      </c>
      <c r="M1321" s="107"/>
      <c r="N1321" s="107"/>
      <c r="O1321" s="107"/>
      <c r="P1321" s="107"/>
      <c r="Q1321" s="107">
        <v>2.69</v>
      </c>
      <c r="R1321" s="107"/>
      <c r="T1321" s="106"/>
      <c r="U1321" s="107"/>
      <c r="V1321" s="107"/>
      <c r="W1321" s="107"/>
      <c r="X1321" s="107"/>
      <c r="Y1321" s="107"/>
      <c r="Z1321" s="107"/>
      <c r="AA1321" s="107"/>
      <c r="AB1321" s="107"/>
      <c r="AC1321" s="107"/>
      <c r="AD1321" s="107"/>
      <c r="AE1321" s="107"/>
      <c r="AF1321" s="107"/>
      <c r="AG1321" s="107"/>
      <c r="AH1321" s="107"/>
    </row>
    <row r="1322" spans="1:34" x14ac:dyDescent="0.3">
      <c r="A1322" t="s">
        <v>1007</v>
      </c>
      <c r="B1322" t="s">
        <v>1018</v>
      </c>
      <c r="C1322">
        <v>112304</v>
      </c>
      <c r="D1322" s="106"/>
      <c r="E1322" s="107"/>
      <c r="F1322" s="107"/>
      <c r="G1322" s="107"/>
      <c r="H1322" s="107"/>
      <c r="I1322" s="107"/>
      <c r="J1322" s="107"/>
      <c r="K1322" s="107"/>
      <c r="L1322" s="107"/>
      <c r="M1322" s="107"/>
      <c r="N1322" s="107"/>
      <c r="O1322" s="107"/>
      <c r="P1322" s="107"/>
      <c r="Q1322" s="107"/>
      <c r="R1322" s="107"/>
      <c r="T1322" s="106"/>
      <c r="U1322" s="107"/>
      <c r="V1322" s="107"/>
      <c r="W1322" s="107"/>
      <c r="X1322" s="107"/>
      <c r="Y1322" s="107"/>
      <c r="Z1322" s="107"/>
      <c r="AA1322" s="107"/>
      <c r="AB1322" s="107"/>
      <c r="AC1322" s="107"/>
      <c r="AD1322" s="107"/>
      <c r="AE1322" s="107"/>
      <c r="AF1322" s="107"/>
      <c r="AG1322" s="107"/>
      <c r="AH1322" s="107"/>
    </row>
    <row r="1323" spans="1:34" x14ac:dyDescent="0.3">
      <c r="A1323" t="s">
        <v>1007</v>
      </c>
      <c r="B1323" t="s">
        <v>1019</v>
      </c>
      <c r="C1323">
        <v>118554</v>
      </c>
      <c r="D1323" s="106"/>
      <c r="E1323" s="107"/>
      <c r="F1323" s="107"/>
      <c r="G1323" s="107"/>
      <c r="H1323" s="107"/>
      <c r="I1323" s="107"/>
      <c r="J1323" s="107"/>
      <c r="K1323" s="107"/>
      <c r="L1323" s="107"/>
      <c r="M1323" s="107"/>
      <c r="N1323" s="107"/>
      <c r="O1323" s="107"/>
      <c r="P1323" s="107"/>
      <c r="Q1323" s="107"/>
      <c r="R1323" s="107"/>
      <c r="T1323" s="106"/>
      <c r="U1323" s="107"/>
      <c r="V1323" s="107"/>
      <c r="W1323" s="107"/>
      <c r="X1323" s="107"/>
      <c r="Y1323" s="107"/>
      <c r="Z1323" s="107"/>
      <c r="AA1323" s="107"/>
      <c r="AB1323" s="107"/>
      <c r="AC1323" s="107"/>
      <c r="AD1323" s="107"/>
      <c r="AE1323" s="107"/>
      <c r="AF1323" s="107"/>
      <c r="AG1323" s="107"/>
      <c r="AH1323" s="107"/>
    </row>
    <row r="1324" spans="1:34" x14ac:dyDescent="0.3">
      <c r="A1324" t="s">
        <v>1007</v>
      </c>
      <c r="B1324" t="s">
        <v>1020</v>
      </c>
      <c r="C1324">
        <v>101989</v>
      </c>
      <c r="D1324" s="106">
        <v>44888</v>
      </c>
      <c r="E1324" s="107">
        <v>46.430999999999997</v>
      </c>
      <c r="F1324" s="107">
        <v>2.5943999999999998</v>
      </c>
      <c r="G1324" s="107">
        <v>6.2628000000000004</v>
      </c>
      <c r="H1324" s="107">
        <v>5.9701000000000004</v>
      </c>
      <c r="I1324" s="107">
        <v>13.359</v>
      </c>
      <c r="J1324" s="107">
        <v>12.3132</v>
      </c>
      <c r="K1324" s="107">
        <v>4.5137</v>
      </c>
      <c r="L1324" s="107">
        <v>6.0442</v>
      </c>
      <c r="M1324" s="107">
        <v>2.3071000000000002</v>
      </c>
      <c r="N1324" s="107">
        <v>2.6078999999999999</v>
      </c>
      <c r="O1324" s="107">
        <v>5.9485000000000001</v>
      </c>
      <c r="P1324" s="107">
        <v>6.3596000000000004</v>
      </c>
      <c r="Q1324" s="107">
        <v>7.6577999999999999</v>
      </c>
      <c r="R1324" s="107">
        <v>4.0282999999999998</v>
      </c>
      <c r="T1324" s="106"/>
      <c r="U1324" s="107"/>
      <c r="V1324" s="107"/>
      <c r="W1324" s="107"/>
      <c r="X1324" s="107"/>
      <c r="Y1324" s="107"/>
      <c r="Z1324" s="107"/>
      <c r="AA1324" s="107"/>
      <c r="AB1324" s="107"/>
      <c r="AC1324" s="107"/>
      <c r="AD1324" s="107"/>
      <c r="AE1324" s="107"/>
      <c r="AF1324" s="107"/>
      <c r="AG1324" s="107"/>
      <c r="AH1324" s="107"/>
    </row>
    <row r="1325" spans="1:34" x14ac:dyDescent="0.3">
      <c r="A1325" t="s">
        <v>1007</v>
      </c>
      <c r="B1325" t="s">
        <v>1021</v>
      </c>
      <c r="C1325">
        <v>119081</v>
      </c>
      <c r="D1325" s="106">
        <v>44888</v>
      </c>
      <c r="E1325" s="107">
        <v>49.502000000000002</v>
      </c>
      <c r="F1325" s="107">
        <v>3.2446000000000002</v>
      </c>
      <c r="G1325" s="107">
        <v>6.9672000000000001</v>
      </c>
      <c r="H1325" s="107">
        <v>6.6867999999999999</v>
      </c>
      <c r="I1325" s="107">
        <v>14.0639</v>
      </c>
      <c r="J1325" s="107">
        <v>13.0352</v>
      </c>
      <c r="K1325" s="107">
        <v>5.2557999999999998</v>
      </c>
      <c r="L1325" s="107">
        <v>6.7877000000000001</v>
      </c>
      <c r="M1325" s="107">
        <v>3.0184000000000002</v>
      </c>
      <c r="N1325" s="107">
        <v>3.3258999999999999</v>
      </c>
      <c r="O1325" s="107">
        <v>6.7638999999999996</v>
      </c>
      <c r="P1325" s="107">
        <v>7.1928999999999998</v>
      </c>
      <c r="Q1325" s="107">
        <v>8.2050999999999998</v>
      </c>
      <c r="R1325" s="107">
        <v>4.8029999999999999</v>
      </c>
      <c r="T1325" s="106"/>
      <c r="U1325" s="107"/>
      <c r="V1325" s="107"/>
      <c r="W1325" s="107"/>
      <c r="X1325" s="107"/>
      <c r="Y1325" s="107"/>
      <c r="Z1325" s="107"/>
      <c r="AA1325" s="107"/>
      <c r="AB1325" s="107"/>
      <c r="AC1325" s="107"/>
      <c r="AD1325" s="107"/>
      <c r="AE1325" s="107"/>
      <c r="AF1325" s="107"/>
      <c r="AG1325" s="107"/>
      <c r="AH1325" s="107"/>
    </row>
    <row r="1326" spans="1:34" x14ac:dyDescent="0.3">
      <c r="A1326" t="s">
        <v>1007</v>
      </c>
      <c r="B1326" t="s">
        <v>1022</v>
      </c>
      <c r="C1326">
        <v>102741</v>
      </c>
      <c r="D1326" s="106">
        <v>44888</v>
      </c>
      <c r="E1326" s="107">
        <v>36.755899999999997</v>
      </c>
      <c r="F1326" s="107">
        <v>9.1381999999999994</v>
      </c>
      <c r="G1326" s="107">
        <v>7.0374999999999996</v>
      </c>
      <c r="H1326" s="107">
        <v>6.0503999999999998</v>
      </c>
      <c r="I1326" s="107">
        <v>11.978300000000001</v>
      </c>
      <c r="J1326" s="107">
        <v>10.946400000000001</v>
      </c>
      <c r="K1326" s="107">
        <v>5.2563000000000004</v>
      </c>
      <c r="L1326" s="107">
        <v>7.1573000000000002</v>
      </c>
      <c r="M1326" s="107">
        <v>4.0586000000000002</v>
      </c>
      <c r="N1326" s="107">
        <v>3.7338</v>
      </c>
      <c r="O1326" s="107">
        <v>6.83</v>
      </c>
      <c r="P1326" s="107">
        <v>6.7092000000000001</v>
      </c>
      <c r="Q1326" s="107">
        <v>7.4142999999999999</v>
      </c>
      <c r="R1326" s="107">
        <v>4.8052999999999999</v>
      </c>
      <c r="T1326" s="106"/>
      <c r="U1326" s="107"/>
      <c r="V1326" s="107"/>
      <c r="W1326" s="107"/>
      <c r="X1326" s="107"/>
      <c r="Y1326" s="107"/>
      <c r="Z1326" s="107"/>
      <c r="AA1326" s="107"/>
      <c r="AB1326" s="107"/>
      <c r="AC1326" s="107"/>
      <c r="AD1326" s="107"/>
      <c r="AE1326" s="107"/>
      <c r="AF1326" s="107"/>
      <c r="AG1326" s="107"/>
      <c r="AH1326" s="107"/>
    </row>
    <row r="1327" spans="1:34" x14ac:dyDescent="0.3">
      <c r="A1327" t="s">
        <v>1007</v>
      </c>
      <c r="B1327" t="s">
        <v>1023</v>
      </c>
      <c r="C1327">
        <v>120670</v>
      </c>
      <c r="D1327" s="106">
        <v>44888</v>
      </c>
      <c r="E1327" s="107">
        <v>39.691899999999997</v>
      </c>
      <c r="F1327" s="107">
        <v>9.7501999999999995</v>
      </c>
      <c r="G1327" s="107">
        <v>7.6773999999999996</v>
      </c>
      <c r="H1327" s="107">
        <v>6.6821000000000002</v>
      </c>
      <c r="I1327" s="107">
        <v>12.626300000000001</v>
      </c>
      <c r="J1327" s="107">
        <v>11.595599999999999</v>
      </c>
      <c r="K1327" s="107">
        <v>5.9090999999999996</v>
      </c>
      <c r="L1327" s="107">
        <v>7.8304</v>
      </c>
      <c r="M1327" s="107">
        <v>4.7548000000000004</v>
      </c>
      <c r="N1327" s="107">
        <v>4.4488000000000003</v>
      </c>
      <c r="O1327" s="107">
        <v>7.5453000000000001</v>
      </c>
      <c r="P1327" s="107">
        <v>7.4532999999999996</v>
      </c>
      <c r="Q1327" s="107">
        <v>8.5668000000000006</v>
      </c>
      <c r="R1327" s="107">
        <v>5.5400999999999998</v>
      </c>
      <c r="T1327" s="106"/>
      <c r="U1327" s="107"/>
      <c r="V1327" s="107"/>
      <c r="W1327" s="107"/>
      <c r="X1327" s="107"/>
      <c r="Y1327" s="107"/>
      <c r="Z1327" s="107"/>
      <c r="AA1327" s="107"/>
      <c r="AB1327" s="107"/>
      <c r="AC1327" s="107"/>
      <c r="AD1327" s="107"/>
      <c r="AE1327" s="107"/>
      <c r="AF1327" s="107"/>
      <c r="AG1327" s="107"/>
      <c r="AH1327" s="107"/>
    </row>
    <row r="1328" spans="1:34" x14ac:dyDescent="0.3">
      <c r="A1328" t="s">
        <v>1007</v>
      </c>
      <c r="B1328" t="s">
        <v>1024</v>
      </c>
      <c r="C1328">
        <v>118401</v>
      </c>
      <c r="D1328" s="106">
        <v>44888</v>
      </c>
      <c r="E1328" s="107">
        <v>40.721600000000002</v>
      </c>
      <c r="F1328" s="107">
        <v>-2.2406999999999999</v>
      </c>
      <c r="G1328" s="107">
        <v>5.3281000000000001</v>
      </c>
      <c r="H1328" s="107">
        <v>0.88370000000000004</v>
      </c>
      <c r="I1328" s="107">
        <v>19.720099999999999</v>
      </c>
      <c r="J1328" s="107">
        <v>14.485099999999999</v>
      </c>
      <c r="K1328" s="107">
        <v>3.1680999999999999</v>
      </c>
      <c r="L1328" s="107">
        <v>5.7013999999999996</v>
      </c>
      <c r="M1328" s="107">
        <v>1.1584000000000001</v>
      </c>
      <c r="N1328" s="107">
        <v>1.5612999999999999</v>
      </c>
      <c r="O1328" s="107">
        <v>5.3048000000000002</v>
      </c>
      <c r="P1328" s="107">
        <v>6.4630000000000001</v>
      </c>
      <c r="Q1328" s="107">
        <v>7.6284000000000001</v>
      </c>
      <c r="R1328" s="107">
        <v>2.5928</v>
      </c>
      <c r="T1328" s="106"/>
      <c r="U1328" s="107"/>
      <c r="V1328" s="107"/>
      <c r="W1328" s="107"/>
      <c r="X1328" s="107"/>
      <c r="Y1328" s="107"/>
      <c r="Z1328" s="107"/>
      <c r="AA1328" s="107"/>
      <c r="AB1328" s="107"/>
      <c r="AC1328" s="107"/>
      <c r="AD1328" s="107"/>
      <c r="AE1328" s="107"/>
      <c r="AF1328" s="107"/>
      <c r="AG1328" s="107"/>
      <c r="AH1328" s="107"/>
    </row>
    <row r="1329" spans="1:34" x14ac:dyDescent="0.3">
      <c r="A1329" t="s">
        <v>1007</v>
      </c>
      <c r="B1329" t="s">
        <v>1025</v>
      </c>
      <c r="C1329">
        <v>108728</v>
      </c>
      <c r="D1329" s="106">
        <v>44888</v>
      </c>
      <c r="E1329" s="107">
        <v>38.063299999999998</v>
      </c>
      <c r="F1329" s="107">
        <v>-2.9723999999999999</v>
      </c>
      <c r="G1329" s="107">
        <v>4.625</v>
      </c>
      <c r="H1329" s="107">
        <v>0.17810000000000001</v>
      </c>
      <c r="I1329" s="107">
        <v>19.007899999999999</v>
      </c>
      <c r="J1329" s="107">
        <v>13.768599999999999</v>
      </c>
      <c r="K1329" s="107">
        <v>2.4540999999999999</v>
      </c>
      <c r="L1329" s="107">
        <v>4.9736000000000002</v>
      </c>
      <c r="M1329" s="107">
        <v>0.44259999999999999</v>
      </c>
      <c r="N1329" s="107">
        <v>0.84009999999999996</v>
      </c>
      <c r="O1329" s="107">
        <v>4.5796999999999999</v>
      </c>
      <c r="P1329" s="107">
        <v>5.7455999999999996</v>
      </c>
      <c r="Q1329" s="107">
        <v>7.1360999999999999</v>
      </c>
      <c r="R1329" s="107">
        <v>1.8754999999999999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t="s">
        <v>1007</v>
      </c>
      <c r="B1330" t="s">
        <v>1026</v>
      </c>
      <c r="C1330">
        <v>121153</v>
      </c>
      <c r="D1330" s="106"/>
      <c r="E1330" s="107"/>
      <c r="F1330" s="107"/>
      <c r="G1330" s="107"/>
      <c r="H1330" s="107"/>
      <c r="I1330" s="107"/>
      <c r="J1330" s="107"/>
      <c r="K1330" s="107"/>
      <c r="L1330" s="107"/>
      <c r="M1330" s="107"/>
      <c r="N1330" s="107"/>
      <c r="O1330" s="107"/>
      <c r="P1330" s="107"/>
      <c r="Q1330" s="107"/>
      <c r="R1330" s="107"/>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t="s">
        <v>1007</v>
      </c>
      <c r="B1331" t="s">
        <v>1027</v>
      </c>
      <c r="C1331">
        <v>121158</v>
      </c>
      <c r="D1331" s="106"/>
      <c r="E1331" s="107"/>
      <c r="F1331" s="107"/>
      <c r="G1331" s="107"/>
      <c r="H1331" s="107"/>
      <c r="I1331" s="107"/>
      <c r="J1331" s="107"/>
      <c r="K1331" s="107"/>
      <c r="L1331" s="107"/>
      <c r="M1331" s="107"/>
      <c r="N1331" s="107"/>
      <c r="O1331" s="107"/>
      <c r="P1331" s="107"/>
      <c r="Q1331" s="107"/>
      <c r="R1331" s="107"/>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t="s">
        <v>1007</v>
      </c>
      <c r="B1332" t="s">
        <v>1028</v>
      </c>
      <c r="C1332">
        <v>128009</v>
      </c>
      <c r="D1332" s="106">
        <v>44888</v>
      </c>
      <c r="E1332" s="107">
        <v>18.6633</v>
      </c>
      <c r="F1332" s="107">
        <v>0.97789999999999999</v>
      </c>
      <c r="G1332" s="107">
        <v>10.4977</v>
      </c>
      <c r="H1332" s="107">
        <v>4.2781000000000002</v>
      </c>
      <c r="I1332" s="107">
        <v>15.0899</v>
      </c>
      <c r="J1332" s="107">
        <v>10.7956</v>
      </c>
      <c r="K1332" s="107">
        <v>3.8332999999999999</v>
      </c>
      <c r="L1332" s="107">
        <v>5.2130000000000001</v>
      </c>
      <c r="M1332" s="107">
        <v>2.3732000000000002</v>
      </c>
      <c r="N1332" s="107">
        <v>2.7953000000000001</v>
      </c>
      <c r="O1332" s="107">
        <v>5.3418000000000001</v>
      </c>
      <c r="P1332" s="107">
        <v>5.6459999999999999</v>
      </c>
      <c r="Q1332" s="107">
        <v>7.4513999999999996</v>
      </c>
      <c r="R1332" s="107">
        <v>3.9719000000000002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t="s">
        <v>1007</v>
      </c>
      <c r="B1333" t="s">
        <v>1029</v>
      </c>
      <c r="C1333">
        <v>128006</v>
      </c>
      <c r="D1333" s="106">
        <v>44888</v>
      </c>
      <c r="E1333" s="107">
        <v>20.226099999999999</v>
      </c>
      <c r="F1333" s="107">
        <v>1.9852000000000001</v>
      </c>
      <c r="G1333" s="107">
        <v>11.4953</v>
      </c>
      <c r="H1333" s="107">
        <v>5.2903000000000002</v>
      </c>
      <c r="I1333" s="107">
        <v>16.1083</v>
      </c>
      <c r="J1333" s="107">
        <v>11.822100000000001</v>
      </c>
      <c r="K1333" s="107">
        <v>4.8525999999999998</v>
      </c>
      <c r="L1333" s="107">
        <v>6.2834000000000003</v>
      </c>
      <c r="M1333" s="107">
        <v>3.4605000000000001</v>
      </c>
      <c r="N1333" s="107">
        <v>3.9074</v>
      </c>
      <c r="O1333" s="107">
        <v>6.3901000000000003</v>
      </c>
      <c r="P1333" s="107">
        <v>6.6052999999999997</v>
      </c>
      <c r="Q1333" s="107">
        <v>8.4512</v>
      </c>
      <c r="R1333" s="107">
        <v>5.0496999999999996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t="s">
        <v>1007</v>
      </c>
      <c r="B1334" t="s">
        <v>1030</v>
      </c>
      <c r="C1334">
        <v>133604</v>
      </c>
      <c r="D1334" s="106">
        <v>44888</v>
      </c>
      <c r="E1334" s="107">
        <v>17.941099999999999</v>
      </c>
      <c r="F1334" s="107">
        <v>13.4322</v>
      </c>
      <c r="G1334" s="107">
        <v>10.064</v>
      </c>
      <c r="H1334" s="107">
        <v>8.2670999999999992</v>
      </c>
      <c r="I1334" s="107">
        <v>16.568999999999999</v>
      </c>
      <c r="J1334" s="107">
        <v>13.712300000000001</v>
      </c>
      <c r="K1334" s="107">
        <v>5.9843999999999999</v>
      </c>
      <c r="L1334" s="107">
        <v>6.7205000000000004</v>
      </c>
      <c r="M1334" s="107">
        <v>2.9180000000000001</v>
      </c>
      <c r="N1334" s="107">
        <v>3.1299000000000001</v>
      </c>
      <c r="O1334" s="107">
        <v>6.5438999999999998</v>
      </c>
      <c r="P1334" s="107">
        <v>6.4935</v>
      </c>
      <c r="Q1334" s="107">
        <v>7.7702999999999998</v>
      </c>
      <c r="R1334" s="107">
        <v>4.8410000000000002</v>
      </c>
      <c r="T1334" s="106"/>
      <c r="U1334" s="107"/>
      <c r="V1334" s="107"/>
      <c r="W1334" s="107"/>
      <c r="X1334" s="107"/>
      <c r="Y1334" s="107"/>
      <c r="Z1334" s="107"/>
      <c r="AA1334" s="107"/>
      <c r="AB1334" s="107"/>
      <c r="AC1334" s="107"/>
      <c r="AD1334" s="107"/>
      <c r="AE1334" s="107"/>
      <c r="AF1334" s="107"/>
      <c r="AG1334" s="107"/>
      <c r="AH1334" s="107"/>
    </row>
    <row r="1335" spans="1:34" x14ac:dyDescent="0.3">
      <c r="A1335" t="s">
        <v>1007</v>
      </c>
      <c r="B1335" t="s">
        <v>1031</v>
      </c>
      <c r="C1335">
        <v>133607</v>
      </c>
      <c r="D1335" s="106">
        <v>44888</v>
      </c>
      <c r="E1335" s="107">
        <v>16.745200000000001</v>
      </c>
      <c r="F1335" s="107">
        <v>12.428699999999999</v>
      </c>
      <c r="G1335" s="107">
        <v>9.1663999999999994</v>
      </c>
      <c r="H1335" s="107">
        <v>7.3903999999999996</v>
      </c>
      <c r="I1335" s="107">
        <v>15.663</v>
      </c>
      <c r="J1335" s="107">
        <v>12.8089</v>
      </c>
      <c r="K1335" s="107">
        <v>5.0823999999999998</v>
      </c>
      <c r="L1335" s="107">
        <v>5.8037999999999998</v>
      </c>
      <c r="M1335" s="107">
        <v>2.0148000000000001</v>
      </c>
      <c r="N1335" s="107">
        <v>2.2176999999999998</v>
      </c>
      <c r="O1335" s="107">
        <v>5.5758000000000001</v>
      </c>
      <c r="P1335" s="107">
        <v>5.5444000000000004</v>
      </c>
      <c r="Q1335" s="107">
        <v>6.8227000000000002</v>
      </c>
      <c r="R1335" s="107">
        <v>3.8993000000000002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t="s">
        <v>1007</v>
      </c>
      <c r="B1336" t="s">
        <v>1032</v>
      </c>
      <c r="C1336">
        <v>130037</v>
      </c>
      <c r="D1336" s="106">
        <v>44888</v>
      </c>
      <c r="E1336" s="107">
        <v>12.699199999999999</v>
      </c>
      <c r="F1336" s="107">
        <v>11.788</v>
      </c>
      <c r="G1336" s="107">
        <v>7.1349999999999998</v>
      </c>
      <c r="H1336" s="107">
        <v>4.3148999999999997</v>
      </c>
      <c r="I1336" s="107">
        <v>12.5008</v>
      </c>
      <c r="J1336" s="107">
        <v>9.9303000000000008</v>
      </c>
      <c r="K1336" s="107">
        <v>4.0555000000000003</v>
      </c>
      <c r="L1336" s="107">
        <v>3.8113999999999999</v>
      </c>
      <c r="M1336" s="107">
        <v>1.2583</v>
      </c>
      <c r="N1336" s="107">
        <v>1.7889999999999999</v>
      </c>
      <c r="O1336" s="107">
        <v>-3.4758</v>
      </c>
      <c r="P1336" s="107">
        <v>-1.6387</v>
      </c>
      <c r="Q1336" s="107">
        <v>2.8797999999999999</v>
      </c>
      <c r="R1336" s="107">
        <v>9.6843000000000004</v>
      </c>
      <c r="T1336" s="106"/>
      <c r="U1336" s="107"/>
      <c r="V1336" s="107"/>
      <c r="W1336" s="107"/>
      <c r="X1336" s="107"/>
      <c r="Y1336" s="107"/>
      <c r="Z1336" s="107"/>
      <c r="AA1336" s="107"/>
      <c r="AB1336" s="107"/>
      <c r="AC1336" s="107"/>
      <c r="AD1336" s="107"/>
      <c r="AE1336" s="107"/>
      <c r="AF1336" s="107"/>
      <c r="AG1336" s="107"/>
      <c r="AH1336" s="107"/>
    </row>
    <row r="1337" spans="1:34" x14ac:dyDescent="0.3">
      <c r="A1337" t="s">
        <v>1007</v>
      </c>
      <c r="B1337" t="s">
        <v>1033</v>
      </c>
      <c r="C1337">
        <v>130050</v>
      </c>
      <c r="D1337" s="106">
        <v>44888</v>
      </c>
      <c r="E1337" s="107">
        <v>13.5601</v>
      </c>
      <c r="F1337" s="107">
        <v>12.6555</v>
      </c>
      <c r="G1337" s="107">
        <v>7.7064000000000004</v>
      </c>
      <c r="H1337" s="107">
        <v>4.8880999999999997</v>
      </c>
      <c r="I1337" s="107">
        <v>13.0817</v>
      </c>
      <c r="J1337" s="107">
        <v>10.4902</v>
      </c>
      <c r="K1337" s="107">
        <v>4.6143000000000001</v>
      </c>
      <c r="L1337" s="107">
        <v>4.3733000000000004</v>
      </c>
      <c r="M1337" s="107">
        <v>1.8148</v>
      </c>
      <c r="N1337" s="107">
        <v>2.3512</v>
      </c>
      <c r="O1337" s="107">
        <v>-2.9155000000000002</v>
      </c>
      <c r="P1337" s="107">
        <v>-0.92120000000000002</v>
      </c>
      <c r="Q1337" s="107">
        <v>3.6846999999999999</v>
      </c>
      <c r="R1337" s="107">
        <v>10.2882</v>
      </c>
      <c r="T1337" s="106"/>
      <c r="U1337" s="107"/>
      <c r="V1337" s="107"/>
      <c r="W1337" s="107"/>
      <c r="X1337" s="107"/>
      <c r="Y1337" s="107"/>
      <c r="Z1337" s="107"/>
      <c r="AA1337" s="107"/>
      <c r="AB1337" s="107"/>
      <c r="AC1337" s="107"/>
      <c r="AD1337" s="107"/>
      <c r="AE1337" s="107"/>
      <c r="AF1337" s="107"/>
      <c r="AG1337" s="107"/>
      <c r="AH1337" s="107"/>
    </row>
    <row r="1338" spans="1:34" x14ac:dyDescent="0.3">
      <c r="A1338" t="s">
        <v>1007</v>
      </c>
      <c r="B1338" t="s">
        <v>1034</v>
      </c>
      <c r="C1338">
        <v>148083</v>
      </c>
      <c r="D1338" s="106"/>
      <c r="E1338" s="107"/>
      <c r="F1338" s="107"/>
      <c r="G1338" s="107"/>
      <c r="H1338" s="107"/>
      <c r="I1338" s="107"/>
      <c r="J1338" s="107"/>
      <c r="K1338" s="107"/>
      <c r="L1338" s="107"/>
      <c r="M1338" s="107"/>
      <c r="N1338" s="107"/>
      <c r="O1338" s="107"/>
      <c r="P1338" s="107"/>
      <c r="Q1338" s="107"/>
      <c r="R1338" s="107"/>
      <c r="T1338" s="106"/>
      <c r="U1338" s="107"/>
      <c r="V1338" s="107"/>
      <c r="W1338" s="107"/>
      <c r="X1338" s="107"/>
      <c r="Y1338" s="107"/>
      <c r="Z1338" s="107"/>
      <c r="AA1338" s="107"/>
      <c r="AB1338" s="107"/>
      <c r="AC1338" s="107"/>
      <c r="AD1338" s="107"/>
      <c r="AE1338" s="107"/>
      <c r="AF1338" s="107"/>
      <c r="AG1338" s="107"/>
      <c r="AH1338" s="107"/>
    </row>
    <row r="1339" spans="1:34" x14ac:dyDescent="0.3">
      <c r="A1339" t="s">
        <v>1007</v>
      </c>
      <c r="B1339" t="s">
        <v>1035</v>
      </c>
      <c r="C1339">
        <v>148080</v>
      </c>
      <c r="D1339" s="106"/>
      <c r="E1339" s="107"/>
      <c r="F1339" s="107"/>
      <c r="G1339" s="107"/>
      <c r="H1339" s="107"/>
      <c r="I1339" s="107"/>
      <c r="J1339" s="107"/>
      <c r="K1339" s="107"/>
      <c r="L1339" s="107"/>
      <c r="M1339" s="107"/>
      <c r="N1339" s="107"/>
      <c r="O1339" s="107"/>
      <c r="P1339" s="107"/>
      <c r="Q1339" s="107"/>
      <c r="R1339" s="107"/>
      <c r="T1339" s="106"/>
      <c r="U1339" s="107"/>
      <c r="V1339" s="107"/>
      <c r="W1339" s="107"/>
      <c r="X1339" s="107"/>
      <c r="Y1339" s="107"/>
      <c r="Z1339" s="107"/>
      <c r="AA1339" s="107"/>
      <c r="AB1339" s="107"/>
      <c r="AC1339" s="107"/>
      <c r="AD1339" s="107"/>
      <c r="AE1339" s="107"/>
      <c r="AF1339" s="107"/>
      <c r="AG1339" s="107"/>
      <c r="AH1339" s="107"/>
    </row>
    <row r="1340" spans="1:34" x14ac:dyDescent="0.3">
      <c r="A1340" t="s">
        <v>1007</v>
      </c>
      <c r="B1340" t="s">
        <v>1036</v>
      </c>
      <c r="C1340">
        <v>148286</v>
      </c>
      <c r="D1340" s="106"/>
      <c r="E1340" s="107"/>
      <c r="F1340" s="107"/>
      <c r="G1340" s="107"/>
      <c r="H1340" s="107"/>
      <c r="I1340" s="107"/>
      <c r="J1340" s="107"/>
      <c r="K1340" s="107"/>
      <c r="L1340" s="107"/>
      <c r="M1340" s="107"/>
      <c r="N1340" s="107"/>
      <c r="O1340" s="107"/>
      <c r="P1340" s="107"/>
      <c r="Q1340" s="107"/>
      <c r="R1340" s="107"/>
      <c r="T1340" s="106"/>
      <c r="U1340" s="107"/>
      <c r="V1340" s="107"/>
      <c r="W1340" s="107"/>
      <c r="X1340" s="107"/>
      <c r="Y1340" s="107"/>
      <c r="Z1340" s="107"/>
      <c r="AA1340" s="107"/>
      <c r="AB1340" s="107"/>
      <c r="AC1340" s="107"/>
      <c r="AD1340" s="107"/>
      <c r="AE1340" s="107"/>
      <c r="AF1340" s="107"/>
      <c r="AG1340" s="107"/>
      <c r="AH1340" s="107"/>
    </row>
    <row r="1341" spans="1:34" x14ac:dyDescent="0.3">
      <c r="A1341" t="s">
        <v>1007</v>
      </c>
      <c r="B1341" t="s">
        <v>1037</v>
      </c>
      <c r="C1341">
        <v>148285</v>
      </c>
      <c r="D1341" s="106"/>
      <c r="E1341" s="107"/>
      <c r="F1341" s="107"/>
      <c r="G1341" s="107"/>
      <c r="H1341" s="107"/>
      <c r="I1341" s="107"/>
      <c r="J1341" s="107"/>
      <c r="K1341" s="107"/>
      <c r="L1341" s="107"/>
      <c r="M1341" s="107"/>
      <c r="N1341" s="107"/>
      <c r="O1341" s="107"/>
      <c r="P1341" s="107"/>
      <c r="Q1341" s="107"/>
      <c r="R1341" s="107"/>
      <c r="T1341" s="106"/>
      <c r="U1341" s="107"/>
      <c r="V1341" s="107"/>
      <c r="W1341" s="107"/>
      <c r="X1341" s="107"/>
      <c r="Y1341" s="107"/>
      <c r="Z1341" s="107"/>
      <c r="AA1341" s="107"/>
      <c r="AB1341" s="107"/>
      <c r="AC1341" s="107"/>
      <c r="AD1341" s="107"/>
      <c r="AE1341" s="107"/>
      <c r="AF1341" s="107"/>
      <c r="AG1341" s="107"/>
      <c r="AH1341" s="107"/>
    </row>
    <row r="1342" spans="1:34" x14ac:dyDescent="0.3">
      <c r="A1342" t="s">
        <v>1007</v>
      </c>
      <c r="B1342" t="s">
        <v>1038</v>
      </c>
      <c r="C1342">
        <v>119824</v>
      </c>
      <c r="D1342" s="106">
        <v>44888</v>
      </c>
      <c r="E1342" s="107">
        <v>44.7729</v>
      </c>
      <c r="F1342" s="107">
        <v>5.0551000000000004</v>
      </c>
      <c r="G1342" s="107">
        <v>8.8150999999999993</v>
      </c>
      <c r="H1342" s="107">
        <v>4.8493000000000004</v>
      </c>
      <c r="I1342" s="107">
        <v>16.507400000000001</v>
      </c>
      <c r="J1342" s="107">
        <v>14.2881</v>
      </c>
      <c r="K1342" s="107">
        <v>6.0819999999999999</v>
      </c>
      <c r="L1342" s="107">
        <v>6.9340999999999999</v>
      </c>
      <c r="M1342" s="107">
        <v>3.5752999999999999</v>
      </c>
      <c r="N1342" s="107">
        <v>3.4891000000000001</v>
      </c>
      <c r="O1342" s="107">
        <v>7.0746000000000002</v>
      </c>
      <c r="P1342" s="107">
        <v>7.7674000000000003</v>
      </c>
      <c r="Q1342" s="107">
        <v>9.1539000000000001</v>
      </c>
      <c r="R1342" s="107">
        <v>4.2191999999999998</v>
      </c>
      <c r="T1342" s="106"/>
      <c r="U1342" s="107"/>
      <c r="V1342" s="107"/>
      <c r="W1342" s="107"/>
      <c r="X1342" s="107"/>
      <c r="Y1342" s="107"/>
      <c r="Z1342" s="107"/>
      <c r="AA1342" s="107"/>
      <c r="AB1342" s="107"/>
      <c r="AC1342" s="107"/>
      <c r="AD1342" s="107"/>
      <c r="AE1342" s="107"/>
      <c r="AF1342" s="107"/>
      <c r="AG1342" s="107"/>
      <c r="AH1342" s="107"/>
    </row>
    <row r="1343" spans="1:34" x14ac:dyDescent="0.3">
      <c r="A1343" t="s">
        <v>1007</v>
      </c>
      <c r="B1343" t="s">
        <v>1039</v>
      </c>
      <c r="C1343">
        <v>102053</v>
      </c>
      <c r="D1343" s="106">
        <v>44888</v>
      </c>
      <c r="E1343" s="107">
        <v>41.994900000000001</v>
      </c>
      <c r="F1343" s="107">
        <v>4.5202</v>
      </c>
      <c r="G1343" s="107">
        <v>8.2836999999999996</v>
      </c>
      <c r="H1343" s="107">
        <v>4.3244999999999996</v>
      </c>
      <c r="I1343" s="107">
        <v>15.9717</v>
      </c>
      <c r="J1343" s="107">
        <v>13.7514</v>
      </c>
      <c r="K1343" s="107">
        <v>5.5445000000000002</v>
      </c>
      <c r="L1343" s="107">
        <v>6.3948</v>
      </c>
      <c r="M1343" s="107">
        <v>3.0366</v>
      </c>
      <c r="N1343" s="107">
        <v>2.9453</v>
      </c>
      <c r="O1343" s="107">
        <v>6.5357000000000003</v>
      </c>
      <c r="P1343" s="107">
        <v>7.1645000000000003</v>
      </c>
      <c r="Q1343" s="107">
        <v>7.8179999999999996</v>
      </c>
      <c r="R1343" s="107">
        <v>3.6602000000000001</v>
      </c>
      <c r="T1343" s="106"/>
      <c r="U1343" s="107"/>
      <c r="V1343" s="107"/>
      <c r="W1343" s="107"/>
      <c r="X1343" s="107"/>
      <c r="Y1343" s="107"/>
      <c r="Z1343" s="107"/>
      <c r="AA1343" s="107"/>
      <c r="AB1343" s="107"/>
      <c r="AC1343" s="107"/>
      <c r="AD1343" s="107"/>
      <c r="AE1343" s="107"/>
      <c r="AF1343" s="107"/>
      <c r="AG1343" s="107"/>
      <c r="AH1343" s="107"/>
    </row>
    <row r="1344" spans="1:34" x14ac:dyDescent="0.3">
      <c r="A1344" t="s">
        <v>1007</v>
      </c>
      <c r="B1344" t="s">
        <v>1040</v>
      </c>
      <c r="C1344">
        <v>100603</v>
      </c>
      <c r="D1344" s="106">
        <v>44888</v>
      </c>
      <c r="E1344" s="107">
        <v>59.143999999999998</v>
      </c>
      <c r="F1344" s="107">
        <v>6.9132999999999996</v>
      </c>
      <c r="G1344" s="107">
        <v>3.4205000000000001</v>
      </c>
      <c r="H1344" s="107">
        <v>1.4286000000000001</v>
      </c>
      <c r="I1344" s="107">
        <v>15.3553</v>
      </c>
      <c r="J1344" s="107">
        <v>12.6332</v>
      </c>
      <c r="K1344" s="107">
        <v>2.4358</v>
      </c>
      <c r="L1344" s="107">
        <v>4.3975999999999997</v>
      </c>
      <c r="M1344" s="107">
        <v>0.1895</v>
      </c>
      <c r="N1344" s="107">
        <v>0.2397</v>
      </c>
      <c r="O1344" s="107">
        <v>2.7766999999999999</v>
      </c>
      <c r="P1344" s="107">
        <v>4.1635999999999997</v>
      </c>
      <c r="Q1344" s="107">
        <v>7.3842999999999996</v>
      </c>
      <c r="R1344" s="107">
        <v>1.1288</v>
      </c>
      <c r="T1344" s="106"/>
      <c r="U1344" s="107"/>
      <c r="V1344" s="107"/>
      <c r="W1344" s="107"/>
      <c r="X1344" s="107"/>
      <c r="Y1344" s="107"/>
      <c r="Z1344" s="107"/>
      <c r="AA1344" s="107"/>
      <c r="AB1344" s="107"/>
      <c r="AC1344" s="107"/>
      <c r="AD1344" s="107"/>
      <c r="AE1344" s="107"/>
      <c r="AF1344" s="107"/>
      <c r="AG1344" s="107"/>
      <c r="AH1344" s="107"/>
    </row>
    <row r="1345" spans="1:34" x14ac:dyDescent="0.3">
      <c r="A1345" t="s">
        <v>1007</v>
      </c>
      <c r="B1345" t="s">
        <v>1041</v>
      </c>
      <c r="C1345">
        <v>119675</v>
      </c>
      <c r="D1345" s="106">
        <v>44888</v>
      </c>
      <c r="E1345" s="107">
        <v>64.569999999999993</v>
      </c>
      <c r="F1345" s="107">
        <v>7.9156000000000004</v>
      </c>
      <c r="G1345" s="107">
        <v>4.4570999999999996</v>
      </c>
      <c r="H1345" s="107">
        <v>2.4641999999999999</v>
      </c>
      <c r="I1345" s="107">
        <v>16.394600000000001</v>
      </c>
      <c r="J1345" s="107">
        <v>13.682499999999999</v>
      </c>
      <c r="K1345" s="107">
        <v>3.4803000000000002</v>
      </c>
      <c r="L1345" s="107">
        <v>5.4604999999999997</v>
      </c>
      <c r="M1345" s="107">
        <v>1.1980999999999999</v>
      </c>
      <c r="N1345" s="107">
        <v>1.2523</v>
      </c>
      <c r="O1345" s="107">
        <v>3.7778999999999998</v>
      </c>
      <c r="P1345" s="107">
        <v>5.1710000000000003</v>
      </c>
      <c r="Q1345" s="107">
        <v>6.9077999999999999</v>
      </c>
      <c r="R1345" s="107">
        <v>2.1543000000000001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t="s">
        <v>1007</v>
      </c>
      <c r="B1346" t="s">
        <v>1042</v>
      </c>
      <c r="C1346">
        <v>119127</v>
      </c>
      <c r="D1346" s="106"/>
      <c r="E1346" s="107"/>
      <c r="F1346" s="107"/>
      <c r="G1346" s="107"/>
      <c r="H1346" s="107"/>
      <c r="I1346" s="107"/>
      <c r="J1346" s="107"/>
      <c r="K1346" s="107"/>
      <c r="L1346" s="107"/>
      <c r="M1346" s="107"/>
      <c r="N1346" s="107"/>
      <c r="O1346" s="107"/>
      <c r="P1346" s="107"/>
      <c r="Q1346" s="107"/>
      <c r="R1346" s="107"/>
      <c r="T1346" s="106"/>
      <c r="U1346" s="107"/>
      <c r="V1346" s="107"/>
      <c r="W1346" s="107"/>
      <c r="X1346" s="107"/>
      <c r="Y1346" s="107"/>
      <c r="Z1346" s="107"/>
      <c r="AA1346" s="107"/>
      <c r="AB1346" s="107"/>
      <c r="AC1346" s="107"/>
      <c r="AD1346" s="107"/>
      <c r="AE1346" s="107"/>
      <c r="AF1346" s="107"/>
      <c r="AG1346" s="107"/>
      <c r="AH1346" s="107"/>
    </row>
    <row r="1347" spans="1:34" x14ac:dyDescent="0.3">
      <c r="A1347" t="s">
        <v>1007</v>
      </c>
      <c r="B1347" t="s">
        <v>1043</v>
      </c>
      <c r="C1347">
        <v>147385</v>
      </c>
      <c r="D1347" s="106"/>
      <c r="E1347" s="107"/>
      <c r="F1347" s="107"/>
      <c r="G1347" s="107"/>
      <c r="H1347" s="107"/>
      <c r="I1347" s="107"/>
      <c r="J1347" s="107"/>
      <c r="K1347" s="107"/>
      <c r="L1347" s="107"/>
      <c r="M1347" s="107"/>
      <c r="N1347" s="107"/>
      <c r="O1347" s="107"/>
      <c r="P1347" s="107"/>
      <c r="Q1347" s="107"/>
      <c r="R1347" s="107"/>
      <c r="T1347" s="106"/>
      <c r="U1347" s="107"/>
      <c r="V1347" s="107"/>
      <c r="W1347" s="107"/>
      <c r="X1347" s="107"/>
      <c r="Y1347" s="107"/>
      <c r="Z1347" s="107"/>
      <c r="AA1347" s="107"/>
      <c r="AB1347" s="107"/>
      <c r="AC1347" s="107"/>
      <c r="AD1347" s="107"/>
      <c r="AE1347" s="107"/>
      <c r="AF1347" s="107"/>
      <c r="AG1347" s="107"/>
      <c r="AH1347" s="107"/>
    </row>
    <row r="1348" spans="1:34" x14ac:dyDescent="0.3">
      <c r="A1348" t="s">
        <v>1007</v>
      </c>
      <c r="B1348" t="s">
        <v>1044</v>
      </c>
      <c r="C1348">
        <v>101703</v>
      </c>
      <c r="D1348" s="106"/>
      <c r="E1348" s="107"/>
      <c r="F1348" s="107"/>
      <c r="G1348" s="107"/>
      <c r="H1348" s="107"/>
      <c r="I1348" s="107"/>
      <c r="J1348" s="107"/>
      <c r="K1348" s="107"/>
      <c r="L1348" s="107"/>
      <c r="M1348" s="107"/>
      <c r="N1348" s="107"/>
      <c r="O1348" s="107"/>
      <c r="P1348" s="107"/>
      <c r="Q1348" s="107"/>
      <c r="R1348" s="107"/>
      <c r="T1348" s="106"/>
      <c r="U1348" s="107"/>
      <c r="V1348" s="107"/>
      <c r="W1348" s="107"/>
      <c r="X1348" s="107"/>
      <c r="Y1348" s="107"/>
      <c r="Z1348" s="107"/>
      <c r="AA1348" s="107"/>
      <c r="AB1348" s="107"/>
      <c r="AC1348" s="107"/>
      <c r="AD1348" s="107"/>
      <c r="AE1348" s="107"/>
      <c r="AF1348" s="107"/>
      <c r="AG1348" s="107"/>
      <c r="AH1348" s="107"/>
    </row>
    <row r="1349" spans="1:34" x14ac:dyDescent="0.3">
      <c r="A1349" t="s">
        <v>1007</v>
      </c>
      <c r="B1349" t="s">
        <v>1045</v>
      </c>
      <c r="C1349">
        <v>147384</v>
      </c>
      <c r="D1349" s="106"/>
      <c r="E1349" s="107"/>
      <c r="F1349" s="107"/>
      <c r="G1349" s="107"/>
      <c r="H1349" s="107"/>
      <c r="I1349" s="107"/>
      <c r="J1349" s="107"/>
      <c r="K1349" s="107"/>
      <c r="L1349" s="107"/>
      <c r="M1349" s="107"/>
      <c r="N1349" s="107"/>
      <c r="O1349" s="107"/>
      <c r="P1349" s="107"/>
      <c r="Q1349" s="107"/>
      <c r="R1349" s="107"/>
      <c r="T1349" s="106"/>
      <c r="U1349" s="107"/>
      <c r="V1349" s="107"/>
      <c r="W1349" s="107"/>
      <c r="X1349" s="107"/>
      <c r="Y1349" s="107"/>
      <c r="Z1349" s="107"/>
      <c r="AA1349" s="107"/>
      <c r="AB1349" s="107"/>
      <c r="AC1349" s="107"/>
      <c r="AD1349" s="107"/>
      <c r="AE1349" s="107"/>
      <c r="AF1349" s="107"/>
      <c r="AG1349" s="107"/>
      <c r="AH1349" s="107"/>
    </row>
    <row r="1350" spans="1:34" x14ac:dyDescent="0.3">
      <c r="A1350" t="s">
        <v>1007</v>
      </c>
      <c r="B1350" t="s">
        <v>1794</v>
      </c>
      <c r="C1350">
        <v>148479</v>
      </c>
      <c r="D1350" s="106">
        <v>44888</v>
      </c>
      <c r="E1350" s="107">
        <v>10.7697</v>
      </c>
      <c r="F1350" s="107">
        <v>0.33889999999999998</v>
      </c>
      <c r="G1350" s="107">
        <v>6.5129999999999999</v>
      </c>
      <c r="H1350" s="107">
        <v>3.8761999999999999</v>
      </c>
      <c r="I1350" s="107">
        <v>16.492599999999999</v>
      </c>
      <c r="J1350" s="107">
        <v>13.4511</v>
      </c>
      <c r="K1350" s="107">
        <v>2.9542000000000002</v>
      </c>
      <c r="L1350" s="107">
        <v>5.3708</v>
      </c>
      <c r="M1350" s="107">
        <v>0.77039999999999997</v>
      </c>
      <c r="N1350" s="107">
        <v>1.2970999999999999</v>
      </c>
      <c r="O1350" s="107"/>
      <c r="P1350" s="107"/>
      <c r="Q1350" s="107">
        <v>3.4409999999999998</v>
      </c>
      <c r="R1350" s="107">
        <v>2.6240000000000001</v>
      </c>
      <c r="T1350" s="106"/>
      <c r="U1350" s="107"/>
      <c r="V1350" s="107"/>
      <c r="W1350" s="107"/>
      <c r="X1350" s="107"/>
      <c r="Y1350" s="107"/>
      <c r="Z1350" s="107"/>
      <c r="AA1350" s="107"/>
      <c r="AB1350" s="107"/>
      <c r="AC1350" s="107"/>
      <c r="AD1350" s="107"/>
      <c r="AE1350" s="107"/>
      <c r="AF1350" s="107"/>
      <c r="AG1350" s="107"/>
      <c r="AH1350" s="107"/>
    </row>
    <row r="1351" spans="1:34" x14ac:dyDescent="0.3">
      <c r="A1351" t="s">
        <v>1007</v>
      </c>
      <c r="B1351" t="s">
        <v>1795</v>
      </c>
      <c r="C1351">
        <v>148477</v>
      </c>
      <c r="D1351" s="106">
        <v>44888</v>
      </c>
      <c r="E1351" s="107">
        <v>10.683</v>
      </c>
      <c r="F1351" s="107">
        <v>-0.3417</v>
      </c>
      <c r="G1351" s="107">
        <v>6.1551</v>
      </c>
      <c r="H1351" s="107">
        <v>3.5655000000000001</v>
      </c>
      <c r="I1351" s="107">
        <v>16.2072</v>
      </c>
      <c r="J1351" s="107">
        <v>13.1587</v>
      </c>
      <c r="K1351" s="107">
        <v>2.677</v>
      </c>
      <c r="L1351" s="107">
        <v>5.0926999999999998</v>
      </c>
      <c r="M1351" s="107">
        <v>0.5302</v>
      </c>
      <c r="N1351" s="107">
        <v>1.0613999999999999</v>
      </c>
      <c r="O1351" s="107"/>
      <c r="P1351" s="107"/>
      <c r="Q1351" s="107">
        <v>3.0602999999999998</v>
      </c>
      <c r="R1351" s="107">
        <v>2.2660999999999998</v>
      </c>
      <c r="T1351" s="106"/>
      <c r="U1351" s="107"/>
      <c r="V1351" s="107"/>
      <c r="W1351" s="107"/>
      <c r="X1351" s="107"/>
      <c r="Y1351" s="107"/>
      <c r="Z1351" s="107"/>
      <c r="AA1351" s="107"/>
      <c r="AB1351" s="107"/>
      <c r="AC1351" s="107"/>
      <c r="AD1351" s="107"/>
      <c r="AE1351" s="107"/>
      <c r="AF1351" s="107"/>
      <c r="AG1351" s="107"/>
      <c r="AH1351" s="107"/>
    </row>
    <row r="1352" spans="1:34" x14ac:dyDescent="0.3">
      <c r="A1352" t="s">
        <v>1007</v>
      </c>
      <c r="B1352" t="s">
        <v>1046</v>
      </c>
      <c r="C1352">
        <v>148257</v>
      </c>
      <c r="D1352" s="106"/>
      <c r="E1352" s="107"/>
      <c r="F1352" s="107"/>
      <c r="G1352" s="107"/>
      <c r="H1352" s="107"/>
      <c r="I1352" s="107"/>
      <c r="J1352" s="107"/>
      <c r="K1352" s="107"/>
      <c r="L1352" s="107"/>
      <c r="M1352" s="107"/>
      <c r="N1352" s="107"/>
      <c r="O1352" s="107"/>
      <c r="P1352" s="107"/>
      <c r="Q1352" s="107"/>
      <c r="R1352" s="107"/>
      <c r="T1352" s="106"/>
      <c r="U1352" s="107"/>
      <c r="V1352" s="107"/>
      <c r="W1352" s="107"/>
      <c r="X1352" s="107"/>
      <c r="Y1352" s="107"/>
      <c r="Z1352" s="107"/>
      <c r="AA1352" s="107"/>
      <c r="AB1352" s="107"/>
      <c r="AC1352" s="107"/>
      <c r="AD1352" s="107"/>
      <c r="AE1352" s="107"/>
      <c r="AF1352" s="107"/>
      <c r="AG1352" s="107"/>
      <c r="AH1352" s="107"/>
    </row>
    <row r="1353" spans="1:34" x14ac:dyDescent="0.3">
      <c r="A1353" t="s">
        <v>1007</v>
      </c>
      <c r="B1353" t="s">
        <v>1047</v>
      </c>
      <c r="C1353">
        <v>148252</v>
      </c>
      <c r="D1353" s="106"/>
      <c r="E1353" s="107"/>
      <c r="F1353" s="107"/>
      <c r="G1353" s="107"/>
      <c r="H1353" s="107"/>
      <c r="I1353" s="107"/>
      <c r="J1353" s="107"/>
      <c r="K1353" s="107"/>
      <c r="L1353" s="107"/>
      <c r="M1353" s="107"/>
      <c r="N1353" s="107"/>
      <c r="O1353" s="107"/>
      <c r="P1353" s="107"/>
      <c r="Q1353" s="107"/>
      <c r="R1353" s="107"/>
      <c r="T1353" s="106"/>
      <c r="U1353" s="107"/>
      <c r="V1353" s="107"/>
      <c r="W1353" s="107"/>
      <c r="X1353" s="107"/>
      <c r="Y1353" s="107"/>
      <c r="Z1353" s="107"/>
      <c r="AA1353" s="107"/>
      <c r="AB1353" s="107"/>
      <c r="AC1353" s="107"/>
      <c r="AD1353" s="107"/>
      <c r="AE1353" s="107"/>
      <c r="AF1353" s="107"/>
      <c r="AG1353" s="107"/>
      <c r="AH1353" s="107"/>
    </row>
    <row r="1354" spans="1:34" x14ac:dyDescent="0.3">
      <c r="A1354" t="s">
        <v>1007</v>
      </c>
      <c r="B1354" t="s">
        <v>1048</v>
      </c>
      <c r="C1354">
        <v>148136</v>
      </c>
      <c r="D1354" s="106"/>
      <c r="E1354" s="107"/>
      <c r="F1354" s="107"/>
      <c r="G1354" s="107"/>
      <c r="H1354" s="107"/>
      <c r="I1354" s="107"/>
      <c r="J1354" s="107"/>
      <c r="K1354" s="107"/>
      <c r="L1354" s="107"/>
      <c r="M1354" s="107"/>
      <c r="N1354" s="107"/>
      <c r="O1354" s="107"/>
      <c r="P1354" s="107"/>
      <c r="Q1354" s="107"/>
      <c r="R1354" s="107"/>
      <c r="T1354" s="106"/>
      <c r="U1354" s="107"/>
      <c r="V1354" s="107"/>
      <c r="W1354" s="107"/>
      <c r="X1354" s="107"/>
      <c r="Y1354" s="107"/>
      <c r="Z1354" s="107"/>
      <c r="AA1354" s="107"/>
      <c r="AB1354" s="107"/>
      <c r="AC1354" s="107"/>
      <c r="AD1354" s="107"/>
      <c r="AE1354" s="107"/>
      <c r="AF1354" s="107"/>
      <c r="AG1354" s="107"/>
      <c r="AH1354" s="107"/>
    </row>
    <row r="1355" spans="1:34" x14ac:dyDescent="0.3">
      <c r="A1355" t="s">
        <v>1007</v>
      </c>
      <c r="B1355" t="s">
        <v>1049</v>
      </c>
      <c r="C1355">
        <v>148138</v>
      </c>
      <c r="D1355" s="106"/>
      <c r="E1355" s="107"/>
      <c r="F1355" s="107"/>
      <c r="G1355" s="107"/>
      <c r="H1355" s="107"/>
      <c r="I1355" s="107"/>
      <c r="J1355" s="107"/>
      <c r="K1355" s="107"/>
      <c r="L1355" s="107"/>
      <c r="M1355" s="107"/>
      <c r="N1355" s="107"/>
      <c r="O1355" s="107"/>
      <c r="P1355" s="107"/>
      <c r="Q1355" s="107"/>
      <c r="R1355" s="107"/>
      <c r="T1355" s="106"/>
      <c r="U1355" s="107"/>
      <c r="V1355" s="107"/>
      <c r="W1355" s="107"/>
      <c r="X1355" s="107"/>
      <c r="Y1355" s="107"/>
      <c r="Z1355" s="107"/>
      <c r="AA1355" s="107"/>
      <c r="AB1355" s="107"/>
      <c r="AC1355" s="107"/>
      <c r="AD1355" s="107"/>
      <c r="AE1355" s="107"/>
      <c r="AF1355" s="107"/>
      <c r="AG1355" s="107"/>
      <c r="AH1355" s="107"/>
    </row>
    <row r="1356" spans="1:34" x14ac:dyDescent="0.3">
      <c r="A1356" t="s">
        <v>1007</v>
      </c>
      <c r="B1356" t="s">
        <v>1050</v>
      </c>
      <c r="C1356">
        <v>134503</v>
      </c>
      <c r="D1356" s="106">
        <v>44888</v>
      </c>
      <c r="E1356" s="107">
        <v>16.0428</v>
      </c>
      <c r="F1356" s="107">
        <v>11.3794</v>
      </c>
      <c r="G1356" s="107">
        <v>7.6981999999999999</v>
      </c>
      <c r="H1356" s="107">
        <v>4.1962000000000002</v>
      </c>
      <c r="I1356" s="107">
        <v>13.9528</v>
      </c>
      <c r="J1356" s="107">
        <v>13.228199999999999</v>
      </c>
      <c r="K1356" s="107">
        <v>4.6106999999999996</v>
      </c>
      <c r="L1356" s="107">
        <v>5.9279000000000002</v>
      </c>
      <c r="M1356" s="107">
        <v>2.6907999999999999</v>
      </c>
      <c r="N1356" s="107">
        <v>2.605</v>
      </c>
      <c r="O1356" s="107">
        <v>3.3329</v>
      </c>
      <c r="P1356" s="107">
        <v>4.5956999999999999</v>
      </c>
      <c r="Q1356" s="107">
        <v>6.3695000000000004</v>
      </c>
      <c r="R1356" s="107">
        <v>4.8807999999999998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t="s">
        <v>1007</v>
      </c>
      <c r="B1357" t="s">
        <v>1051</v>
      </c>
      <c r="C1357">
        <v>134499</v>
      </c>
      <c r="D1357" s="106">
        <v>44888</v>
      </c>
      <c r="E1357" s="107">
        <v>15.217000000000001</v>
      </c>
      <c r="F1357" s="107">
        <v>11.037000000000001</v>
      </c>
      <c r="G1357" s="107">
        <v>7.1548999999999996</v>
      </c>
      <c r="H1357" s="107">
        <v>3.6690999999999998</v>
      </c>
      <c r="I1357" s="107">
        <v>13.45</v>
      </c>
      <c r="J1357" s="107">
        <v>12.7118</v>
      </c>
      <c r="K1357" s="107">
        <v>4.0960999999999999</v>
      </c>
      <c r="L1357" s="107">
        <v>5.3882000000000003</v>
      </c>
      <c r="M1357" s="107">
        <v>2.1206999999999998</v>
      </c>
      <c r="N1357" s="107">
        <v>2.0145</v>
      </c>
      <c r="O1357" s="107">
        <v>2.7122999999999999</v>
      </c>
      <c r="P1357" s="107">
        <v>3.9186000000000001</v>
      </c>
      <c r="Q1357" s="107">
        <v>5.6376999999999997</v>
      </c>
      <c r="R1357" s="107">
        <v>4.2100999999999997</v>
      </c>
      <c r="T1357" s="106"/>
      <c r="U1357" s="107"/>
      <c r="V1357" s="107"/>
      <c r="W1357" s="107"/>
      <c r="X1357" s="107"/>
      <c r="Y1357" s="107"/>
      <c r="Z1357" s="107"/>
      <c r="AA1357" s="107"/>
      <c r="AB1357" s="107"/>
      <c r="AC1357" s="107"/>
      <c r="AD1357" s="107"/>
      <c r="AE1357" s="107"/>
      <c r="AF1357" s="107"/>
      <c r="AG1357" s="107"/>
      <c r="AH1357" s="107"/>
    </row>
    <row r="1358" spans="1:34" x14ac:dyDescent="0.3">
      <c r="A1358" s="57" t="s">
        <v>27</v>
      </c>
      <c r="F1358" s="104">
        <v>6.1991870967741942</v>
      </c>
      <c r="G1358" s="104">
        <v>7.7321161290322582</v>
      </c>
      <c r="H1358" s="104">
        <v>5.5037806451612914</v>
      </c>
      <c r="I1358" s="104">
        <v>15.14105161290323</v>
      </c>
      <c r="J1358" s="104">
        <v>12.766783870967743</v>
      </c>
      <c r="K1358" s="104">
        <v>3.4929677419354843</v>
      </c>
      <c r="L1358" s="104">
        <v>7.6199580645161289</v>
      </c>
      <c r="M1358" s="104">
        <v>3.9966965517241375</v>
      </c>
      <c r="N1358" s="104">
        <v>4.0823068965517253</v>
      </c>
      <c r="O1358" s="104">
        <v>5.2130148148148141</v>
      </c>
      <c r="P1358" s="104">
        <v>5.3389962962962949</v>
      </c>
      <c r="Q1358" s="104">
        <v>6.6890967741935476</v>
      </c>
      <c r="R1358" s="104">
        <v>4.9737310344827588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57" t="s">
        <v>407</v>
      </c>
      <c r="F1359" s="104">
        <v>6.4071999999999996</v>
      </c>
      <c r="G1359" s="104">
        <v>7.0374999999999996</v>
      </c>
      <c r="H1359" s="104">
        <v>5.2013999999999996</v>
      </c>
      <c r="I1359" s="104">
        <v>15.0764</v>
      </c>
      <c r="J1359" s="104">
        <v>12.8089</v>
      </c>
      <c r="K1359" s="104">
        <v>4.6143000000000001</v>
      </c>
      <c r="L1359" s="104">
        <v>6.1787000000000001</v>
      </c>
      <c r="M1359" s="104">
        <v>2.6055000000000001</v>
      </c>
      <c r="N1359" s="104">
        <v>2.6078999999999999</v>
      </c>
      <c r="O1359" s="104">
        <v>5.5758000000000001</v>
      </c>
      <c r="P1359" s="104">
        <v>5.7455999999999996</v>
      </c>
      <c r="Q1359" s="104">
        <v>7.4142999999999999</v>
      </c>
      <c r="R1359" s="104">
        <v>4.0282999999999998</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05" t="s">
        <v>1052</v>
      </c>
      <c r="B1361" s="105"/>
      <c r="C1361" s="105"/>
      <c r="D1361" s="105"/>
      <c r="E1361" s="105"/>
      <c r="F1361" s="105"/>
      <c r="G1361" s="105"/>
      <c r="H1361" s="105"/>
      <c r="I1361" s="105"/>
      <c r="J1361" s="105"/>
      <c r="K1361" s="105"/>
      <c r="L1361" s="105"/>
      <c r="M1361" s="105"/>
      <c r="N1361" s="105"/>
      <c r="O1361" s="105"/>
      <c r="P1361" s="105"/>
      <c r="Q1361" s="105"/>
      <c r="R1361" s="10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t="s">
        <v>1053</v>
      </c>
      <c r="B1362" t="s">
        <v>1054</v>
      </c>
      <c r="C1362">
        <v>100038</v>
      </c>
      <c r="D1362" s="106">
        <v>44888</v>
      </c>
      <c r="E1362" s="107">
        <v>103.8451</v>
      </c>
      <c r="F1362" s="107">
        <v>5.6948999999999996</v>
      </c>
      <c r="G1362" s="107">
        <v>6.7407000000000004</v>
      </c>
      <c r="H1362" s="107">
        <v>2.9239999999999999</v>
      </c>
      <c r="I1362" s="107">
        <v>17.3398</v>
      </c>
      <c r="J1362" s="107">
        <v>13.8461</v>
      </c>
      <c r="K1362" s="107">
        <v>4.2304000000000004</v>
      </c>
      <c r="L1362" s="107">
        <v>6.1901000000000002</v>
      </c>
      <c r="M1362" s="107">
        <v>1.8546</v>
      </c>
      <c r="N1362" s="107">
        <v>1.9770000000000001</v>
      </c>
      <c r="O1362" s="107">
        <v>6.1113</v>
      </c>
      <c r="P1362" s="107">
        <v>6.4222999999999999</v>
      </c>
      <c r="Q1362" s="107">
        <v>9.0164000000000009</v>
      </c>
      <c r="R1362" s="107">
        <v>3.2412999999999998</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t="s">
        <v>1053</v>
      </c>
      <c r="B1363" t="s">
        <v>1055</v>
      </c>
      <c r="C1363">
        <v>119657</v>
      </c>
      <c r="D1363" s="106">
        <v>44888</v>
      </c>
      <c r="E1363" s="107">
        <v>110.7313</v>
      </c>
      <c r="F1363" s="107">
        <v>6.1321000000000003</v>
      </c>
      <c r="G1363" s="107">
        <v>7.1401000000000003</v>
      </c>
      <c r="H1363" s="107">
        <v>3.3266</v>
      </c>
      <c r="I1363" s="107">
        <v>17.7456</v>
      </c>
      <c r="J1363" s="107">
        <v>14.2514</v>
      </c>
      <c r="K1363" s="107">
        <v>4.6349999999999998</v>
      </c>
      <c r="L1363" s="107">
        <v>6.6139000000000001</v>
      </c>
      <c r="M1363" s="107">
        <v>2.3214000000000001</v>
      </c>
      <c r="N1363" s="107">
        <v>2.4314</v>
      </c>
      <c r="O1363" s="107">
        <v>6.5998999999999999</v>
      </c>
      <c r="P1363" s="107">
        <v>7.0514999999999999</v>
      </c>
      <c r="Q1363" s="107">
        <v>7.9595000000000002</v>
      </c>
      <c r="R1363" s="107">
        <v>3.6827999999999999</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t="s">
        <v>1053</v>
      </c>
      <c r="B1364" t="s">
        <v>1056</v>
      </c>
      <c r="C1364">
        <v>118282</v>
      </c>
      <c r="D1364" s="106">
        <v>44888</v>
      </c>
      <c r="E1364" s="107">
        <v>51.030799999999999</v>
      </c>
      <c r="F1364" s="107">
        <v>8.5135000000000005</v>
      </c>
      <c r="G1364" s="107">
        <v>7.6326000000000001</v>
      </c>
      <c r="H1364" s="107">
        <v>2.3102999999999998</v>
      </c>
      <c r="I1364" s="107">
        <v>19.445599999999999</v>
      </c>
      <c r="J1364" s="107">
        <v>15.951499999999999</v>
      </c>
      <c r="K1364" s="107">
        <v>4.6191000000000004</v>
      </c>
      <c r="L1364" s="107">
        <v>6.3973000000000004</v>
      </c>
      <c r="M1364" s="107">
        <v>2.6797</v>
      </c>
      <c r="N1364" s="107">
        <v>2.2039</v>
      </c>
      <c r="O1364" s="107">
        <v>5.5067000000000004</v>
      </c>
      <c r="P1364" s="107">
        <v>6.6513999999999998</v>
      </c>
      <c r="Q1364" s="107">
        <v>7.8526999999999996</v>
      </c>
      <c r="R1364" s="107">
        <v>2.91</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t="s">
        <v>1053</v>
      </c>
      <c r="B1365" t="s">
        <v>1057</v>
      </c>
      <c r="C1365">
        <v>101588</v>
      </c>
      <c r="D1365" s="106">
        <v>44888</v>
      </c>
      <c r="E1365" s="107">
        <v>46.866399999999999</v>
      </c>
      <c r="F1365" s="107">
        <v>7.3223000000000003</v>
      </c>
      <c r="G1365" s="107">
        <v>6.5011000000000001</v>
      </c>
      <c r="H1365" s="107">
        <v>1.1796</v>
      </c>
      <c r="I1365" s="107">
        <v>18.295999999999999</v>
      </c>
      <c r="J1365" s="107">
        <v>14.7944</v>
      </c>
      <c r="K1365" s="107">
        <v>3.4470999999999998</v>
      </c>
      <c r="L1365" s="107">
        <v>5.2095000000000002</v>
      </c>
      <c r="M1365" s="107">
        <v>1.5190999999999999</v>
      </c>
      <c r="N1365" s="107">
        <v>1.0468</v>
      </c>
      <c r="O1365" s="107">
        <v>4.3399000000000001</v>
      </c>
      <c r="P1365" s="107">
        <v>5.5378999999999996</v>
      </c>
      <c r="Q1365" s="107">
        <v>7.9504999999999999</v>
      </c>
      <c r="R1365" s="107">
        <v>1.7534000000000001</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t="s">
        <v>1053</v>
      </c>
      <c r="B1366" t="s">
        <v>1058</v>
      </c>
      <c r="C1366">
        <v>100124</v>
      </c>
      <c r="D1366" s="106">
        <v>44888</v>
      </c>
      <c r="E1366" s="107">
        <v>48.116</v>
      </c>
      <c r="F1366" s="107">
        <v>15.4817</v>
      </c>
      <c r="G1366" s="107">
        <v>8.9774999999999991</v>
      </c>
      <c r="H1366" s="107">
        <v>5.3914999999999997</v>
      </c>
      <c r="I1366" s="107">
        <v>16.8293</v>
      </c>
      <c r="J1366" s="107">
        <v>14.697800000000001</v>
      </c>
      <c r="K1366" s="107">
        <v>5.0206999999999997</v>
      </c>
      <c r="L1366" s="107">
        <v>5.9584000000000001</v>
      </c>
      <c r="M1366" s="107">
        <v>1.2910999999999999</v>
      </c>
      <c r="N1366" s="107">
        <v>0.61599999999999999</v>
      </c>
      <c r="O1366" s="107">
        <v>4.0834000000000001</v>
      </c>
      <c r="P1366" s="107">
        <v>4.6089000000000002</v>
      </c>
      <c r="Q1366" s="107">
        <v>7.3284000000000002</v>
      </c>
      <c r="R1366" s="107">
        <v>1.6891</v>
      </c>
      <c r="T1366" s="106"/>
      <c r="U1366" s="107"/>
      <c r="V1366" s="107"/>
      <c r="W1366" s="107"/>
      <c r="X1366" s="107"/>
      <c r="Y1366" s="107"/>
      <c r="Z1366" s="107"/>
      <c r="AA1366" s="107"/>
      <c r="AB1366" s="107"/>
      <c r="AC1366" s="107"/>
      <c r="AD1366" s="107"/>
      <c r="AE1366" s="107"/>
      <c r="AF1366" s="107"/>
      <c r="AG1366" s="107"/>
      <c r="AH1366" s="107"/>
    </row>
    <row r="1367" spans="1:34" x14ac:dyDescent="0.3">
      <c r="A1367" t="s">
        <v>1053</v>
      </c>
      <c r="B1367" t="s">
        <v>1059</v>
      </c>
      <c r="C1367">
        <v>119069</v>
      </c>
      <c r="D1367" s="106">
        <v>44888</v>
      </c>
      <c r="E1367" s="107">
        <v>52.174700000000001</v>
      </c>
      <c r="F1367" s="107">
        <v>17.0776</v>
      </c>
      <c r="G1367" s="107">
        <v>10.536799999999999</v>
      </c>
      <c r="H1367" s="107">
        <v>6.9349999999999996</v>
      </c>
      <c r="I1367" s="107">
        <v>18.377500000000001</v>
      </c>
      <c r="J1367" s="107">
        <v>16.264399999999998</v>
      </c>
      <c r="K1367" s="107">
        <v>6.5917000000000003</v>
      </c>
      <c r="L1367" s="107">
        <v>7.5636000000000001</v>
      </c>
      <c r="M1367" s="107">
        <v>2.8538000000000001</v>
      </c>
      <c r="N1367" s="107">
        <v>2.1606999999999998</v>
      </c>
      <c r="O1367" s="107">
        <v>5.1321000000000003</v>
      </c>
      <c r="P1367" s="107">
        <v>5.4493999999999998</v>
      </c>
      <c r="Q1367" s="107">
        <v>7.0951000000000004</v>
      </c>
      <c r="R1367" s="107">
        <v>2.9664999999999999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t="s">
        <v>1053</v>
      </c>
      <c r="B1368" t="s">
        <v>1060</v>
      </c>
      <c r="C1368">
        <v>101685</v>
      </c>
      <c r="D1368" s="106">
        <v>44888</v>
      </c>
      <c r="E1368" s="107">
        <v>35.393799999999999</v>
      </c>
      <c r="F1368" s="107">
        <v>-1.5468</v>
      </c>
      <c r="G1368" s="107">
        <v>1.7329000000000001</v>
      </c>
      <c r="H1368" s="107">
        <v>-1.1930000000000001</v>
      </c>
      <c r="I1368" s="107">
        <v>19.1889</v>
      </c>
      <c r="J1368" s="107">
        <v>14.3527</v>
      </c>
      <c r="K1368" s="107">
        <v>2.3361999999999998</v>
      </c>
      <c r="L1368" s="107">
        <v>4.8771000000000004</v>
      </c>
      <c r="M1368" s="107">
        <v>0.2195</v>
      </c>
      <c r="N1368" s="107">
        <v>-8.3000000000000004E-2</v>
      </c>
      <c r="O1368" s="107">
        <v>3.5897999999999999</v>
      </c>
      <c r="P1368" s="107">
        <v>4.9608999999999996</v>
      </c>
      <c r="Q1368" s="107">
        <v>6.5347999999999997</v>
      </c>
      <c r="R1368" s="107">
        <v>1.0936999999999999</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t="s">
        <v>1053</v>
      </c>
      <c r="B1369" t="s">
        <v>1061</v>
      </c>
      <c r="C1369">
        <v>120059</v>
      </c>
      <c r="D1369" s="106">
        <v>44888</v>
      </c>
      <c r="E1369" s="107">
        <v>38.2956</v>
      </c>
      <c r="F1369" s="107">
        <v>-0.76249999999999996</v>
      </c>
      <c r="G1369" s="107">
        <v>2.5362</v>
      </c>
      <c r="H1369" s="107">
        <v>-0.38119999999999998</v>
      </c>
      <c r="I1369" s="107">
        <v>20.024999999999999</v>
      </c>
      <c r="J1369" s="107">
        <v>15.1988</v>
      </c>
      <c r="K1369" s="107">
        <v>3.1850999999999998</v>
      </c>
      <c r="L1369" s="107">
        <v>5.7435</v>
      </c>
      <c r="M1369" s="107">
        <v>1.0663</v>
      </c>
      <c r="N1369" s="107">
        <v>0.7601</v>
      </c>
      <c r="O1369" s="107">
        <v>4.4610000000000003</v>
      </c>
      <c r="P1369" s="107">
        <v>5.8136999999999999</v>
      </c>
      <c r="Q1369" s="107">
        <v>6.7737999999999996</v>
      </c>
      <c r="R1369" s="107">
        <v>1.9444999999999999</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t="s">
        <v>1053</v>
      </c>
      <c r="B1370" t="s">
        <v>1062</v>
      </c>
      <c r="C1370">
        <v>109740</v>
      </c>
      <c r="D1370" s="106">
        <v>44888</v>
      </c>
      <c r="E1370" s="107">
        <v>32.7149</v>
      </c>
      <c r="F1370" s="107">
        <v>8.9277999999999995</v>
      </c>
      <c r="G1370" s="107">
        <v>6.0521000000000003</v>
      </c>
      <c r="H1370" s="107">
        <v>3.1417999999999999</v>
      </c>
      <c r="I1370" s="107">
        <v>15.8833</v>
      </c>
      <c r="J1370" s="107">
        <v>14.6309</v>
      </c>
      <c r="K1370" s="107">
        <v>6.3491</v>
      </c>
      <c r="L1370" s="107">
        <v>7.8609</v>
      </c>
      <c r="M1370" s="107">
        <v>3.6328</v>
      </c>
      <c r="N1370" s="107">
        <v>2.5493999999999999</v>
      </c>
      <c r="O1370" s="107">
        <v>5.7267999999999999</v>
      </c>
      <c r="P1370" s="107">
        <v>6.3849999999999998</v>
      </c>
      <c r="Q1370" s="107">
        <v>8.6579999999999995</v>
      </c>
      <c r="R1370" s="107">
        <v>2.9944999999999999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t="s">
        <v>1053</v>
      </c>
      <c r="B1371" t="s">
        <v>1063</v>
      </c>
      <c r="C1371">
        <v>120619</v>
      </c>
      <c r="D1371" s="106">
        <v>44888</v>
      </c>
      <c r="E1371" s="107">
        <v>34.285299999999999</v>
      </c>
      <c r="F1371" s="107">
        <v>9.4773999999999994</v>
      </c>
      <c r="G1371" s="107">
        <v>6.6064999999999996</v>
      </c>
      <c r="H1371" s="107">
        <v>3.7134999999999998</v>
      </c>
      <c r="I1371" s="107">
        <v>16.46</v>
      </c>
      <c r="J1371" s="107">
        <v>15.2339</v>
      </c>
      <c r="K1371" s="107">
        <v>6.9707999999999997</v>
      </c>
      <c r="L1371" s="107">
        <v>8.5023</v>
      </c>
      <c r="M1371" s="107">
        <v>4.2683999999999997</v>
      </c>
      <c r="N1371" s="107">
        <v>3.1890999999999998</v>
      </c>
      <c r="O1371" s="107">
        <v>6.3579999999999997</v>
      </c>
      <c r="P1371" s="107">
        <v>7.0105000000000004</v>
      </c>
      <c r="Q1371" s="107">
        <v>8.1125000000000007</v>
      </c>
      <c r="R1371" s="107">
        <v>3.6446999999999998</v>
      </c>
      <c r="T1371" s="106"/>
      <c r="U1371" s="107"/>
      <c r="V1371" s="107"/>
      <c r="W1371" s="107"/>
      <c r="X1371" s="107"/>
      <c r="Y1371" s="107"/>
      <c r="Z1371" s="107"/>
      <c r="AA1371" s="107"/>
      <c r="AB1371" s="107"/>
      <c r="AC1371" s="107"/>
      <c r="AD1371" s="107"/>
      <c r="AE1371" s="107"/>
      <c r="AF1371" s="107"/>
      <c r="AG1371" s="107"/>
      <c r="AH1371" s="107"/>
    </row>
    <row r="1372" spans="1:34" x14ac:dyDescent="0.3">
      <c r="A1372" t="s">
        <v>1053</v>
      </c>
      <c r="B1372" t="s">
        <v>1064</v>
      </c>
      <c r="C1372">
        <v>118394</v>
      </c>
      <c r="D1372" s="106">
        <v>44888</v>
      </c>
      <c r="E1372" s="107">
        <v>58.754399999999997</v>
      </c>
      <c r="F1372" s="107">
        <v>3.8519999999999999</v>
      </c>
      <c r="G1372" s="107">
        <v>7.1387</v>
      </c>
      <c r="H1372" s="107">
        <v>-4.4400000000000002E-2</v>
      </c>
      <c r="I1372" s="107">
        <v>19.815799999999999</v>
      </c>
      <c r="J1372" s="107">
        <v>15.9999</v>
      </c>
      <c r="K1372" s="107">
        <v>3.0352999999999999</v>
      </c>
      <c r="L1372" s="107">
        <v>5.6207000000000003</v>
      </c>
      <c r="M1372" s="107">
        <v>0.57479999999999998</v>
      </c>
      <c r="N1372" s="107">
        <v>0.86750000000000005</v>
      </c>
      <c r="O1372" s="107">
        <v>5.07</v>
      </c>
      <c r="P1372" s="107">
        <v>6.3794000000000004</v>
      </c>
      <c r="Q1372" s="107">
        <v>7.9321000000000002</v>
      </c>
      <c r="R1372" s="107">
        <v>1.7692000000000001</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t="s">
        <v>1053</v>
      </c>
      <c r="B1373" t="s">
        <v>1065</v>
      </c>
      <c r="C1373">
        <v>108765</v>
      </c>
      <c r="D1373" s="106">
        <v>44888</v>
      </c>
      <c r="E1373" s="107">
        <v>54.637</v>
      </c>
      <c r="F1373" s="107">
        <v>3.2069000000000001</v>
      </c>
      <c r="G1373" s="107">
        <v>6.4724000000000004</v>
      </c>
      <c r="H1373" s="107">
        <v>-0.7157</v>
      </c>
      <c r="I1373" s="107">
        <v>19.145499999999998</v>
      </c>
      <c r="J1373" s="107">
        <v>15.3255</v>
      </c>
      <c r="K1373" s="107">
        <v>2.3660000000000001</v>
      </c>
      <c r="L1373" s="107">
        <v>4.9378000000000002</v>
      </c>
      <c r="M1373" s="107">
        <v>-8.8999999999999996E-2</v>
      </c>
      <c r="N1373" s="107">
        <v>0.20449999999999999</v>
      </c>
      <c r="O1373" s="107">
        <v>4.3952</v>
      </c>
      <c r="P1373" s="107">
        <v>5.6887999999999996</v>
      </c>
      <c r="Q1373" s="107">
        <v>7.8846999999999996</v>
      </c>
      <c r="R1373" s="107">
        <v>1.1036999999999999</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t="s">
        <v>1053</v>
      </c>
      <c r="B1374" t="s">
        <v>1996</v>
      </c>
      <c r="C1374">
        <v>120430</v>
      </c>
      <c r="D1374" s="106">
        <v>44888</v>
      </c>
      <c r="E1374" s="107">
        <v>56.3658</v>
      </c>
      <c r="F1374" s="107">
        <v>8.0961999999999996</v>
      </c>
      <c r="G1374" s="107">
        <v>8.1294000000000004</v>
      </c>
      <c r="H1374" s="107">
        <v>0.48110000000000003</v>
      </c>
      <c r="I1374" s="107">
        <v>21.851600000000001</v>
      </c>
      <c r="J1374" s="107">
        <v>17.386099999999999</v>
      </c>
      <c r="K1374" s="107">
        <v>3.6669</v>
      </c>
      <c r="L1374" s="107">
        <v>6.0829000000000004</v>
      </c>
      <c r="M1374" s="107">
        <v>1.1357999999999999</v>
      </c>
      <c r="N1374" s="107">
        <v>0.88329999999999997</v>
      </c>
      <c r="O1374" s="107">
        <v>4.7508999999999997</v>
      </c>
      <c r="P1374" s="107">
        <v>2.6614</v>
      </c>
      <c r="Q1374" s="107">
        <v>5.1798999999999999</v>
      </c>
      <c r="R1374" s="107">
        <v>1.9650000000000001</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t="s">
        <v>1053</v>
      </c>
      <c r="B1375" t="s">
        <v>1997</v>
      </c>
      <c r="C1375">
        <v>100223</v>
      </c>
      <c r="D1375" s="106">
        <v>44888</v>
      </c>
      <c r="E1375" s="107">
        <v>51.273899999999998</v>
      </c>
      <c r="F1375" s="107">
        <v>7.5472999999999999</v>
      </c>
      <c r="G1375" s="107">
        <v>7.5964</v>
      </c>
      <c r="H1375" s="107">
        <v>-7.1199999999999999E-2</v>
      </c>
      <c r="I1375" s="107">
        <v>21.299700000000001</v>
      </c>
      <c r="J1375" s="107">
        <v>16.8278</v>
      </c>
      <c r="K1375" s="107">
        <v>3.1122999999999998</v>
      </c>
      <c r="L1375" s="107">
        <v>5.5168999999999997</v>
      </c>
      <c r="M1375" s="107">
        <v>0.58240000000000003</v>
      </c>
      <c r="N1375" s="107">
        <v>0.2893</v>
      </c>
      <c r="O1375" s="107">
        <v>3.8502999999999998</v>
      </c>
      <c r="P1375" s="107">
        <v>1.7232000000000001</v>
      </c>
      <c r="Q1375" s="107">
        <v>6.05</v>
      </c>
      <c r="R1375" s="107">
        <v>1.1574</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t="s">
        <v>1053</v>
      </c>
      <c r="B1376" t="s">
        <v>1066</v>
      </c>
      <c r="C1376">
        <v>119735</v>
      </c>
      <c r="D1376" s="106">
        <v>44888</v>
      </c>
      <c r="E1376" s="107">
        <v>69.482500000000002</v>
      </c>
      <c r="F1376" s="107">
        <v>-2.5737999999999999</v>
      </c>
      <c r="G1376" s="107">
        <v>2.2911000000000001</v>
      </c>
      <c r="H1376" s="107">
        <v>2.0871</v>
      </c>
      <c r="I1376" s="107">
        <v>16.5276</v>
      </c>
      <c r="J1376" s="107">
        <v>14.049200000000001</v>
      </c>
      <c r="K1376" s="107">
        <v>6.5782999999999996</v>
      </c>
      <c r="L1376" s="107">
        <v>7.2981999999999996</v>
      </c>
      <c r="M1376" s="107">
        <v>2.8468</v>
      </c>
      <c r="N1376" s="107">
        <v>2.4746000000000001</v>
      </c>
      <c r="O1376" s="107">
        <v>6.5736999999999997</v>
      </c>
      <c r="P1376" s="107">
        <v>7.0895999999999999</v>
      </c>
      <c r="Q1376" s="107">
        <v>7.7084999999999999</v>
      </c>
      <c r="R1376" s="107">
        <v>3.7277</v>
      </c>
      <c r="T1376" s="106"/>
      <c r="U1376" s="107"/>
      <c r="V1376" s="107"/>
      <c r="W1376" s="107"/>
      <c r="X1376" s="107"/>
      <c r="Y1376" s="107"/>
      <c r="Z1376" s="107"/>
      <c r="AA1376" s="107"/>
      <c r="AB1376" s="107"/>
      <c r="AC1376" s="107"/>
      <c r="AD1376" s="107"/>
      <c r="AE1376" s="107"/>
      <c r="AF1376" s="107"/>
      <c r="AG1376" s="107"/>
      <c r="AH1376" s="107"/>
    </row>
    <row r="1377" spans="1:34" x14ac:dyDescent="0.3">
      <c r="A1377" t="s">
        <v>1053</v>
      </c>
      <c r="B1377" t="s">
        <v>1067</v>
      </c>
      <c r="C1377">
        <v>100299</v>
      </c>
      <c r="D1377" s="106">
        <v>44888</v>
      </c>
      <c r="E1377" s="107">
        <v>63.595599999999997</v>
      </c>
      <c r="F1377" s="107">
        <v>-3.6728000000000001</v>
      </c>
      <c r="G1377" s="107">
        <v>1.1480999999999999</v>
      </c>
      <c r="H1377" s="107">
        <v>0.94310000000000005</v>
      </c>
      <c r="I1377" s="107">
        <v>15.3733</v>
      </c>
      <c r="J1377" s="107">
        <v>12.884600000000001</v>
      </c>
      <c r="K1377" s="107">
        <v>5.4097999999999997</v>
      </c>
      <c r="L1377" s="107">
        <v>6.0945</v>
      </c>
      <c r="M1377" s="107">
        <v>1.6577999999999999</v>
      </c>
      <c r="N1377" s="107">
        <v>1.3277000000000001</v>
      </c>
      <c r="O1377" s="107">
        <v>5.4307999999999996</v>
      </c>
      <c r="P1377" s="107">
        <v>5.9943999999999997</v>
      </c>
      <c r="Q1377" s="107">
        <v>8.3714999999999993</v>
      </c>
      <c r="R1377" s="107">
        <v>2.6139000000000001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t="s">
        <v>1053</v>
      </c>
      <c r="B1378" t="s">
        <v>1068</v>
      </c>
      <c r="C1378">
        <v>120279</v>
      </c>
      <c r="D1378" s="106">
        <v>44888</v>
      </c>
      <c r="E1378" s="107">
        <v>62.325899999999997</v>
      </c>
      <c r="F1378" s="107">
        <v>15.9361</v>
      </c>
      <c r="G1378" s="107">
        <v>12.413</v>
      </c>
      <c r="H1378" s="107">
        <v>2.3603000000000001</v>
      </c>
      <c r="I1378" s="107">
        <v>17.815300000000001</v>
      </c>
      <c r="J1378" s="107">
        <v>16.0943</v>
      </c>
      <c r="K1378" s="107">
        <v>5.8259999999999996</v>
      </c>
      <c r="L1378" s="107">
        <v>7.3753000000000002</v>
      </c>
      <c r="M1378" s="107">
        <v>3.4121000000000001</v>
      </c>
      <c r="N1378" s="107">
        <v>2.6781999999999999</v>
      </c>
      <c r="O1378" s="107">
        <v>4.6710000000000003</v>
      </c>
      <c r="P1378" s="107">
        <v>5.7546999999999997</v>
      </c>
      <c r="Q1378" s="107">
        <v>6.8825000000000003</v>
      </c>
      <c r="R1378" s="107">
        <v>2.3083999999999998</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t="s">
        <v>1053</v>
      </c>
      <c r="B1379" t="s">
        <v>1883</v>
      </c>
      <c r="C1379">
        <v>100315</v>
      </c>
      <c r="D1379" s="106">
        <v>44888</v>
      </c>
      <c r="E1379" s="107">
        <v>59.176900000000003</v>
      </c>
      <c r="F1379" s="107">
        <v>15.426399999999999</v>
      </c>
      <c r="G1379" s="107">
        <v>11.911199999999999</v>
      </c>
      <c r="H1379" s="107">
        <v>1.8599000000000001</v>
      </c>
      <c r="I1379" s="107">
        <v>17.314</v>
      </c>
      <c r="J1379" s="107">
        <v>15.586</v>
      </c>
      <c r="K1379" s="107">
        <v>5.3170999999999999</v>
      </c>
      <c r="L1379" s="107">
        <v>6.8292999999999999</v>
      </c>
      <c r="M1379" s="107">
        <v>2.8386999999999998</v>
      </c>
      <c r="N1379" s="107">
        <v>2.1964999999999999</v>
      </c>
      <c r="O1379" s="107">
        <v>4.1848000000000001</v>
      </c>
      <c r="P1379" s="107">
        <v>5.1898999999999997</v>
      </c>
      <c r="Q1379" s="107">
        <v>7.7538999999999998</v>
      </c>
      <c r="R1379" s="107">
        <v>1.9361999999999999</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t="s">
        <v>1053</v>
      </c>
      <c r="B1380" t="s">
        <v>1069</v>
      </c>
      <c r="C1380">
        <v>100387</v>
      </c>
      <c r="D1380" s="106">
        <v>44888</v>
      </c>
      <c r="E1380" s="107">
        <v>74.316400000000002</v>
      </c>
      <c r="F1380" s="107">
        <v>10.3169</v>
      </c>
      <c r="G1380" s="107">
        <v>6.7053000000000003</v>
      </c>
      <c r="H1380" s="107">
        <v>1.4809000000000001</v>
      </c>
      <c r="I1380" s="107">
        <v>15.9397</v>
      </c>
      <c r="J1380" s="107">
        <v>14.244199999999999</v>
      </c>
      <c r="K1380" s="107">
        <v>9.0353999999999992</v>
      </c>
      <c r="L1380" s="107">
        <v>7.5388000000000002</v>
      </c>
      <c r="M1380" s="107">
        <v>3.9277000000000002</v>
      </c>
      <c r="N1380" s="107">
        <v>2.2578</v>
      </c>
      <c r="O1380" s="107">
        <v>4.9306999999999999</v>
      </c>
      <c r="P1380" s="107">
        <v>6.1519000000000004</v>
      </c>
      <c r="Q1380" s="107">
        <v>8.3981999999999992</v>
      </c>
      <c r="R1380" s="107">
        <v>2.2862</v>
      </c>
      <c r="T1380" s="106"/>
      <c r="U1380" s="107"/>
      <c r="V1380" s="107"/>
      <c r="W1380" s="107"/>
      <c r="X1380" s="107"/>
      <c r="Y1380" s="107"/>
      <c r="Z1380" s="107"/>
      <c r="AA1380" s="107"/>
      <c r="AB1380" s="107"/>
      <c r="AC1380" s="107"/>
      <c r="AD1380" s="107"/>
      <c r="AE1380" s="107"/>
      <c r="AF1380" s="107"/>
      <c r="AG1380" s="107"/>
      <c r="AH1380" s="107"/>
    </row>
    <row r="1381" spans="1:34" x14ac:dyDescent="0.3">
      <c r="A1381" t="s">
        <v>1053</v>
      </c>
      <c r="B1381" t="s">
        <v>1070</v>
      </c>
      <c r="C1381">
        <v>118687</v>
      </c>
      <c r="D1381" s="106">
        <v>44888</v>
      </c>
      <c r="E1381" s="107">
        <v>81.201599999999999</v>
      </c>
      <c r="F1381" s="107">
        <v>11.4658</v>
      </c>
      <c r="G1381" s="107">
        <v>7.8296999999999999</v>
      </c>
      <c r="H1381" s="107">
        <v>2.6147999999999998</v>
      </c>
      <c r="I1381" s="107">
        <v>17.076499999999999</v>
      </c>
      <c r="J1381" s="107">
        <v>15.3752</v>
      </c>
      <c r="K1381" s="107">
        <v>10.184900000000001</v>
      </c>
      <c r="L1381" s="107">
        <v>8.7058999999999997</v>
      </c>
      <c r="M1381" s="107">
        <v>5.0789999999999997</v>
      </c>
      <c r="N1381" s="107">
        <v>3.4060999999999999</v>
      </c>
      <c r="O1381" s="107">
        <v>6.0136000000000003</v>
      </c>
      <c r="P1381" s="107">
        <v>7.1372</v>
      </c>
      <c r="Q1381" s="107">
        <v>8.0073000000000008</v>
      </c>
      <c r="R1381" s="107">
        <v>3.4514</v>
      </c>
      <c r="T1381" s="106"/>
      <c r="U1381" s="107"/>
      <c r="V1381" s="107"/>
      <c r="W1381" s="107"/>
      <c r="X1381" s="107"/>
      <c r="Y1381" s="107"/>
      <c r="Z1381" s="107"/>
      <c r="AA1381" s="107"/>
      <c r="AB1381" s="107"/>
      <c r="AC1381" s="107"/>
      <c r="AD1381" s="107"/>
      <c r="AE1381" s="107"/>
      <c r="AF1381" s="107"/>
      <c r="AG1381" s="107"/>
      <c r="AH1381" s="107"/>
    </row>
    <row r="1382" spans="1:34" x14ac:dyDescent="0.3">
      <c r="A1382" t="s">
        <v>1053</v>
      </c>
      <c r="B1382" t="s">
        <v>1071</v>
      </c>
      <c r="C1382">
        <v>119714</v>
      </c>
      <c r="D1382" s="106">
        <v>44888</v>
      </c>
      <c r="E1382" s="107">
        <v>61.622999999999998</v>
      </c>
      <c r="F1382" s="107">
        <v>18.963799999999999</v>
      </c>
      <c r="G1382" s="107">
        <v>14.504899999999999</v>
      </c>
      <c r="H1382" s="107">
        <v>4.2766000000000002</v>
      </c>
      <c r="I1382" s="107">
        <v>17.1709</v>
      </c>
      <c r="J1382" s="107">
        <v>15.645200000000001</v>
      </c>
      <c r="K1382" s="107">
        <v>6.9665999999999997</v>
      </c>
      <c r="L1382" s="107">
        <v>7.7983000000000002</v>
      </c>
      <c r="M1382" s="107">
        <v>3.6381000000000001</v>
      </c>
      <c r="N1382" s="107">
        <v>3.1503000000000001</v>
      </c>
      <c r="O1382" s="107">
        <v>7.0766</v>
      </c>
      <c r="P1382" s="107">
        <v>7.4123999999999999</v>
      </c>
      <c r="Q1382" s="107">
        <v>8.1420999999999992</v>
      </c>
      <c r="R1382" s="107">
        <v>3.9222999999999999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t="s">
        <v>1053</v>
      </c>
      <c r="B1383" t="s">
        <v>1072</v>
      </c>
      <c r="C1383">
        <v>100639</v>
      </c>
      <c r="D1383" s="106">
        <v>44888</v>
      </c>
      <c r="E1383" s="107">
        <v>58.125399999999999</v>
      </c>
      <c r="F1383" s="107">
        <v>18.345400000000001</v>
      </c>
      <c r="G1383" s="107">
        <v>13.8916</v>
      </c>
      <c r="H1383" s="107">
        <v>3.6446999999999998</v>
      </c>
      <c r="I1383" s="107">
        <v>16.524999999999999</v>
      </c>
      <c r="J1383" s="107">
        <v>14.9838</v>
      </c>
      <c r="K1383" s="107">
        <v>6.3101000000000003</v>
      </c>
      <c r="L1383" s="107">
        <v>7.1223000000000001</v>
      </c>
      <c r="M1383" s="107">
        <v>2.9676999999999998</v>
      </c>
      <c r="N1383" s="107">
        <v>2.476</v>
      </c>
      <c r="O1383" s="107">
        <v>6.3954000000000004</v>
      </c>
      <c r="P1383" s="107">
        <v>6.6726000000000001</v>
      </c>
      <c r="Q1383" s="107">
        <v>7.5791000000000004</v>
      </c>
      <c r="R1383" s="107">
        <v>3.2442000000000002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t="s">
        <v>1053</v>
      </c>
      <c r="B1384" t="s">
        <v>1073</v>
      </c>
      <c r="C1384">
        <v>119876</v>
      </c>
      <c r="D1384" s="106"/>
      <c r="E1384" s="107"/>
      <c r="F1384" s="107"/>
      <c r="G1384" s="107"/>
      <c r="H1384" s="107"/>
      <c r="I1384" s="107"/>
      <c r="J1384" s="107"/>
      <c r="K1384" s="107"/>
      <c r="L1384" s="107"/>
      <c r="M1384" s="107"/>
      <c r="N1384" s="107"/>
      <c r="O1384" s="107"/>
      <c r="P1384" s="107"/>
      <c r="Q1384" s="107"/>
      <c r="R1384" s="107"/>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t="s">
        <v>1053</v>
      </c>
      <c r="B1385" t="s">
        <v>1074</v>
      </c>
      <c r="C1385">
        <v>100418</v>
      </c>
      <c r="D1385" s="106"/>
      <c r="E1385" s="107"/>
      <c r="F1385" s="107"/>
      <c r="G1385" s="107"/>
      <c r="H1385" s="107"/>
      <c r="I1385" s="107"/>
      <c r="J1385" s="107"/>
      <c r="K1385" s="107"/>
      <c r="L1385" s="107"/>
      <c r="M1385" s="107"/>
      <c r="N1385" s="107"/>
      <c r="O1385" s="107"/>
      <c r="P1385" s="107"/>
      <c r="Q1385" s="107"/>
      <c r="R1385" s="107"/>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t="s">
        <v>1053</v>
      </c>
      <c r="B1386" t="s">
        <v>1075</v>
      </c>
      <c r="C1386">
        <v>148086</v>
      </c>
      <c r="D1386" s="106"/>
      <c r="E1386" s="107"/>
      <c r="F1386" s="107"/>
      <c r="G1386" s="107"/>
      <c r="H1386" s="107"/>
      <c r="I1386" s="107"/>
      <c r="J1386" s="107"/>
      <c r="K1386" s="107"/>
      <c r="L1386" s="107"/>
      <c r="M1386" s="107"/>
      <c r="N1386" s="107"/>
      <c r="O1386" s="107"/>
      <c r="P1386" s="107"/>
      <c r="Q1386" s="107"/>
      <c r="R1386" s="107"/>
      <c r="T1386" s="106"/>
      <c r="U1386" s="107"/>
      <c r="V1386" s="107"/>
      <c r="W1386" s="107"/>
      <c r="X1386" s="107"/>
      <c r="Y1386" s="107"/>
      <c r="Z1386" s="107"/>
      <c r="AA1386" s="107"/>
      <c r="AB1386" s="107"/>
      <c r="AC1386" s="107"/>
      <c r="AD1386" s="107"/>
      <c r="AE1386" s="107"/>
      <c r="AF1386" s="107"/>
      <c r="AG1386" s="107"/>
      <c r="AH1386" s="107"/>
    </row>
    <row r="1387" spans="1:34" x14ac:dyDescent="0.3">
      <c r="A1387" t="s">
        <v>1053</v>
      </c>
      <c r="B1387" t="s">
        <v>1076</v>
      </c>
      <c r="C1387">
        <v>148085</v>
      </c>
      <c r="D1387" s="106"/>
      <c r="E1387" s="107"/>
      <c r="F1387" s="107"/>
      <c r="G1387" s="107"/>
      <c r="H1387" s="107"/>
      <c r="I1387" s="107"/>
      <c r="J1387" s="107"/>
      <c r="K1387" s="107"/>
      <c r="L1387" s="107"/>
      <c r="M1387" s="107"/>
      <c r="N1387" s="107"/>
      <c r="O1387" s="107"/>
      <c r="P1387" s="107"/>
      <c r="Q1387" s="107"/>
      <c r="R1387" s="107"/>
      <c r="T1387" s="106"/>
      <c r="U1387" s="107"/>
      <c r="V1387" s="107"/>
      <c r="W1387" s="107"/>
      <c r="X1387" s="107"/>
      <c r="Y1387" s="107"/>
      <c r="Z1387" s="107"/>
      <c r="AA1387" s="107"/>
      <c r="AB1387" s="107"/>
      <c r="AC1387" s="107"/>
      <c r="AD1387" s="107"/>
      <c r="AE1387" s="107"/>
      <c r="AF1387" s="107"/>
      <c r="AG1387" s="107"/>
      <c r="AH1387" s="107"/>
    </row>
    <row r="1388" spans="1:34" x14ac:dyDescent="0.3">
      <c r="A1388" t="s">
        <v>1053</v>
      </c>
      <c r="B1388" t="s">
        <v>1077</v>
      </c>
      <c r="C1388">
        <v>120689</v>
      </c>
      <c r="D1388" s="106">
        <v>44888</v>
      </c>
      <c r="E1388" s="107">
        <v>65.425299999999993</v>
      </c>
      <c r="F1388" s="107">
        <v>14.0642</v>
      </c>
      <c r="G1388" s="107">
        <v>9.2727000000000004</v>
      </c>
      <c r="H1388" s="107">
        <v>2.0171000000000001</v>
      </c>
      <c r="I1388" s="107">
        <v>16.945699999999999</v>
      </c>
      <c r="J1388" s="107">
        <v>15.702</v>
      </c>
      <c r="K1388" s="107">
        <v>5.6658999999999997</v>
      </c>
      <c r="L1388" s="107">
        <v>6.0373999999999999</v>
      </c>
      <c r="M1388" s="107">
        <v>13.3743</v>
      </c>
      <c r="N1388" s="107">
        <v>9.516</v>
      </c>
      <c r="O1388" s="107">
        <v>7.1395999999999997</v>
      </c>
      <c r="P1388" s="107">
        <v>3.8460000000000001</v>
      </c>
      <c r="Q1388" s="107">
        <v>6.7876000000000003</v>
      </c>
      <c r="R1388" s="107">
        <v>9.9893999999999998</v>
      </c>
      <c r="T1388" s="106"/>
      <c r="U1388" s="107"/>
      <c r="V1388" s="107"/>
      <c r="W1388" s="107"/>
      <c r="X1388" s="107"/>
      <c r="Y1388" s="107"/>
      <c r="Z1388" s="107"/>
      <c r="AA1388" s="107"/>
      <c r="AB1388" s="107"/>
      <c r="AC1388" s="107"/>
      <c r="AD1388" s="107"/>
      <c r="AE1388" s="107"/>
      <c r="AF1388" s="107"/>
      <c r="AG1388" s="107"/>
      <c r="AH1388" s="107"/>
    </row>
    <row r="1389" spans="1:34" x14ac:dyDescent="0.3">
      <c r="A1389" t="s">
        <v>1053</v>
      </c>
      <c r="B1389" t="s">
        <v>1078</v>
      </c>
      <c r="C1389">
        <v>100741</v>
      </c>
      <c r="D1389" s="106">
        <v>44888</v>
      </c>
      <c r="E1389" s="107">
        <v>60.647599999999997</v>
      </c>
      <c r="F1389" s="107">
        <v>13.7271</v>
      </c>
      <c r="G1389" s="107">
        <v>8.9421999999999997</v>
      </c>
      <c r="H1389" s="107">
        <v>1.6857</v>
      </c>
      <c r="I1389" s="107">
        <v>16.6127</v>
      </c>
      <c r="J1389" s="107">
        <v>15.367800000000001</v>
      </c>
      <c r="K1389" s="107">
        <v>5.3315000000000001</v>
      </c>
      <c r="L1389" s="107">
        <v>5.7031999999999998</v>
      </c>
      <c r="M1389" s="107">
        <v>13.030099999999999</v>
      </c>
      <c r="N1389" s="107">
        <v>9.1797000000000004</v>
      </c>
      <c r="O1389" s="107">
        <v>6.6760000000000002</v>
      </c>
      <c r="P1389" s="107">
        <v>3.2179000000000002</v>
      </c>
      <c r="Q1389" s="107">
        <v>7.65</v>
      </c>
      <c r="R1389" s="107">
        <v>9.5995000000000008</v>
      </c>
      <c r="T1389" s="106"/>
      <c r="U1389" s="107"/>
      <c r="V1389" s="107"/>
      <c r="W1389" s="107"/>
      <c r="X1389" s="107"/>
      <c r="Y1389" s="107"/>
      <c r="Z1389" s="107"/>
      <c r="AA1389" s="107"/>
      <c r="AB1389" s="107"/>
      <c r="AC1389" s="107"/>
      <c r="AD1389" s="107"/>
      <c r="AE1389" s="107"/>
      <c r="AF1389" s="107"/>
      <c r="AG1389" s="107"/>
      <c r="AH1389" s="107"/>
    </row>
    <row r="1390" spans="1:34" x14ac:dyDescent="0.3">
      <c r="A1390" s="57" t="s">
        <v>27</v>
      </c>
      <c r="F1390" s="104">
        <v>8.7924791666666664</v>
      </c>
      <c r="G1390" s="104">
        <v>7.6126333333333349</v>
      </c>
      <c r="H1390" s="104">
        <v>2.0820041666666671</v>
      </c>
      <c r="I1390" s="104">
        <v>17.875179166666669</v>
      </c>
      <c r="J1390" s="104">
        <v>15.195562499999999</v>
      </c>
      <c r="K1390" s="104">
        <v>5.2579708333333324</v>
      </c>
      <c r="L1390" s="104">
        <v>6.5657541666666654</v>
      </c>
      <c r="M1390" s="104">
        <v>3.1951250000000004</v>
      </c>
      <c r="N1390" s="104">
        <v>2.4066208333333332</v>
      </c>
      <c r="O1390" s="104">
        <v>5.3778125000000001</v>
      </c>
      <c r="P1390" s="104">
        <v>5.6171208333333338</v>
      </c>
      <c r="Q1390" s="104">
        <v>7.5670458333333324</v>
      </c>
      <c r="R1390" s="104">
        <v>3.1247916666666669</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57" t="s">
        <v>407</v>
      </c>
      <c r="F1391" s="104">
        <v>8.7206499999999991</v>
      </c>
      <c r="G1391" s="104">
        <v>7.3682499999999997</v>
      </c>
      <c r="H1391" s="104">
        <v>2.0521000000000003</v>
      </c>
      <c r="I1391" s="104">
        <v>17.326900000000002</v>
      </c>
      <c r="J1391" s="104">
        <v>15.2797</v>
      </c>
      <c r="K1391" s="104">
        <v>5.3243</v>
      </c>
      <c r="L1391" s="104">
        <v>6.2937000000000003</v>
      </c>
      <c r="M1391" s="104">
        <v>2.7591999999999999</v>
      </c>
      <c r="N1391" s="104">
        <v>2.2001999999999997</v>
      </c>
      <c r="O1391" s="104">
        <v>5.2814499999999995</v>
      </c>
      <c r="P1391" s="104">
        <v>5.9040499999999998</v>
      </c>
      <c r="Q1391" s="104">
        <v>7.8033000000000001</v>
      </c>
      <c r="R1391" s="104">
        <v>2.7619500000000001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05" t="s">
        <v>1079</v>
      </c>
      <c r="B1393" s="105"/>
      <c r="C1393" s="105"/>
      <c r="D1393" s="105"/>
      <c r="E1393" s="105"/>
      <c r="F1393" s="105"/>
      <c r="G1393" s="105"/>
      <c r="H1393" s="105"/>
      <c r="I1393" s="105"/>
      <c r="J1393" s="105"/>
      <c r="K1393" s="105"/>
      <c r="L1393" s="105"/>
      <c r="M1393" s="105"/>
      <c r="N1393" s="105"/>
      <c r="O1393" s="105"/>
      <c r="P1393" s="105"/>
      <c r="Q1393" s="105"/>
      <c r="R1393" s="10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t="s">
        <v>1080</v>
      </c>
      <c r="B1394" t="s">
        <v>1081</v>
      </c>
      <c r="C1394">
        <v>101592</v>
      </c>
      <c r="D1394" s="106">
        <v>44888</v>
      </c>
      <c r="E1394" s="107">
        <v>457.57</v>
      </c>
      <c r="F1394" s="107">
        <v>0.31130000000000002</v>
      </c>
      <c r="G1394" s="107">
        <v>8.3099999999999993E-2</v>
      </c>
      <c r="H1394" s="107">
        <v>-0.87309999999999999</v>
      </c>
      <c r="I1394" s="107">
        <v>-2.3746999999999998</v>
      </c>
      <c r="J1394" s="107">
        <v>-0.59530000000000005</v>
      </c>
      <c r="K1394" s="107">
        <v>-1.8364</v>
      </c>
      <c r="L1394" s="107">
        <v>7.4436</v>
      </c>
      <c r="M1394" s="107">
        <v>1.8248</v>
      </c>
      <c r="N1394" s="107">
        <v>-4.4997999999999996</v>
      </c>
      <c r="O1394" s="107">
        <v>19.162500000000001</v>
      </c>
      <c r="P1394" s="107">
        <v>7.1879</v>
      </c>
      <c r="Q1394" s="107">
        <v>20.8901</v>
      </c>
      <c r="R1394" s="107">
        <v>25.8004</v>
      </c>
      <c r="T1394" s="106"/>
      <c r="U1394" s="107"/>
      <c r="V1394" s="107"/>
      <c r="W1394" s="107"/>
      <c r="X1394" s="107"/>
      <c r="Y1394" s="107"/>
      <c r="Z1394" s="107"/>
      <c r="AA1394" s="107"/>
      <c r="AB1394" s="107"/>
      <c r="AC1394" s="107"/>
      <c r="AD1394" s="107"/>
      <c r="AE1394" s="107"/>
      <c r="AF1394" s="107"/>
      <c r="AG1394" s="107"/>
      <c r="AH1394" s="107"/>
    </row>
    <row r="1395" spans="1:34" x14ac:dyDescent="0.3">
      <c r="A1395" t="s">
        <v>1080</v>
      </c>
      <c r="B1395" t="s">
        <v>1082</v>
      </c>
      <c r="C1395">
        <v>119620</v>
      </c>
      <c r="D1395" s="106">
        <v>44888</v>
      </c>
      <c r="E1395" s="107">
        <v>498.42</v>
      </c>
      <c r="F1395" s="107">
        <v>0.312</v>
      </c>
      <c r="G1395" s="107">
        <v>9.4399999999999998E-2</v>
      </c>
      <c r="H1395" s="107">
        <v>-0.85729999999999995</v>
      </c>
      <c r="I1395" s="107">
        <v>-2.3433999999999999</v>
      </c>
      <c r="J1395" s="107">
        <v>-0.51700000000000002</v>
      </c>
      <c r="K1395" s="107">
        <v>-1.605</v>
      </c>
      <c r="L1395" s="107">
        <v>7.9649000000000001</v>
      </c>
      <c r="M1395" s="107">
        <v>2.5238999999999998</v>
      </c>
      <c r="N1395" s="107">
        <v>-3.6292</v>
      </c>
      <c r="O1395" s="107">
        <v>20.260200000000001</v>
      </c>
      <c r="P1395" s="107">
        <v>8.1684999999999999</v>
      </c>
      <c r="Q1395" s="107">
        <v>15.4773</v>
      </c>
      <c r="R1395" s="107">
        <v>26.9345</v>
      </c>
      <c r="T1395" s="106"/>
      <c r="U1395" s="107"/>
      <c r="V1395" s="107"/>
      <c r="W1395" s="107"/>
      <c r="X1395" s="107"/>
      <c r="Y1395" s="107"/>
      <c r="Z1395" s="107"/>
      <c r="AA1395" s="107"/>
      <c r="AB1395" s="107"/>
      <c r="AC1395" s="107"/>
      <c r="AD1395" s="107"/>
      <c r="AE1395" s="107"/>
      <c r="AF1395" s="107"/>
      <c r="AG1395" s="107"/>
      <c r="AH1395" s="107"/>
    </row>
    <row r="1396" spans="1:34" x14ac:dyDescent="0.3">
      <c r="A1396" t="s">
        <v>1080</v>
      </c>
      <c r="B1396" t="s">
        <v>1083</v>
      </c>
      <c r="C1396">
        <v>120505</v>
      </c>
      <c r="D1396" s="106">
        <v>44888</v>
      </c>
      <c r="E1396" s="107">
        <v>76.260000000000005</v>
      </c>
      <c r="F1396" s="107">
        <v>0.32890000000000003</v>
      </c>
      <c r="G1396" s="107">
        <v>0.32890000000000003</v>
      </c>
      <c r="H1396" s="107">
        <v>-0.62549999999999994</v>
      </c>
      <c r="I1396" s="107">
        <v>-2.0045999999999999</v>
      </c>
      <c r="J1396" s="107">
        <v>-0.36580000000000001</v>
      </c>
      <c r="K1396" s="107">
        <v>-0.40489999999999998</v>
      </c>
      <c r="L1396" s="107">
        <v>10.875299999999999</v>
      </c>
      <c r="M1396" s="107">
        <v>4.6951999999999998</v>
      </c>
      <c r="N1396" s="107">
        <v>-3.3826999999999998</v>
      </c>
      <c r="O1396" s="107">
        <v>21.5688</v>
      </c>
      <c r="P1396" s="107">
        <v>17.018899999999999</v>
      </c>
      <c r="Q1396" s="107">
        <v>18.946899999999999</v>
      </c>
      <c r="R1396" s="107">
        <v>21.193999999999999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t="s">
        <v>1080</v>
      </c>
      <c r="B1397" t="s">
        <v>1084</v>
      </c>
      <c r="C1397">
        <v>114564</v>
      </c>
      <c r="D1397" s="106">
        <v>44888</v>
      </c>
      <c r="E1397" s="107">
        <v>67.489999999999995</v>
      </c>
      <c r="F1397" s="107">
        <v>0.34200000000000003</v>
      </c>
      <c r="G1397" s="107">
        <v>0.31209999999999999</v>
      </c>
      <c r="H1397" s="107">
        <v>-0.6331</v>
      </c>
      <c r="I1397" s="107">
        <v>-2.0322</v>
      </c>
      <c r="J1397" s="107">
        <v>-0.4572</v>
      </c>
      <c r="K1397" s="107">
        <v>-0.69159999999999999</v>
      </c>
      <c r="L1397" s="107">
        <v>10.187799999999999</v>
      </c>
      <c r="M1397" s="107">
        <v>3.7191000000000001</v>
      </c>
      <c r="N1397" s="107">
        <v>-4.6078000000000001</v>
      </c>
      <c r="O1397" s="107">
        <v>19.966999999999999</v>
      </c>
      <c r="P1397" s="107">
        <v>15.5433</v>
      </c>
      <c r="Q1397" s="107">
        <v>17.6128</v>
      </c>
      <c r="R1397" s="107">
        <v>19.628</v>
      </c>
      <c r="T1397" s="106"/>
      <c r="U1397" s="107"/>
      <c r="V1397" s="107"/>
      <c r="W1397" s="107"/>
      <c r="X1397" s="107"/>
      <c r="Y1397" s="107"/>
      <c r="Z1397" s="107"/>
      <c r="AA1397" s="107"/>
      <c r="AB1397" s="107"/>
      <c r="AC1397" s="107"/>
      <c r="AD1397" s="107"/>
      <c r="AE1397" s="107"/>
      <c r="AF1397" s="107"/>
      <c r="AG1397" s="107"/>
      <c r="AH1397" s="107"/>
    </row>
    <row r="1398" spans="1:34" x14ac:dyDescent="0.3">
      <c r="A1398" t="s">
        <v>1080</v>
      </c>
      <c r="B1398" t="s">
        <v>1976</v>
      </c>
      <c r="C1398">
        <v>150212</v>
      </c>
      <c r="D1398" s="106">
        <v>44888</v>
      </c>
      <c r="E1398" s="107">
        <v>68.686599999999999</v>
      </c>
      <c r="F1398" s="107">
        <v>0.26929999999999998</v>
      </c>
      <c r="G1398" s="107">
        <v>0.35420000000000001</v>
      </c>
      <c r="H1398" s="107">
        <v>-0.2394</v>
      </c>
      <c r="I1398" s="107">
        <v>-2.2216</v>
      </c>
      <c r="J1398" s="107">
        <v>0.47249999999999998</v>
      </c>
      <c r="K1398" s="107">
        <v>3.3553999999999999</v>
      </c>
      <c r="L1398" s="107">
        <v>12.722799999999999</v>
      </c>
      <c r="M1398" s="107">
        <v>8.5558999999999994</v>
      </c>
      <c r="N1398" s="107">
        <v>3.7484000000000002</v>
      </c>
      <c r="O1398" s="107">
        <v>24.909600000000001</v>
      </c>
      <c r="P1398" s="107">
        <v>12.1289</v>
      </c>
      <c r="Q1398" s="107">
        <v>18.8203</v>
      </c>
      <c r="R1398" s="107">
        <v>28.722000000000001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t="s">
        <v>1080</v>
      </c>
      <c r="B1399" t="s">
        <v>1998</v>
      </c>
      <c r="C1399">
        <v>150209</v>
      </c>
      <c r="D1399" s="106">
        <v>44888</v>
      </c>
      <c r="E1399" s="107">
        <v>59.993699999999997</v>
      </c>
      <c r="F1399" s="107">
        <v>0.26490000000000002</v>
      </c>
      <c r="G1399" s="107">
        <v>0.33200000000000002</v>
      </c>
      <c r="H1399" s="107">
        <v>-0.27029999999999998</v>
      </c>
      <c r="I1399" s="107">
        <v>-2.2820999999999998</v>
      </c>
      <c r="J1399" s="107">
        <v>0.3256</v>
      </c>
      <c r="K1399" s="107">
        <v>2.9232999999999998</v>
      </c>
      <c r="L1399" s="107">
        <v>11.787800000000001</v>
      </c>
      <c r="M1399" s="107">
        <v>7.2849000000000004</v>
      </c>
      <c r="N1399" s="107">
        <v>2.1377999999999999</v>
      </c>
      <c r="O1399" s="107">
        <v>23.0459</v>
      </c>
      <c r="P1399" s="107">
        <v>10.4293</v>
      </c>
      <c r="Q1399" s="107">
        <v>11.417</v>
      </c>
      <c r="R1399" s="107">
        <v>26.743300000000001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t="s">
        <v>1080</v>
      </c>
      <c r="B1400" t="s">
        <v>1085</v>
      </c>
      <c r="C1400">
        <v>113327</v>
      </c>
      <c r="D1400" s="106"/>
      <c r="E1400" s="107"/>
      <c r="F1400" s="107"/>
      <c r="G1400" s="107"/>
      <c r="H1400" s="107"/>
      <c r="I1400" s="107"/>
      <c r="J1400" s="107"/>
      <c r="K1400" s="107"/>
      <c r="L1400" s="107"/>
      <c r="M1400" s="107"/>
      <c r="N1400" s="107"/>
      <c r="O1400" s="107"/>
      <c r="P1400" s="107"/>
      <c r="Q1400" s="107"/>
      <c r="R1400" s="107"/>
      <c r="T1400" s="106"/>
      <c r="U1400" s="107"/>
      <c r="V1400" s="107"/>
      <c r="W1400" s="107"/>
      <c r="X1400" s="107"/>
      <c r="Y1400" s="107"/>
      <c r="Z1400" s="107"/>
      <c r="AA1400" s="107"/>
      <c r="AB1400" s="107"/>
      <c r="AC1400" s="107"/>
      <c r="AD1400" s="107"/>
      <c r="AE1400" s="107"/>
      <c r="AF1400" s="107"/>
      <c r="AG1400" s="107"/>
      <c r="AH1400" s="107"/>
    </row>
    <row r="1401" spans="1:34" x14ac:dyDescent="0.3">
      <c r="A1401" t="s">
        <v>1080</v>
      </c>
      <c r="B1401" t="s">
        <v>1086</v>
      </c>
      <c r="C1401">
        <v>119392</v>
      </c>
      <c r="D1401" s="106"/>
      <c r="E1401" s="107"/>
      <c r="F1401" s="107"/>
      <c r="G1401" s="107"/>
      <c r="H1401" s="107"/>
      <c r="I1401" s="107"/>
      <c r="J1401" s="107"/>
      <c r="K1401" s="107"/>
      <c r="L1401" s="107"/>
      <c r="M1401" s="107"/>
      <c r="N1401" s="107"/>
      <c r="O1401" s="107"/>
      <c r="P1401" s="107"/>
      <c r="Q1401" s="107"/>
      <c r="R1401" s="107"/>
      <c r="T1401" s="106"/>
      <c r="U1401" s="107"/>
      <c r="V1401" s="107"/>
      <c r="W1401" s="107"/>
      <c r="X1401" s="107"/>
      <c r="Y1401" s="107"/>
      <c r="Z1401" s="107"/>
      <c r="AA1401" s="107"/>
      <c r="AB1401" s="107"/>
      <c r="AC1401" s="107"/>
      <c r="AD1401" s="107"/>
      <c r="AE1401" s="107"/>
      <c r="AF1401" s="107"/>
      <c r="AG1401" s="107"/>
      <c r="AH1401" s="107"/>
    </row>
    <row r="1402" spans="1:34" x14ac:dyDescent="0.3">
      <c r="A1402" t="s">
        <v>1080</v>
      </c>
      <c r="B1402" t="s">
        <v>1087</v>
      </c>
      <c r="C1402">
        <v>119071</v>
      </c>
      <c r="D1402" s="106">
        <v>44888</v>
      </c>
      <c r="E1402" s="107">
        <v>94.259</v>
      </c>
      <c r="F1402" s="107">
        <v>0.33850000000000002</v>
      </c>
      <c r="G1402" s="107">
        <v>0.2329</v>
      </c>
      <c r="H1402" s="107">
        <v>-0.89270000000000005</v>
      </c>
      <c r="I1402" s="107">
        <v>-2.4283999999999999</v>
      </c>
      <c r="J1402" s="107">
        <v>-0.44890000000000002</v>
      </c>
      <c r="K1402" s="107">
        <v>-0.42049999999999998</v>
      </c>
      <c r="L1402" s="107">
        <v>8.6196000000000002</v>
      </c>
      <c r="M1402" s="107">
        <v>2.5424000000000002</v>
      </c>
      <c r="N1402" s="107">
        <v>-4.4016999999999999</v>
      </c>
      <c r="O1402" s="107">
        <v>16.994700000000002</v>
      </c>
      <c r="P1402" s="107">
        <v>10.3429</v>
      </c>
      <c r="Q1402" s="107">
        <v>16.8477</v>
      </c>
      <c r="R1402" s="107">
        <v>14.6334</v>
      </c>
      <c r="T1402" s="106"/>
      <c r="U1402" s="107"/>
      <c r="V1402" s="107"/>
      <c r="W1402" s="107"/>
      <c r="X1402" s="107"/>
      <c r="Y1402" s="107"/>
      <c r="Z1402" s="107"/>
      <c r="AA1402" s="107"/>
      <c r="AB1402" s="107"/>
      <c r="AC1402" s="107"/>
      <c r="AD1402" s="107"/>
      <c r="AE1402" s="107"/>
      <c r="AF1402" s="107"/>
      <c r="AG1402" s="107"/>
      <c r="AH1402" s="107"/>
    </row>
    <row r="1403" spans="1:34" x14ac:dyDescent="0.3">
      <c r="A1403" t="s">
        <v>1080</v>
      </c>
      <c r="B1403" t="s">
        <v>1088</v>
      </c>
      <c r="C1403">
        <v>104481</v>
      </c>
      <c r="D1403" s="106">
        <v>44888</v>
      </c>
      <c r="E1403" s="107">
        <v>86.915000000000006</v>
      </c>
      <c r="F1403" s="107">
        <v>0.33479999999999999</v>
      </c>
      <c r="G1403" s="107">
        <v>0.21790000000000001</v>
      </c>
      <c r="H1403" s="107">
        <v>-0.91320000000000001</v>
      </c>
      <c r="I1403" s="107">
        <v>-2.4676</v>
      </c>
      <c r="J1403" s="107">
        <v>-0.53900000000000003</v>
      </c>
      <c r="K1403" s="107">
        <v>-0.67079999999999995</v>
      </c>
      <c r="L1403" s="107">
        <v>8.0669000000000004</v>
      </c>
      <c r="M1403" s="107">
        <v>1.7727999999999999</v>
      </c>
      <c r="N1403" s="107">
        <v>-5.3563999999999998</v>
      </c>
      <c r="O1403" s="107">
        <v>15.8813</v>
      </c>
      <c r="P1403" s="107">
        <v>9.3239999999999998</v>
      </c>
      <c r="Q1403" s="107">
        <v>14.4361</v>
      </c>
      <c r="R1403" s="107">
        <v>13.5015</v>
      </c>
      <c r="T1403" s="106"/>
      <c r="U1403" s="107"/>
      <c r="V1403" s="107"/>
      <c r="W1403" s="107"/>
      <c r="X1403" s="107"/>
      <c r="Y1403" s="107"/>
      <c r="Z1403" s="107"/>
      <c r="AA1403" s="107"/>
      <c r="AB1403" s="107"/>
      <c r="AC1403" s="107"/>
      <c r="AD1403" s="107"/>
      <c r="AE1403" s="107"/>
      <c r="AF1403" s="107"/>
      <c r="AG1403" s="107"/>
      <c r="AH1403" s="107"/>
    </row>
    <row r="1404" spans="1:34" x14ac:dyDescent="0.3">
      <c r="A1404" t="s">
        <v>1080</v>
      </c>
      <c r="B1404" t="s">
        <v>1089</v>
      </c>
      <c r="C1404">
        <v>140228</v>
      </c>
      <c r="D1404" s="106">
        <v>44888</v>
      </c>
      <c r="E1404" s="107">
        <v>59.487000000000002</v>
      </c>
      <c r="F1404" s="107">
        <v>0.43390000000000001</v>
      </c>
      <c r="G1404" s="107">
        <v>0.32719999999999999</v>
      </c>
      <c r="H1404" s="107">
        <v>-0.61980000000000002</v>
      </c>
      <c r="I1404" s="107">
        <v>-2.2848999999999999</v>
      </c>
      <c r="J1404" s="107">
        <v>0.99319999999999997</v>
      </c>
      <c r="K1404" s="107">
        <v>2.7124999999999999</v>
      </c>
      <c r="L1404" s="107">
        <v>15.4617</v>
      </c>
      <c r="M1404" s="107">
        <v>11.8787</v>
      </c>
      <c r="N1404" s="107">
        <v>5.0839999999999996</v>
      </c>
      <c r="O1404" s="107">
        <v>27.726400000000002</v>
      </c>
      <c r="P1404" s="107">
        <v>14.971399999999999</v>
      </c>
      <c r="Q1404" s="107">
        <v>20.7744</v>
      </c>
      <c r="R1404" s="107">
        <v>30.962299999999999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t="s">
        <v>1080</v>
      </c>
      <c r="B1405" t="s">
        <v>1090</v>
      </c>
      <c r="C1405">
        <v>140225</v>
      </c>
      <c r="D1405" s="106">
        <v>44888</v>
      </c>
      <c r="E1405" s="107">
        <v>52.875999999999998</v>
      </c>
      <c r="F1405" s="107">
        <v>0.42920000000000003</v>
      </c>
      <c r="G1405" s="107">
        <v>0.3054</v>
      </c>
      <c r="H1405" s="107">
        <v>-0.65010000000000001</v>
      </c>
      <c r="I1405" s="107">
        <v>-2.3437000000000001</v>
      </c>
      <c r="J1405" s="107">
        <v>0.84870000000000001</v>
      </c>
      <c r="K1405" s="107">
        <v>2.3024</v>
      </c>
      <c r="L1405" s="107">
        <v>14.5494</v>
      </c>
      <c r="M1405" s="107">
        <v>10.5776</v>
      </c>
      <c r="N1405" s="107">
        <v>3.4573</v>
      </c>
      <c r="O1405" s="107">
        <v>25.784099999999999</v>
      </c>
      <c r="P1405" s="107">
        <v>13.2667</v>
      </c>
      <c r="Q1405" s="107">
        <v>11.808299999999999</v>
      </c>
      <c r="R1405" s="107">
        <v>29.0092</v>
      </c>
      <c r="T1405" s="106"/>
      <c r="U1405" s="107"/>
      <c r="V1405" s="107"/>
      <c r="W1405" s="107"/>
      <c r="X1405" s="107"/>
      <c r="Y1405" s="107"/>
      <c r="Z1405" s="107"/>
      <c r="AA1405" s="107"/>
      <c r="AB1405" s="107"/>
      <c r="AC1405" s="107"/>
      <c r="AD1405" s="107"/>
      <c r="AE1405" s="107"/>
      <c r="AF1405" s="107"/>
      <c r="AG1405" s="107"/>
      <c r="AH1405" s="107"/>
    </row>
    <row r="1406" spans="1:34" x14ac:dyDescent="0.3">
      <c r="A1406" t="s">
        <v>1080</v>
      </c>
      <c r="B1406" t="s">
        <v>1091</v>
      </c>
      <c r="C1406">
        <v>100473</v>
      </c>
      <c r="D1406" s="106">
        <v>44888</v>
      </c>
      <c r="E1406" s="107">
        <v>1521.5365999999999</v>
      </c>
      <c r="F1406" s="107">
        <v>0.23699999999999999</v>
      </c>
      <c r="G1406" s="107">
        <v>0.40410000000000001</v>
      </c>
      <c r="H1406" s="107">
        <v>-0.69069999999999998</v>
      </c>
      <c r="I1406" s="107">
        <v>-1.6329</v>
      </c>
      <c r="J1406" s="107">
        <v>0.4052</v>
      </c>
      <c r="K1406" s="107">
        <v>2.6911</v>
      </c>
      <c r="L1406" s="107">
        <v>16.043500000000002</v>
      </c>
      <c r="M1406" s="107">
        <v>8.4280000000000008</v>
      </c>
      <c r="N1406" s="107">
        <v>-1.2383999999999999</v>
      </c>
      <c r="O1406" s="107">
        <v>16.925999999999998</v>
      </c>
      <c r="P1406" s="107">
        <v>9.4284999999999997</v>
      </c>
      <c r="Q1406" s="107">
        <v>18.9209</v>
      </c>
      <c r="R1406" s="107">
        <v>19.842300000000002</v>
      </c>
      <c r="T1406" s="106"/>
      <c r="U1406" s="107"/>
      <c r="V1406" s="107"/>
      <c r="W1406" s="107"/>
      <c r="X1406" s="107"/>
      <c r="Y1406" s="107"/>
      <c r="Z1406" s="107"/>
      <c r="AA1406" s="107"/>
      <c r="AB1406" s="107"/>
      <c r="AC1406" s="107"/>
      <c r="AD1406" s="107"/>
      <c r="AE1406" s="107"/>
      <c r="AF1406" s="107"/>
      <c r="AG1406" s="107"/>
      <c r="AH1406" s="107"/>
    </row>
    <row r="1407" spans="1:34" x14ac:dyDescent="0.3">
      <c r="A1407" t="s">
        <v>1080</v>
      </c>
      <c r="B1407" t="s">
        <v>1092</v>
      </c>
      <c r="C1407">
        <v>118533</v>
      </c>
      <c r="D1407" s="106">
        <v>44888</v>
      </c>
      <c r="E1407" s="107">
        <v>1673.2103</v>
      </c>
      <c r="F1407" s="107">
        <v>0.23910000000000001</v>
      </c>
      <c r="G1407" s="107">
        <v>0.41499999999999998</v>
      </c>
      <c r="H1407" s="107">
        <v>-0.67549999999999999</v>
      </c>
      <c r="I1407" s="107">
        <v>-1.6031</v>
      </c>
      <c r="J1407" s="107">
        <v>0.47689999999999999</v>
      </c>
      <c r="K1407" s="107">
        <v>2.8961000000000001</v>
      </c>
      <c r="L1407" s="107">
        <v>16.5124</v>
      </c>
      <c r="M1407" s="107">
        <v>9.0868000000000002</v>
      </c>
      <c r="N1407" s="107">
        <v>-0.443</v>
      </c>
      <c r="O1407" s="107">
        <v>17.877199999999998</v>
      </c>
      <c r="P1407" s="107">
        <v>10.395099999999999</v>
      </c>
      <c r="Q1407" s="107">
        <v>17.707899999999999</v>
      </c>
      <c r="R1407" s="107">
        <v>20.805399999999999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t="s">
        <v>1080</v>
      </c>
      <c r="B1408" t="s">
        <v>1093</v>
      </c>
      <c r="C1408">
        <v>105758</v>
      </c>
      <c r="D1408" s="106">
        <v>44888</v>
      </c>
      <c r="E1408" s="107">
        <v>101.378</v>
      </c>
      <c r="F1408" s="107">
        <v>-3.0000000000000001E-3</v>
      </c>
      <c r="G1408" s="107">
        <v>0.60829999999999995</v>
      </c>
      <c r="H1408" s="107">
        <v>0.36930000000000002</v>
      </c>
      <c r="I1408" s="107">
        <v>-1.1437999999999999</v>
      </c>
      <c r="J1408" s="107">
        <v>3.2109999999999999</v>
      </c>
      <c r="K1408" s="107">
        <v>4.9462000000000002</v>
      </c>
      <c r="L1408" s="107">
        <v>18.540299999999998</v>
      </c>
      <c r="M1408" s="107">
        <v>15.380599999999999</v>
      </c>
      <c r="N1408" s="107">
        <v>10.5709</v>
      </c>
      <c r="O1408" s="107">
        <v>24.2346</v>
      </c>
      <c r="P1408" s="107">
        <v>11.962999999999999</v>
      </c>
      <c r="Q1408" s="107">
        <v>16.2028</v>
      </c>
      <c r="R1408" s="107">
        <v>29.016500000000001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t="s">
        <v>1080</v>
      </c>
      <c r="B1409" t="s">
        <v>1094</v>
      </c>
      <c r="C1409">
        <v>118989</v>
      </c>
      <c r="D1409" s="106">
        <v>44888</v>
      </c>
      <c r="E1409" s="107">
        <v>109.71899999999999</v>
      </c>
      <c r="F1409" s="107">
        <v>-8.9999999999999998E-4</v>
      </c>
      <c r="G1409" s="107">
        <v>0.61809999999999998</v>
      </c>
      <c r="H1409" s="107">
        <v>0.38240000000000002</v>
      </c>
      <c r="I1409" s="107">
        <v>-1.1174999999999999</v>
      </c>
      <c r="J1409" s="107">
        <v>3.2805</v>
      </c>
      <c r="K1409" s="107">
        <v>5.1380999999999997</v>
      </c>
      <c r="L1409" s="107">
        <v>18.975300000000001</v>
      </c>
      <c r="M1409" s="107">
        <v>16.0029</v>
      </c>
      <c r="N1409" s="107">
        <v>11.3729</v>
      </c>
      <c r="O1409" s="107">
        <v>25.1006</v>
      </c>
      <c r="P1409" s="107">
        <v>12.854200000000001</v>
      </c>
      <c r="Q1409" s="107">
        <v>19.6053</v>
      </c>
      <c r="R1409" s="107">
        <v>29.9285</v>
      </c>
      <c r="T1409" s="106"/>
      <c r="U1409" s="107"/>
      <c r="V1409" s="107"/>
      <c r="W1409" s="107"/>
      <c r="X1409" s="107"/>
      <c r="Y1409" s="107"/>
      <c r="Z1409" s="107"/>
      <c r="AA1409" s="107"/>
      <c r="AB1409" s="107"/>
      <c r="AC1409" s="107"/>
      <c r="AD1409" s="107"/>
      <c r="AE1409" s="107"/>
      <c r="AF1409" s="107"/>
      <c r="AG1409" s="107"/>
      <c r="AH1409" s="107"/>
    </row>
    <row r="1410" spans="1:34" x14ac:dyDescent="0.3">
      <c r="A1410" t="s">
        <v>1080</v>
      </c>
      <c r="B1410" t="s">
        <v>1095</v>
      </c>
      <c r="C1410">
        <v>102528</v>
      </c>
      <c r="D1410" s="106">
        <v>44888</v>
      </c>
      <c r="E1410" s="107">
        <v>167.77</v>
      </c>
      <c r="F1410" s="107">
        <v>0.48509999999999998</v>
      </c>
      <c r="G1410" s="107">
        <v>0.46710000000000002</v>
      </c>
      <c r="H1410" s="107">
        <v>-0.4037</v>
      </c>
      <c r="I1410" s="107">
        <v>-1.5839000000000001</v>
      </c>
      <c r="J1410" s="107">
        <v>0.97499999999999998</v>
      </c>
      <c r="K1410" s="107">
        <v>3.4786999999999999</v>
      </c>
      <c r="L1410" s="107">
        <v>14.0749</v>
      </c>
      <c r="M1410" s="107">
        <v>10.2372</v>
      </c>
      <c r="N1410" s="107">
        <v>2.1865999999999999</v>
      </c>
      <c r="O1410" s="107">
        <v>21.369499999999999</v>
      </c>
      <c r="P1410" s="107">
        <v>10.6434</v>
      </c>
      <c r="Q1410" s="107">
        <v>16.877400000000002</v>
      </c>
      <c r="R1410" s="107">
        <v>27.7561</v>
      </c>
      <c r="T1410" s="106"/>
      <c r="U1410" s="107"/>
      <c r="V1410" s="107"/>
      <c r="W1410" s="107"/>
      <c r="X1410" s="107"/>
      <c r="Y1410" s="107"/>
      <c r="Z1410" s="107"/>
      <c r="AA1410" s="107"/>
      <c r="AB1410" s="107"/>
      <c r="AC1410" s="107"/>
      <c r="AD1410" s="107"/>
      <c r="AE1410" s="107"/>
      <c r="AF1410" s="107"/>
      <c r="AG1410" s="107"/>
      <c r="AH1410" s="107"/>
    </row>
    <row r="1411" spans="1:34" x14ac:dyDescent="0.3">
      <c r="A1411" t="s">
        <v>1080</v>
      </c>
      <c r="B1411" t="s">
        <v>1096</v>
      </c>
      <c r="C1411">
        <v>120381</v>
      </c>
      <c r="D1411" s="106">
        <v>44888</v>
      </c>
      <c r="E1411" s="107">
        <v>183.84</v>
      </c>
      <c r="F1411" s="107">
        <v>0.48649999999999999</v>
      </c>
      <c r="G1411" s="107">
        <v>0.48099999999999998</v>
      </c>
      <c r="H1411" s="107">
        <v>-0.38469999999999999</v>
      </c>
      <c r="I1411" s="107">
        <v>-1.5477000000000001</v>
      </c>
      <c r="J1411" s="107">
        <v>1.0665</v>
      </c>
      <c r="K1411" s="107">
        <v>3.7296</v>
      </c>
      <c r="L1411" s="107">
        <v>14.627800000000001</v>
      </c>
      <c r="M1411" s="107">
        <v>11.061400000000001</v>
      </c>
      <c r="N1411" s="107">
        <v>3.1939000000000002</v>
      </c>
      <c r="O1411" s="107">
        <v>22.5107</v>
      </c>
      <c r="P1411" s="107">
        <v>11.747</v>
      </c>
      <c r="Q1411" s="107">
        <v>18.550899999999999</v>
      </c>
      <c r="R1411" s="107">
        <v>28.967400000000001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t="s">
        <v>1080</v>
      </c>
      <c r="B1412" t="s">
        <v>1097</v>
      </c>
      <c r="C1412">
        <v>140460</v>
      </c>
      <c r="D1412" s="106">
        <v>44888</v>
      </c>
      <c r="E1412" s="107">
        <v>17.02</v>
      </c>
      <c r="F1412" s="107">
        <v>0.53159999999999996</v>
      </c>
      <c r="G1412" s="107">
        <v>0.4723</v>
      </c>
      <c r="H1412" s="107">
        <v>-0.40960000000000002</v>
      </c>
      <c r="I1412" s="107">
        <v>-1.8453999999999999</v>
      </c>
      <c r="J1412" s="107">
        <v>1.2493000000000001</v>
      </c>
      <c r="K1412" s="107">
        <v>0.94899999999999995</v>
      </c>
      <c r="L1412" s="107">
        <v>13.089700000000001</v>
      </c>
      <c r="M1412" s="107">
        <v>5.5831</v>
      </c>
      <c r="N1412" s="107">
        <v>-3.7875000000000001</v>
      </c>
      <c r="O1412" s="107">
        <v>18.3032</v>
      </c>
      <c r="P1412" s="107">
        <v>7.4512999999999998</v>
      </c>
      <c r="Q1412" s="107">
        <v>9.5505999999999993</v>
      </c>
      <c r="R1412" s="107">
        <v>18.6007</v>
      </c>
      <c r="T1412" s="106"/>
      <c r="U1412" s="107"/>
      <c r="V1412" s="107"/>
      <c r="W1412" s="107"/>
      <c r="X1412" s="107"/>
      <c r="Y1412" s="107"/>
      <c r="Z1412" s="107"/>
      <c r="AA1412" s="107"/>
      <c r="AB1412" s="107"/>
      <c r="AC1412" s="107"/>
      <c r="AD1412" s="107"/>
      <c r="AE1412" s="107"/>
      <c r="AF1412" s="107"/>
      <c r="AG1412" s="107"/>
      <c r="AH1412" s="107"/>
    </row>
    <row r="1413" spans="1:34" x14ac:dyDescent="0.3">
      <c r="A1413" t="s">
        <v>1080</v>
      </c>
      <c r="B1413" t="s">
        <v>1098</v>
      </c>
      <c r="C1413">
        <v>140461</v>
      </c>
      <c r="D1413" s="106">
        <v>44888</v>
      </c>
      <c r="E1413" s="107">
        <v>18.559999999999999</v>
      </c>
      <c r="F1413" s="107">
        <v>0.54169999999999996</v>
      </c>
      <c r="G1413" s="107">
        <v>0.48730000000000001</v>
      </c>
      <c r="H1413" s="107">
        <v>-0.37569999999999998</v>
      </c>
      <c r="I1413" s="107">
        <v>-1.7988999999999999</v>
      </c>
      <c r="J1413" s="107">
        <v>1.3653999999999999</v>
      </c>
      <c r="K1413" s="107">
        <v>1.1996</v>
      </c>
      <c r="L1413" s="107">
        <v>13.7255</v>
      </c>
      <c r="M1413" s="107">
        <v>6.3000999999999996</v>
      </c>
      <c r="N1413" s="107">
        <v>-2.9289000000000001</v>
      </c>
      <c r="O1413" s="107">
        <v>19.301300000000001</v>
      </c>
      <c r="P1413" s="107">
        <v>8.8917000000000002</v>
      </c>
      <c r="Q1413" s="107">
        <v>11.1904</v>
      </c>
      <c r="R1413" s="107">
        <v>19.670300000000001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t="s">
        <v>1080</v>
      </c>
      <c r="B1414" t="s">
        <v>1099</v>
      </c>
      <c r="C1414">
        <v>105503</v>
      </c>
      <c r="D1414" s="106">
        <v>44888</v>
      </c>
      <c r="E1414" s="107">
        <v>89.46</v>
      </c>
      <c r="F1414" s="107">
        <v>0.37019999999999997</v>
      </c>
      <c r="G1414" s="107">
        <v>0.34770000000000001</v>
      </c>
      <c r="H1414" s="107">
        <v>-0.2676</v>
      </c>
      <c r="I1414" s="107">
        <v>-1.1819</v>
      </c>
      <c r="J1414" s="107">
        <v>1.9602999999999999</v>
      </c>
      <c r="K1414" s="107">
        <v>4.3265000000000002</v>
      </c>
      <c r="L1414" s="107">
        <v>13.556699999999999</v>
      </c>
      <c r="M1414" s="107">
        <v>8.0957000000000008</v>
      </c>
      <c r="N1414" s="107">
        <v>1.0505</v>
      </c>
      <c r="O1414" s="107">
        <v>22.384</v>
      </c>
      <c r="P1414" s="107">
        <v>13.1678</v>
      </c>
      <c r="Q1414" s="107">
        <v>15.071999999999999</v>
      </c>
      <c r="R1414" s="107">
        <v>23.746700000000001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t="s">
        <v>1080</v>
      </c>
      <c r="B1415" t="s">
        <v>1100</v>
      </c>
      <c r="C1415">
        <v>120403</v>
      </c>
      <c r="D1415" s="106">
        <v>44888</v>
      </c>
      <c r="E1415" s="107">
        <v>104.01</v>
      </c>
      <c r="F1415" s="107">
        <v>0.37640000000000001</v>
      </c>
      <c r="G1415" s="107">
        <v>0.37640000000000001</v>
      </c>
      <c r="H1415" s="107">
        <v>-0.23980000000000001</v>
      </c>
      <c r="I1415" s="107">
        <v>-1.1217999999999999</v>
      </c>
      <c r="J1415" s="107">
        <v>2.0907</v>
      </c>
      <c r="K1415" s="107">
        <v>4.6905000000000001</v>
      </c>
      <c r="L1415" s="107">
        <v>14.3721</v>
      </c>
      <c r="M1415" s="107">
        <v>9.2772000000000006</v>
      </c>
      <c r="N1415" s="107">
        <v>2.5436000000000001</v>
      </c>
      <c r="O1415" s="107">
        <v>24.157599999999999</v>
      </c>
      <c r="P1415" s="107">
        <v>14.912000000000001</v>
      </c>
      <c r="Q1415" s="107">
        <v>19.625</v>
      </c>
      <c r="R1415" s="107">
        <v>25.592300000000002</v>
      </c>
      <c r="T1415" s="106"/>
      <c r="U1415" s="107"/>
      <c r="V1415" s="107"/>
      <c r="W1415" s="107"/>
      <c r="X1415" s="107"/>
      <c r="Y1415" s="107"/>
      <c r="Z1415" s="107"/>
      <c r="AA1415" s="107"/>
      <c r="AB1415" s="107"/>
      <c r="AC1415" s="107"/>
      <c r="AD1415" s="107"/>
      <c r="AE1415" s="107"/>
      <c r="AF1415" s="107"/>
      <c r="AG1415" s="107"/>
      <c r="AH1415" s="107"/>
    </row>
    <row r="1416" spans="1:34" x14ac:dyDescent="0.3">
      <c r="A1416" t="s">
        <v>1080</v>
      </c>
      <c r="B1416" t="s">
        <v>1796</v>
      </c>
      <c r="C1416">
        <v>148733</v>
      </c>
      <c r="D1416" s="106">
        <v>44888</v>
      </c>
      <c r="E1416" s="107">
        <v>12.0794</v>
      </c>
      <c r="F1416" s="107">
        <v>0.26889999999999997</v>
      </c>
      <c r="G1416" s="107">
        <v>0.42230000000000001</v>
      </c>
      <c r="H1416" s="107">
        <v>2.4E-2</v>
      </c>
      <c r="I1416" s="107">
        <v>-1.2814000000000001</v>
      </c>
      <c r="J1416" s="107">
        <v>1.0558000000000001</v>
      </c>
      <c r="K1416" s="107">
        <v>2.7553000000000001</v>
      </c>
      <c r="L1416" s="107">
        <v>16.5943</v>
      </c>
      <c r="M1416" s="107">
        <v>12.6852</v>
      </c>
      <c r="N1416" s="107">
        <v>0.33139999999999997</v>
      </c>
      <c r="O1416" s="107"/>
      <c r="P1416" s="107"/>
      <c r="Q1416" s="107">
        <v>11.605499999999999</v>
      </c>
      <c r="R1416" s="107"/>
      <c r="T1416" s="106"/>
      <c r="U1416" s="107"/>
      <c r="V1416" s="107"/>
      <c r="W1416" s="107"/>
      <c r="X1416" s="107"/>
      <c r="Y1416" s="107"/>
      <c r="Z1416" s="107"/>
      <c r="AA1416" s="107"/>
      <c r="AB1416" s="107"/>
      <c r="AC1416" s="107"/>
      <c r="AD1416" s="107"/>
      <c r="AE1416" s="107"/>
      <c r="AF1416" s="107"/>
      <c r="AG1416" s="107"/>
      <c r="AH1416" s="107"/>
    </row>
    <row r="1417" spans="1:34" x14ac:dyDescent="0.3">
      <c r="A1417" t="s">
        <v>1080</v>
      </c>
      <c r="B1417" t="s">
        <v>1797</v>
      </c>
      <c r="C1417">
        <v>148732</v>
      </c>
      <c r="D1417" s="106">
        <v>44888</v>
      </c>
      <c r="E1417" s="107">
        <v>11.608499999999999</v>
      </c>
      <c r="F1417" s="107">
        <v>0.26340000000000002</v>
      </c>
      <c r="G1417" s="107">
        <v>0.3926</v>
      </c>
      <c r="H1417" s="107">
        <v>-1.72E-2</v>
      </c>
      <c r="I1417" s="107">
        <v>-1.3629</v>
      </c>
      <c r="J1417" s="107">
        <v>0.86019999999999996</v>
      </c>
      <c r="K1417" s="107">
        <v>2.2037</v>
      </c>
      <c r="L1417" s="107">
        <v>15.324999999999999</v>
      </c>
      <c r="M1417" s="107">
        <v>10.7628</v>
      </c>
      <c r="N1417" s="107">
        <v>-1.9470000000000001</v>
      </c>
      <c r="O1417" s="107"/>
      <c r="P1417" s="107"/>
      <c r="Q1417" s="107">
        <v>9.0556999999999999</v>
      </c>
      <c r="R1417" s="107"/>
      <c r="T1417" s="106"/>
      <c r="U1417" s="107"/>
      <c r="V1417" s="107"/>
      <c r="W1417" s="107"/>
      <c r="X1417" s="107"/>
      <c r="Y1417" s="107"/>
      <c r="Z1417" s="107"/>
      <c r="AA1417" s="107"/>
      <c r="AB1417" s="107"/>
      <c r="AC1417" s="107"/>
      <c r="AD1417" s="107"/>
      <c r="AE1417" s="107"/>
      <c r="AF1417" s="107"/>
      <c r="AG1417" s="107"/>
      <c r="AH1417" s="107"/>
    </row>
    <row r="1418" spans="1:34" x14ac:dyDescent="0.3">
      <c r="A1418" t="s">
        <v>1080</v>
      </c>
      <c r="B1418" t="s">
        <v>1101</v>
      </c>
      <c r="C1418">
        <v>104908</v>
      </c>
      <c r="D1418" s="106">
        <v>44888</v>
      </c>
      <c r="E1418" s="107">
        <v>75.992999999999995</v>
      </c>
      <c r="F1418" s="107">
        <v>7.7700000000000005E-2</v>
      </c>
      <c r="G1418" s="107">
        <v>0.21759999999999999</v>
      </c>
      <c r="H1418" s="107">
        <v>-0.50409999999999999</v>
      </c>
      <c r="I1418" s="107">
        <v>-2.0051999999999999</v>
      </c>
      <c r="J1418" s="107">
        <v>0.75039999999999996</v>
      </c>
      <c r="K1418" s="107">
        <v>0.78649999999999998</v>
      </c>
      <c r="L1418" s="107">
        <v>13.094900000000001</v>
      </c>
      <c r="M1418" s="107">
        <v>10.045500000000001</v>
      </c>
      <c r="N1418" s="107">
        <v>4.9221000000000004</v>
      </c>
      <c r="O1418" s="107">
        <v>24.532499999999999</v>
      </c>
      <c r="P1418" s="107">
        <v>13.6074</v>
      </c>
      <c r="Q1418" s="107">
        <v>13.823700000000001</v>
      </c>
      <c r="R1418" s="107">
        <v>28.402699999999999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t="s">
        <v>1080</v>
      </c>
      <c r="B1419" t="s">
        <v>1102</v>
      </c>
      <c r="C1419">
        <v>119775</v>
      </c>
      <c r="D1419" s="106">
        <v>44888</v>
      </c>
      <c r="E1419" s="107">
        <v>85.427000000000007</v>
      </c>
      <c r="F1419" s="107">
        <v>8.0799999999999997E-2</v>
      </c>
      <c r="G1419" s="107">
        <v>0.23469999999999999</v>
      </c>
      <c r="H1419" s="107">
        <v>-0.48</v>
      </c>
      <c r="I1419" s="107">
        <v>-1.9591000000000001</v>
      </c>
      <c r="J1419" s="107">
        <v>0.8619</v>
      </c>
      <c r="K1419" s="107">
        <v>1.0982000000000001</v>
      </c>
      <c r="L1419" s="107">
        <v>13.8025</v>
      </c>
      <c r="M1419" s="107">
        <v>11.082599999999999</v>
      </c>
      <c r="N1419" s="107">
        <v>6.2419000000000002</v>
      </c>
      <c r="O1419" s="107">
        <v>26.111699999999999</v>
      </c>
      <c r="P1419" s="107">
        <v>15.019500000000001</v>
      </c>
      <c r="Q1419" s="107">
        <v>20.121700000000001</v>
      </c>
      <c r="R1419" s="107">
        <v>30.0212</v>
      </c>
      <c r="T1419" s="106"/>
      <c r="U1419" s="107"/>
      <c r="V1419" s="107"/>
      <c r="W1419" s="107"/>
      <c r="X1419" s="107"/>
      <c r="Y1419" s="107"/>
      <c r="Z1419" s="107"/>
      <c r="AA1419" s="107"/>
      <c r="AB1419" s="107"/>
      <c r="AC1419" s="107"/>
      <c r="AD1419" s="107"/>
      <c r="AE1419" s="107"/>
      <c r="AF1419" s="107"/>
      <c r="AG1419" s="107"/>
      <c r="AH1419" s="107"/>
    </row>
    <row r="1420" spans="1:34" x14ac:dyDescent="0.3">
      <c r="A1420" t="s">
        <v>1080</v>
      </c>
      <c r="B1420" t="s">
        <v>1103</v>
      </c>
      <c r="C1420">
        <v>119807</v>
      </c>
      <c r="D1420" s="106">
        <v>44888</v>
      </c>
      <c r="E1420" s="107">
        <v>228.6206</v>
      </c>
      <c r="F1420" s="107">
        <v>0.1963</v>
      </c>
      <c r="G1420" s="107">
        <v>0.52790000000000004</v>
      </c>
      <c r="H1420" s="107">
        <v>0.59870000000000001</v>
      </c>
      <c r="I1420" s="107">
        <v>-0.5262</v>
      </c>
      <c r="J1420" s="107">
        <v>1.6136999999999999</v>
      </c>
      <c r="K1420" s="107">
        <v>1.9262999999999999</v>
      </c>
      <c r="L1420" s="107">
        <v>11.5495</v>
      </c>
      <c r="M1420" s="107">
        <v>8.1920000000000002</v>
      </c>
      <c r="N1420" s="107">
        <v>0.7228</v>
      </c>
      <c r="O1420" s="107">
        <v>18.181100000000001</v>
      </c>
      <c r="P1420" s="107">
        <v>8.6158000000000001</v>
      </c>
      <c r="Q1420" s="107">
        <v>18.424299999999999</v>
      </c>
      <c r="R1420" s="107">
        <v>19.9148</v>
      </c>
      <c r="T1420" s="106"/>
      <c r="U1420" s="107"/>
      <c r="V1420" s="107"/>
      <c r="W1420" s="107"/>
      <c r="X1420" s="107"/>
      <c r="Y1420" s="107"/>
      <c r="Z1420" s="107"/>
      <c r="AA1420" s="107"/>
      <c r="AB1420" s="107"/>
      <c r="AC1420" s="107"/>
      <c r="AD1420" s="107"/>
      <c r="AE1420" s="107"/>
      <c r="AF1420" s="107"/>
      <c r="AG1420" s="107"/>
      <c r="AH1420" s="107"/>
    </row>
    <row r="1421" spans="1:34" x14ac:dyDescent="0.3">
      <c r="A1421" t="s">
        <v>1080</v>
      </c>
      <c r="B1421" t="s">
        <v>1104</v>
      </c>
      <c r="C1421">
        <v>112496</v>
      </c>
      <c r="D1421" s="106">
        <v>44888</v>
      </c>
      <c r="E1421" s="107">
        <v>208.10130000000001</v>
      </c>
      <c r="F1421" s="107">
        <v>0.19320000000000001</v>
      </c>
      <c r="G1421" s="107">
        <v>0.50780000000000003</v>
      </c>
      <c r="H1421" s="107">
        <v>0.57579999999999998</v>
      </c>
      <c r="I1421" s="107">
        <v>-0.57269999999999999</v>
      </c>
      <c r="J1421" s="107">
        <v>1.5127999999999999</v>
      </c>
      <c r="K1421" s="107">
        <v>1.6416999999999999</v>
      </c>
      <c r="L1421" s="107">
        <v>10.9223</v>
      </c>
      <c r="M1421" s="107">
        <v>7.2907999999999999</v>
      </c>
      <c r="N1421" s="107">
        <v>-0.39660000000000001</v>
      </c>
      <c r="O1421" s="107">
        <v>16.826799999999999</v>
      </c>
      <c r="P1421" s="107">
        <v>7.4268999999999998</v>
      </c>
      <c r="Q1421" s="107">
        <v>18.040600000000001</v>
      </c>
      <c r="R1421" s="107">
        <v>18.566600000000001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t="s">
        <v>1080</v>
      </c>
      <c r="B1422" t="s">
        <v>1105</v>
      </c>
      <c r="C1422">
        <v>142110</v>
      </c>
      <c r="D1422" s="106">
        <v>44888</v>
      </c>
      <c r="E1422" s="107">
        <v>19.229500000000002</v>
      </c>
      <c r="F1422" s="107">
        <v>0.42930000000000001</v>
      </c>
      <c r="G1422" s="107">
        <v>0.48280000000000001</v>
      </c>
      <c r="H1422" s="107">
        <v>-0.1381</v>
      </c>
      <c r="I1422" s="107">
        <v>-1.6122000000000001</v>
      </c>
      <c r="J1422" s="107">
        <v>1.4412</v>
      </c>
      <c r="K1422" s="107">
        <v>1.1424000000000001</v>
      </c>
      <c r="L1422" s="107">
        <v>11.3224</v>
      </c>
      <c r="M1422" s="107">
        <v>8.3803999999999998</v>
      </c>
      <c r="N1422" s="107">
        <v>3.2928000000000002</v>
      </c>
      <c r="O1422" s="107">
        <v>24.5915</v>
      </c>
      <c r="P1422" s="107"/>
      <c r="Q1422" s="107">
        <v>14.5402</v>
      </c>
      <c r="R1422" s="107">
        <v>30.359100000000002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t="s">
        <v>1080</v>
      </c>
      <c r="B1423" t="s">
        <v>1106</v>
      </c>
      <c r="C1423">
        <v>142109</v>
      </c>
      <c r="D1423" s="106">
        <v>44888</v>
      </c>
      <c r="E1423" s="107">
        <v>17.6798</v>
      </c>
      <c r="F1423" s="107">
        <v>0.4249</v>
      </c>
      <c r="G1423" s="107">
        <v>0.4597</v>
      </c>
      <c r="H1423" s="107">
        <v>-0.1711</v>
      </c>
      <c r="I1423" s="107">
        <v>-1.6767000000000001</v>
      </c>
      <c r="J1423" s="107">
        <v>1.2827</v>
      </c>
      <c r="K1423" s="107">
        <v>0.70350000000000001</v>
      </c>
      <c r="L1423" s="107">
        <v>10.3512</v>
      </c>
      <c r="M1423" s="107">
        <v>7.0018000000000002</v>
      </c>
      <c r="N1423" s="107">
        <v>1.5415000000000001</v>
      </c>
      <c r="O1423" s="107">
        <v>22.544899999999998</v>
      </c>
      <c r="P1423" s="107"/>
      <c r="Q1423" s="107">
        <v>12.5594</v>
      </c>
      <c r="R1423" s="107">
        <v>28.183</v>
      </c>
      <c r="T1423" s="106"/>
      <c r="U1423" s="107"/>
      <c r="V1423" s="107"/>
      <c r="W1423" s="107"/>
      <c r="X1423" s="107"/>
      <c r="Y1423" s="107"/>
      <c r="Z1423" s="107"/>
      <c r="AA1423" s="107"/>
      <c r="AB1423" s="107"/>
      <c r="AC1423" s="107"/>
      <c r="AD1423" s="107"/>
      <c r="AE1423" s="107"/>
      <c r="AF1423" s="107"/>
      <c r="AG1423" s="107"/>
      <c r="AH1423" s="107"/>
    </row>
    <row r="1424" spans="1:34" x14ac:dyDescent="0.3">
      <c r="A1424" t="s">
        <v>1080</v>
      </c>
      <c r="B1424" t="s">
        <v>1107</v>
      </c>
      <c r="C1424">
        <v>147445</v>
      </c>
      <c r="D1424" s="106">
        <v>44888</v>
      </c>
      <c r="E1424" s="107">
        <v>22.582999999999998</v>
      </c>
      <c r="F1424" s="107">
        <v>8.4199999999999997E-2</v>
      </c>
      <c r="G1424" s="107">
        <v>0.1153</v>
      </c>
      <c r="H1424" s="107">
        <v>-0.76019999999999999</v>
      </c>
      <c r="I1424" s="107">
        <v>-1.5605</v>
      </c>
      <c r="J1424" s="107">
        <v>0.80800000000000005</v>
      </c>
      <c r="K1424" s="107">
        <v>0.83499999999999996</v>
      </c>
      <c r="L1424" s="107">
        <v>13.192299999999999</v>
      </c>
      <c r="M1424" s="107">
        <v>9.5251999999999999</v>
      </c>
      <c r="N1424" s="107">
        <v>2.8978999999999999</v>
      </c>
      <c r="O1424" s="107">
        <v>26.8674</v>
      </c>
      <c r="P1424" s="107"/>
      <c r="Q1424" s="107">
        <v>27.777799999999999</v>
      </c>
      <c r="R1424" s="107">
        <v>30.987500000000001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t="s">
        <v>1080</v>
      </c>
      <c r="B1425" t="s">
        <v>1108</v>
      </c>
      <c r="C1425">
        <v>147479</v>
      </c>
      <c r="D1425" s="106">
        <v>44888</v>
      </c>
      <c r="E1425" s="107">
        <v>21.501999999999999</v>
      </c>
      <c r="F1425" s="107">
        <v>8.3799999999999999E-2</v>
      </c>
      <c r="G1425" s="107">
        <v>9.7799999999999998E-2</v>
      </c>
      <c r="H1425" s="107">
        <v>-0.78439999999999999</v>
      </c>
      <c r="I1425" s="107">
        <v>-1.6107</v>
      </c>
      <c r="J1425" s="107">
        <v>0.69310000000000005</v>
      </c>
      <c r="K1425" s="107">
        <v>0.51890000000000003</v>
      </c>
      <c r="L1425" s="107">
        <v>12.4993</v>
      </c>
      <c r="M1425" s="107">
        <v>8.5411000000000001</v>
      </c>
      <c r="N1425" s="107">
        <v>1.6211</v>
      </c>
      <c r="O1425" s="107">
        <v>25.047599999999999</v>
      </c>
      <c r="P1425" s="107"/>
      <c r="Q1425" s="107">
        <v>25.9056</v>
      </c>
      <c r="R1425" s="107">
        <v>29.2257</v>
      </c>
      <c r="T1425" s="106"/>
      <c r="U1425" s="107"/>
      <c r="V1425" s="107"/>
      <c r="W1425" s="107"/>
      <c r="X1425" s="107"/>
      <c r="Y1425" s="107"/>
      <c r="Z1425" s="107"/>
      <c r="AA1425" s="107"/>
      <c r="AB1425" s="107"/>
      <c r="AC1425" s="107"/>
      <c r="AD1425" s="107"/>
      <c r="AE1425" s="107"/>
      <c r="AF1425" s="107"/>
      <c r="AG1425" s="107"/>
      <c r="AH1425" s="107"/>
    </row>
    <row r="1426" spans="1:34" x14ac:dyDescent="0.3">
      <c r="A1426" t="s">
        <v>1080</v>
      </c>
      <c r="B1426" t="s">
        <v>2054</v>
      </c>
      <c r="C1426">
        <v>127042</v>
      </c>
      <c r="D1426" s="106">
        <v>44888</v>
      </c>
      <c r="E1426" s="107">
        <v>56.584400000000002</v>
      </c>
      <c r="F1426" s="107">
        <v>0.17580000000000001</v>
      </c>
      <c r="G1426" s="107">
        <v>0.18729999999999999</v>
      </c>
      <c r="H1426" s="107">
        <v>-0.94440000000000002</v>
      </c>
      <c r="I1426" s="107">
        <v>-2.8742000000000001</v>
      </c>
      <c r="J1426" s="107">
        <v>-1.4111</v>
      </c>
      <c r="K1426" s="107">
        <v>5.0887000000000002</v>
      </c>
      <c r="L1426" s="107">
        <v>19.930700000000002</v>
      </c>
      <c r="M1426" s="107">
        <v>16.934100000000001</v>
      </c>
      <c r="N1426" s="107">
        <v>14.621</v>
      </c>
      <c r="O1426" s="107">
        <v>26.177499999999998</v>
      </c>
      <c r="P1426" s="107">
        <v>15.410399999999999</v>
      </c>
      <c r="Q1426" s="107">
        <v>21.903400000000001</v>
      </c>
      <c r="R1426" s="107">
        <v>36.753900000000002</v>
      </c>
      <c r="T1426" s="106"/>
      <c r="U1426" s="107"/>
      <c r="V1426" s="107"/>
      <c r="W1426" s="107"/>
      <c r="X1426" s="107"/>
      <c r="Y1426" s="107"/>
      <c r="Z1426" s="107"/>
      <c r="AA1426" s="107"/>
      <c r="AB1426" s="107"/>
      <c r="AC1426" s="107"/>
      <c r="AD1426" s="107"/>
      <c r="AE1426" s="107"/>
      <c r="AF1426" s="107"/>
      <c r="AG1426" s="107"/>
      <c r="AH1426" s="107"/>
    </row>
    <row r="1427" spans="1:34" x14ac:dyDescent="0.3">
      <c r="A1427" t="s">
        <v>1080</v>
      </c>
      <c r="B1427" t="s">
        <v>2055</v>
      </c>
      <c r="C1427">
        <v>127039</v>
      </c>
      <c r="D1427" s="106">
        <v>44888</v>
      </c>
      <c r="E1427" s="107">
        <v>50.815300000000001</v>
      </c>
      <c r="F1427" s="107">
        <v>0.17249999999999999</v>
      </c>
      <c r="G1427" s="107">
        <v>0.17069999999999999</v>
      </c>
      <c r="H1427" s="107">
        <v>-0.96740000000000004</v>
      </c>
      <c r="I1427" s="107">
        <v>-2.9194</v>
      </c>
      <c r="J1427" s="107">
        <v>-1.5183</v>
      </c>
      <c r="K1427" s="107">
        <v>4.7752999999999997</v>
      </c>
      <c r="L1427" s="107">
        <v>19.2165</v>
      </c>
      <c r="M1427" s="107">
        <v>15.9269</v>
      </c>
      <c r="N1427" s="107">
        <v>13.319800000000001</v>
      </c>
      <c r="O1427" s="107">
        <v>24.668800000000001</v>
      </c>
      <c r="P1427" s="107">
        <v>14.0153</v>
      </c>
      <c r="Q1427" s="107">
        <v>20.4145</v>
      </c>
      <c r="R1427" s="107">
        <v>35.117100000000001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t="s">
        <v>1080</v>
      </c>
      <c r="B1428" t="s">
        <v>1109</v>
      </c>
      <c r="C1428">
        <v>100377</v>
      </c>
      <c r="D1428" s="106">
        <v>44888</v>
      </c>
      <c r="E1428" s="107">
        <v>2147.2240999999999</v>
      </c>
      <c r="F1428" s="107">
        <v>0.30059999999999998</v>
      </c>
      <c r="G1428" s="107">
        <v>0.39889999999999998</v>
      </c>
      <c r="H1428" s="107">
        <v>-0.61539999999999995</v>
      </c>
      <c r="I1428" s="107">
        <v>-1.7543</v>
      </c>
      <c r="J1428" s="107">
        <v>0.60229999999999995</v>
      </c>
      <c r="K1428" s="107">
        <v>2.1730999999999998</v>
      </c>
      <c r="L1428" s="107">
        <v>13.9328</v>
      </c>
      <c r="M1428" s="107">
        <v>9.7605000000000004</v>
      </c>
      <c r="N1428" s="107">
        <v>3.2563</v>
      </c>
      <c r="O1428" s="107">
        <v>24.407499999999999</v>
      </c>
      <c r="P1428" s="107">
        <v>13.117100000000001</v>
      </c>
      <c r="Q1428" s="107">
        <v>21.872</v>
      </c>
      <c r="R1428" s="107">
        <v>29.367799999999999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t="s">
        <v>1080</v>
      </c>
      <c r="B1429" t="s">
        <v>1110</v>
      </c>
      <c r="C1429">
        <v>118668</v>
      </c>
      <c r="D1429" s="106">
        <v>44888</v>
      </c>
      <c r="E1429" s="107">
        <v>2302.8436000000002</v>
      </c>
      <c r="F1429" s="107">
        <v>0.30280000000000001</v>
      </c>
      <c r="G1429" s="107">
        <v>0.41020000000000001</v>
      </c>
      <c r="H1429" s="107">
        <v>-0.59919999999999995</v>
      </c>
      <c r="I1429" s="107">
        <v>-1.7214</v>
      </c>
      <c r="J1429" s="107">
        <v>0.67910000000000004</v>
      </c>
      <c r="K1429" s="107">
        <v>2.4016999999999999</v>
      </c>
      <c r="L1429" s="107">
        <v>14.4031</v>
      </c>
      <c r="M1429" s="107">
        <v>10.438599999999999</v>
      </c>
      <c r="N1429" s="107">
        <v>4.0829000000000004</v>
      </c>
      <c r="O1429" s="107">
        <v>25.331299999999999</v>
      </c>
      <c r="P1429" s="107">
        <v>13.925000000000001</v>
      </c>
      <c r="Q1429" s="107">
        <v>16.557300000000001</v>
      </c>
      <c r="R1429" s="107">
        <v>30.366499999999998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t="s">
        <v>1080</v>
      </c>
      <c r="B1430" t="s">
        <v>1111</v>
      </c>
      <c r="C1430">
        <v>125307</v>
      </c>
      <c r="D1430" s="106">
        <v>44888</v>
      </c>
      <c r="E1430" s="107">
        <v>49.91</v>
      </c>
      <c r="F1430" s="107">
        <v>0.46300000000000002</v>
      </c>
      <c r="G1430" s="107">
        <v>0.50339999999999996</v>
      </c>
      <c r="H1430" s="107">
        <v>0.60470000000000002</v>
      </c>
      <c r="I1430" s="107">
        <v>-0.79510000000000003</v>
      </c>
      <c r="J1430" s="107">
        <v>1.2784</v>
      </c>
      <c r="K1430" s="107">
        <v>1.8571</v>
      </c>
      <c r="L1430" s="107">
        <v>15</v>
      </c>
      <c r="M1430" s="107">
        <v>9.2123000000000008</v>
      </c>
      <c r="N1430" s="107">
        <v>4.5892999999999997</v>
      </c>
      <c r="O1430" s="107">
        <v>38.531199999999998</v>
      </c>
      <c r="P1430" s="107">
        <v>19.4544</v>
      </c>
      <c r="Q1430" s="107">
        <v>19.603000000000002</v>
      </c>
      <c r="R1430" s="107">
        <v>36.263399999999997</v>
      </c>
      <c r="T1430" s="106"/>
      <c r="U1430" s="107"/>
      <c r="V1430" s="107"/>
      <c r="W1430" s="107"/>
      <c r="X1430" s="107"/>
      <c r="Y1430" s="107"/>
      <c r="Z1430" s="107"/>
      <c r="AA1430" s="107"/>
      <c r="AB1430" s="107"/>
      <c r="AC1430" s="107"/>
      <c r="AD1430" s="107"/>
      <c r="AE1430" s="107"/>
      <c r="AF1430" s="107"/>
      <c r="AG1430" s="107"/>
      <c r="AH1430" s="107"/>
    </row>
    <row r="1431" spans="1:34" x14ac:dyDescent="0.3">
      <c r="A1431" t="s">
        <v>1080</v>
      </c>
      <c r="B1431" t="s">
        <v>1112</v>
      </c>
      <c r="C1431">
        <v>125305</v>
      </c>
      <c r="D1431" s="106">
        <v>44888</v>
      </c>
      <c r="E1431" s="107">
        <v>44.6</v>
      </c>
      <c r="F1431" s="107">
        <v>0.47310000000000002</v>
      </c>
      <c r="G1431" s="107">
        <v>0.49569999999999997</v>
      </c>
      <c r="H1431" s="107">
        <v>0.56369999999999998</v>
      </c>
      <c r="I1431" s="107">
        <v>-0.8448</v>
      </c>
      <c r="J1431" s="107">
        <v>1.1337999999999999</v>
      </c>
      <c r="K1431" s="107">
        <v>1.4790000000000001</v>
      </c>
      <c r="L1431" s="107">
        <v>14.095700000000001</v>
      </c>
      <c r="M1431" s="107">
        <v>7.9379999999999997</v>
      </c>
      <c r="N1431" s="107">
        <v>2.9072</v>
      </c>
      <c r="O1431" s="107">
        <v>36.1038</v>
      </c>
      <c r="P1431" s="107">
        <v>17.434699999999999</v>
      </c>
      <c r="Q1431" s="107">
        <v>18.1143</v>
      </c>
      <c r="R1431" s="107">
        <v>33.888199999999998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t="s">
        <v>1080</v>
      </c>
      <c r="B1432" t="s">
        <v>1113</v>
      </c>
      <c r="C1432">
        <v>147778</v>
      </c>
      <c r="D1432" s="106"/>
      <c r="E1432" s="107"/>
      <c r="F1432" s="107"/>
      <c r="G1432" s="107"/>
      <c r="H1432" s="107"/>
      <c r="I1432" s="107"/>
      <c r="J1432" s="107"/>
      <c r="K1432" s="107"/>
      <c r="L1432" s="107"/>
      <c r="M1432" s="107"/>
      <c r="N1432" s="107"/>
      <c r="O1432" s="107"/>
      <c r="P1432" s="107"/>
      <c r="Q1432" s="107"/>
      <c r="R1432" s="107"/>
      <c r="T1432" s="106"/>
      <c r="U1432" s="107"/>
      <c r="V1432" s="107"/>
      <c r="W1432" s="107"/>
      <c r="X1432" s="107"/>
      <c r="Y1432" s="107"/>
      <c r="Z1432" s="107"/>
      <c r="AA1432" s="107"/>
      <c r="AB1432" s="107"/>
      <c r="AC1432" s="107"/>
      <c r="AD1432" s="107"/>
      <c r="AE1432" s="107"/>
      <c r="AF1432" s="107"/>
      <c r="AG1432" s="107"/>
      <c r="AH1432" s="107"/>
    </row>
    <row r="1433" spans="1:34" x14ac:dyDescent="0.3">
      <c r="A1433" t="s">
        <v>1080</v>
      </c>
      <c r="B1433" t="s">
        <v>1114</v>
      </c>
      <c r="C1433">
        <v>147779</v>
      </c>
      <c r="D1433" s="106"/>
      <c r="E1433" s="107"/>
      <c r="F1433" s="107"/>
      <c r="G1433" s="107"/>
      <c r="H1433" s="107"/>
      <c r="I1433" s="107"/>
      <c r="J1433" s="107"/>
      <c r="K1433" s="107"/>
      <c r="L1433" s="107"/>
      <c r="M1433" s="107"/>
      <c r="N1433" s="107"/>
      <c r="O1433" s="107"/>
      <c r="P1433" s="107"/>
      <c r="Q1433" s="107"/>
      <c r="R1433" s="107"/>
      <c r="T1433" s="106"/>
      <c r="U1433" s="107"/>
      <c r="V1433" s="107"/>
      <c r="W1433" s="107"/>
      <c r="X1433" s="107"/>
      <c r="Y1433" s="107"/>
      <c r="Z1433" s="107"/>
      <c r="AA1433" s="107"/>
      <c r="AB1433" s="107"/>
      <c r="AC1433" s="107"/>
      <c r="AD1433" s="107"/>
      <c r="AE1433" s="107"/>
      <c r="AF1433" s="107"/>
      <c r="AG1433" s="107"/>
      <c r="AH1433" s="107"/>
    </row>
    <row r="1434" spans="1:34" x14ac:dyDescent="0.3">
      <c r="A1434" t="s">
        <v>1080</v>
      </c>
      <c r="B1434" t="s">
        <v>1115</v>
      </c>
      <c r="C1434">
        <v>101065</v>
      </c>
      <c r="D1434" s="106">
        <v>44888</v>
      </c>
      <c r="E1434" s="107">
        <v>136.0599</v>
      </c>
      <c r="F1434" s="107">
        <v>0.49330000000000002</v>
      </c>
      <c r="G1434" s="107">
        <v>1.8512999999999999</v>
      </c>
      <c r="H1434" s="107">
        <v>1.8044</v>
      </c>
      <c r="I1434" s="107">
        <v>-0.43769999999999998</v>
      </c>
      <c r="J1434" s="107">
        <v>3.8527999999999998</v>
      </c>
      <c r="K1434" s="107">
        <v>7.883</v>
      </c>
      <c r="L1434" s="107">
        <v>15.0939</v>
      </c>
      <c r="M1434" s="107">
        <v>18.397200000000002</v>
      </c>
      <c r="N1434" s="107">
        <v>13.8802</v>
      </c>
      <c r="O1434" s="107">
        <v>34.552</v>
      </c>
      <c r="P1434" s="107">
        <v>19.5246</v>
      </c>
      <c r="Q1434" s="107">
        <v>12.7502</v>
      </c>
      <c r="R1434" s="107">
        <v>41.061100000000003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t="s">
        <v>1080</v>
      </c>
      <c r="B1435" t="s">
        <v>1116</v>
      </c>
      <c r="C1435">
        <v>120841</v>
      </c>
      <c r="D1435" s="106">
        <v>44888</v>
      </c>
      <c r="E1435" s="107">
        <v>147.02590000000001</v>
      </c>
      <c r="F1435" s="107">
        <v>0.4985</v>
      </c>
      <c r="G1435" s="107">
        <v>1.8774</v>
      </c>
      <c r="H1435" s="107">
        <v>1.8407</v>
      </c>
      <c r="I1435" s="107">
        <v>-0.3715</v>
      </c>
      <c r="J1435" s="107">
        <v>4.0227000000000004</v>
      </c>
      <c r="K1435" s="107">
        <v>8.3257999999999992</v>
      </c>
      <c r="L1435" s="107">
        <v>16.177900000000001</v>
      </c>
      <c r="M1435" s="107">
        <v>20.0367</v>
      </c>
      <c r="N1435" s="107">
        <v>16.045200000000001</v>
      </c>
      <c r="O1435" s="107">
        <v>37.142699999999998</v>
      </c>
      <c r="P1435" s="107">
        <v>21.265899999999998</v>
      </c>
      <c r="Q1435" s="107">
        <v>17.211200000000002</v>
      </c>
      <c r="R1435" s="107">
        <v>43.8934</v>
      </c>
      <c r="T1435" s="106"/>
      <c r="U1435" s="107"/>
      <c r="V1435" s="107"/>
      <c r="W1435" s="107"/>
      <c r="X1435" s="107"/>
      <c r="Y1435" s="107"/>
      <c r="Z1435" s="107"/>
      <c r="AA1435" s="107"/>
      <c r="AB1435" s="107"/>
      <c r="AC1435" s="107"/>
      <c r="AD1435" s="107"/>
      <c r="AE1435" s="107"/>
      <c r="AF1435" s="107"/>
      <c r="AG1435" s="107"/>
      <c r="AH1435" s="107"/>
    </row>
    <row r="1436" spans="1:34" x14ac:dyDescent="0.3">
      <c r="A1436" t="s">
        <v>1080</v>
      </c>
      <c r="B1436" t="s">
        <v>1117</v>
      </c>
      <c r="C1436">
        <v>119716</v>
      </c>
      <c r="D1436" s="106">
        <v>44888</v>
      </c>
      <c r="E1436" s="107">
        <v>161.0204</v>
      </c>
      <c r="F1436" s="107">
        <v>0.1242</v>
      </c>
      <c r="G1436" s="107">
        <v>0.13900000000000001</v>
      </c>
      <c r="H1436" s="107">
        <v>-0.24390000000000001</v>
      </c>
      <c r="I1436" s="107">
        <v>-1.8399000000000001</v>
      </c>
      <c r="J1436" s="107">
        <v>-0.17560000000000001</v>
      </c>
      <c r="K1436" s="107">
        <v>0.51790000000000003</v>
      </c>
      <c r="L1436" s="107">
        <v>12.235900000000001</v>
      </c>
      <c r="M1436" s="107">
        <v>10.6195</v>
      </c>
      <c r="N1436" s="107">
        <v>4.9969999999999999</v>
      </c>
      <c r="O1436" s="107">
        <v>29.173300000000001</v>
      </c>
      <c r="P1436" s="107">
        <v>13.5505</v>
      </c>
      <c r="Q1436" s="107">
        <v>19.403600000000001</v>
      </c>
      <c r="R1436" s="107">
        <v>34.137799999999999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t="s">
        <v>1080</v>
      </c>
      <c r="B1437" t="s">
        <v>1118</v>
      </c>
      <c r="C1437">
        <v>102941</v>
      </c>
      <c r="D1437" s="106">
        <v>44888</v>
      </c>
      <c r="E1437" s="107">
        <v>147.0265</v>
      </c>
      <c r="F1437" s="107">
        <v>0.12189999999999999</v>
      </c>
      <c r="G1437" s="107">
        <v>0.12709999999999999</v>
      </c>
      <c r="H1437" s="107">
        <v>-0.26050000000000001</v>
      </c>
      <c r="I1437" s="107">
        <v>-1.8728</v>
      </c>
      <c r="J1437" s="107">
        <v>-0.25309999999999999</v>
      </c>
      <c r="K1437" s="107">
        <v>0.3034</v>
      </c>
      <c r="L1437" s="107">
        <v>11.760400000000001</v>
      </c>
      <c r="M1437" s="107">
        <v>9.8927999999999994</v>
      </c>
      <c r="N1437" s="107">
        <v>4.0728</v>
      </c>
      <c r="O1437" s="107">
        <v>28.022600000000001</v>
      </c>
      <c r="P1437" s="107">
        <v>12.503399999999999</v>
      </c>
      <c r="Q1437" s="107">
        <v>16.434699999999999</v>
      </c>
      <c r="R1437" s="107">
        <v>32.944699999999997</v>
      </c>
      <c r="T1437" s="106"/>
      <c r="U1437" s="107"/>
      <c r="V1437" s="107"/>
      <c r="W1437" s="107"/>
      <c r="X1437" s="107"/>
      <c r="Y1437" s="107"/>
      <c r="Z1437" s="107"/>
      <c r="AA1437" s="107"/>
      <c r="AB1437" s="107"/>
      <c r="AC1437" s="107"/>
      <c r="AD1437" s="107"/>
      <c r="AE1437" s="107"/>
      <c r="AF1437" s="107"/>
      <c r="AG1437" s="107"/>
      <c r="AH1437" s="107"/>
    </row>
    <row r="1438" spans="1:34" x14ac:dyDescent="0.3">
      <c r="A1438" t="s">
        <v>1080</v>
      </c>
      <c r="B1438" t="s">
        <v>1119</v>
      </c>
      <c r="C1438">
        <v>119581</v>
      </c>
      <c r="D1438" s="106">
        <v>44888</v>
      </c>
      <c r="E1438" s="107">
        <v>793.29880000000003</v>
      </c>
      <c r="F1438" s="107">
        <v>0.27810000000000001</v>
      </c>
      <c r="G1438" s="107">
        <v>0.5454</v>
      </c>
      <c r="H1438" s="107">
        <v>-0.61570000000000003</v>
      </c>
      <c r="I1438" s="107">
        <v>-1.9159999999999999</v>
      </c>
      <c r="J1438" s="107">
        <v>-1.01E-2</v>
      </c>
      <c r="K1438" s="107">
        <v>1.6208</v>
      </c>
      <c r="L1438" s="107">
        <v>16.471</v>
      </c>
      <c r="M1438" s="107">
        <v>10.743399999999999</v>
      </c>
      <c r="N1438" s="107">
        <v>4.1574</v>
      </c>
      <c r="O1438" s="107">
        <v>19.1066</v>
      </c>
      <c r="P1438" s="107">
        <v>8.2190999999999992</v>
      </c>
      <c r="Q1438" s="107">
        <v>16.5839</v>
      </c>
      <c r="R1438" s="107">
        <v>25.953499999999998</v>
      </c>
      <c r="T1438" s="106"/>
      <c r="U1438" s="107"/>
      <c r="V1438" s="107"/>
      <c r="W1438" s="107"/>
      <c r="X1438" s="107"/>
      <c r="Y1438" s="107"/>
      <c r="Z1438" s="107"/>
      <c r="AA1438" s="107"/>
      <c r="AB1438" s="107"/>
      <c r="AC1438" s="107"/>
      <c r="AD1438" s="107"/>
      <c r="AE1438" s="107"/>
      <c r="AF1438" s="107"/>
      <c r="AG1438" s="107"/>
      <c r="AH1438" s="107"/>
    </row>
    <row r="1439" spans="1:34" x14ac:dyDescent="0.3">
      <c r="A1439" t="s">
        <v>1080</v>
      </c>
      <c r="B1439" t="s">
        <v>2056</v>
      </c>
      <c r="C1439">
        <v>101539</v>
      </c>
      <c r="D1439" s="106">
        <v>44888</v>
      </c>
      <c r="E1439" s="107">
        <v>742.78229999999996</v>
      </c>
      <c r="F1439" s="107">
        <v>0.27550000000000002</v>
      </c>
      <c r="G1439" s="107">
        <v>0.5323</v>
      </c>
      <c r="H1439" s="107">
        <v>-0.63380000000000003</v>
      </c>
      <c r="I1439" s="107">
        <v>-1.9513</v>
      </c>
      <c r="J1439" s="107">
        <v>-9.4799999999999995E-2</v>
      </c>
      <c r="K1439" s="107">
        <v>1.3794999999999999</v>
      </c>
      <c r="L1439" s="107">
        <v>15.9148</v>
      </c>
      <c r="M1439" s="107">
        <v>9.9596</v>
      </c>
      <c r="N1439" s="107">
        <v>3.1892999999999998</v>
      </c>
      <c r="O1439" s="107">
        <v>18.107900000000001</v>
      </c>
      <c r="P1439" s="107">
        <v>7.3399000000000001</v>
      </c>
      <c r="Q1439" s="107">
        <v>23.5611</v>
      </c>
      <c r="R1439" s="107">
        <v>24.8643</v>
      </c>
      <c r="T1439" s="106"/>
      <c r="U1439" s="107"/>
      <c r="V1439" s="107"/>
      <c r="W1439" s="107"/>
      <c r="X1439" s="107"/>
      <c r="Y1439" s="107"/>
      <c r="Z1439" s="107"/>
      <c r="AA1439" s="107"/>
      <c r="AB1439" s="107"/>
      <c r="AC1439" s="107"/>
      <c r="AD1439" s="107"/>
      <c r="AE1439" s="107"/>
      <c r="AF1439" s="107"/>
      <c r="AG1439" s="107"/>
      <c r="AH1439" s="107"/>
    </row>
    <row r="1440" spans="1:34" x14ac:dyDescent="0.3">
      <c r="A1440" t="s">
        <v>1080</v>
      </c>
      <c r="B1440" t="s">
        <v>1120</v>
      </c>
      <c r="C1440">
        <v>102328</v>
      </c>
      <c r="D1440" s="106">
        <v>44888</v>
      </c>
      <c r="E1440" s="107">
        <v>247.16149999999999</v>
      </c>
      <c r="F1440" s="107">
        <v>0.24590000000000001</v>
      </c>
      <c r="G1440" s="107">
        <v>0.27160000000000001</v>
      </c>
      <c r="H1440" s="107">
        <v>-0.59350000000000003</v>
      </c>
      <c r="I1440" s="107">
        <v>-1.9877</v>
      </c>
      <c r="J1440" s="107">
        <v>1.6677</v>
      </c>
      <c r="K1440" s="107">
        <v>1.1800999999999999</v>
      </c>
      <c r="L1440" s="107">
        <v>11.822900000000001</v>
      </c>
      <c r="M1440" s="107">
        <v>6.8693</v>
      </c>
      <c r="N1440" s="107">
        <v>0.4168</v>
      </c>
      <c r="O1440" s="107">
        <v>21.217400000000001</v>
      </c>
      <c r="P1440" s="107">
        <v>11.7097</v>
      </c>
      <c r="Q1440" s="107">
        <v>11.949</v>
      </c>
      <c r="R1440" s="107">
        <v>22.577200000000001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t="s">
        <v>1080</v>
      </c>
      <c r="B1441" t="s">
        <v>1121</v>
      </c>
      <c r="C1441">
        <v>119178</v>
      </c>
      <c r="D1441" s="106">
        <v>44888</v>
      </c>
      <c r="E1441" s="107">
        <v>272.30930000000001</v>
      </c>
      <c r="F1441" s="107">
        <v>0.24940000000000001</v>
      </c>
      <c r="G1441" s="107">
        <v>0.28889999999999999</v>
      </c>
      <c r="H1441" s="107">
        <v>-0.56930000000000003</v>
      </c>
      <c r="I1441" s="107">
        <v>-1.9383999999999999</v>
      </c>
      <c r="J1441" s="107">
        <v>1.7849999999999999</v>
      </c>
      <c r="K1441" s="107">
        <v>1.5157</v>
      </c>
      <c r="L1441" s="107">
        <v>12.5688</v>
      </c>
      <c r="M1441" s="107">
        <v>7.9180999999999999</v>
      </c>
      <c r="N1441" s="107">
        <v>1.7274</v>
      </c>
      <c r="O1441" s="107">
        <v>22.763999999999999</v>
      </c>
      <c r="P1441" s="107">
        <v>13.0625</v>
      </c>
      <c r="Q1441" s="107">
        <v>18.845600000000001</v>
      </c>
      <c r="R1441" s="107">
        <v>24.124099999999999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t="s">
        <v>1080</v>
      </c>
      <c r="B1442" t="s">
        <v>1122</v>
      </c>
      <c r="C1442">
        <v>118872</v>
      </c>
      <c r="D1442" s="106">
        <v>44888</v>
      </c>
      <c r="E1442" s="107">
        <v>79.16</v>
      </c>
      <c r="F1442" s="107">
        <v>0.71250000000000002</v>
      </c>
      <c r="G1442" s="107">
        <v>0.90500000000000003</v>
      </c>
      <c r="H1442" s="107">
        <v>0.78939999999999999</v>
      </c>
      <c r="I1442" s="107">
        <v>-0.98809999999999998</v>
      </c>
      <c r="J1442" s="107">
        <v>1.5132000000000001</v>
      </c>
      <c r="K1442" s="107">
        <v>3.1804000000000001</v>
      </c>
      <c r="L1442" s="107">
        <v>13.3123</v>
      </c>
      <c r="M1442" s="107">
        <v>11.164199999999999</v>
      </c>
      <c r="N1442" s="107">
        <v>2.0891999999999999</v>
      </c>
      <c r="O1442" s="107">
        <v>21.314699999999998</v>
      </c>
      <c r="P1442" s="107">
        <v>11.8133</v>
      </c>
      <c r="Q1442" s="107">
        <v>16.3308</v>
      </c>
      <c r="R1442" s="107">
        <v>21.7195</v>
      </c>
      <c r="T1442" s="106"/>
      <c r="U1442" s="107"/>
      <c r="V1442" s="107"/>
      <c r="W1442" s="107"/>
      <c r="X1442" s="107"/>
      <c r="Y1442" s="107"/>
      <c r="Z1442" s="107"/>
      <c r="AA1442" s="107"/>
      <c r="AB1442" s="107"/>
      <c r="AC1442" s="107"/>
      <c r="AD1442" s="107"/>
      <c r="AE1442" s="107"/>
      <c r="AF1442" s="107"/>
      <c r="AG1442" s="107"/>
      <c r="AH1442" s="107"/>
    </row>
    <row r="1443" spans="1:34" x14ac:dyDescent="0.3">
      <c r="A1443" t="s">
        <v>1080</v>
      </c>
      <c r="B1443" t="s">
        <v>1123</v>
      </c>
      <c r="C1443">
        <v>100477</v>
      </c>
      <c r="D1443" s="106">
        <v>44888</v>
      </c>
      <c r="E1443" s="107">
        <v>75.75</v>
      </c>
      <c r="F1443" s="107">
        <v>0.7046</v>
      </c>
      <c r="G1443" s="107">
        <v>0.89239999999999997</v>
      </c>
      <c r="H1443" s="107">
        <v>0.78500000000000003</v>
      </c>
      <c r="I1443" s="107">
        <v>-1.0063</v>
      </c>
      <c r="J1443" s="107">
        <v>1.4735</v>
      </c>
      <c r="K1443" s="107">
        <v>3.1032999999999999</v>
      </c>
      <c r="L1443" s="107">
        <v>13.1272</v>
      </c>
      <c r="M1443" s="107">
        <v>10.891500000000001</v>
      </c>
      <c r="N1443" s="107">
        <v>1.7461</v>
      </c>
      <c r="O1443" s="107">
        <v>20.872299999999999</v>
      </c>
      <c r="P1443" s="107">
        <v>11.3544</v>
      </c>
      <c r="Q1443" s="107">
        <v>7.4347000000000003</v>
      </c>
      <c r="R1443" s="107">
        <v>21.303100000000001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t="s">
        <v>1080</v>
      </c>
      <c r="B1444" t="s">
        <v>1124</v>
      </c>
      <c r="C1444">
        <v>148073</v>
      </c>
      <c r="D1444" s="106">
        <v>44888</v>
      </c>
      <c r="E1444" s="107">
        <v>29.34</v>
      </c>
      <c r="F1444" s="107">
        <v>0.2392</v>
      </c>
      <c r="G1444" s="107">
        <v>0.41070000000000001</v>
      </c>
      <c r="H1444" s="107">
        <v>-0.87839999999999996</v>
      </c>
      <c r="I1444" s="107">
        <v>-2.1674000000000002</v>
      </c>
      <c r="J1444" s="107">
        <v>-0.91190000000000004</v>
      </c>
      <c r="K1444" s="107">
        <v>1.4172</v>
      </c>
      <c r="L1444" s="107">
        <v>12.672800000000001</v>
      </c>
      <c r="M1444" s="107">
        <v>10.466900000000001</v>
      </c>
      <c r="N1444" s="107">
        <v>2.7311000000000001</v>
      </c>
      <c r="O1444" s="107"/>
      <c r="P1444" s="107"/>
      <c r="Q1444" s="107">
        <v>49.622799999999998</v>
      </c>
      <c r="R1444" s="107">
        <v>30.493099999999998</v>
      </c>
      <c r="T1444" s="106"/>
      <c r="U1444" s="107"/>
      <c r="V1444" s="107"/>
      <c r="W1444" s="107"/>
      <c r="X1444" s="107"/>
      <c r="Y1444" s="107"/>
      <c r="Z1444" s="107"/>
      <c r="AA1444" s="107"/>
      <c r="AB1444" s="107"/>
      <c r="AC1444" s="107"/>
      <c r="AD1444" s="107"/>
      <c r="AE1444" s="107"/>
      <c r="AF1444" s="107"/>
      <c r="AG1444" s="107"/>
      <c r="AH1444" s="107"/>
    </row>
    <row r="1445" spans="1:34" x14ac:dyDescent="0.3">
      <c r="A1445" t="s">
        <v>1080</v>
      </c>
      <c r="B1445" t="s">
        <v>1125</v>
      </c>
      <c r="C1445">
        <v>148071</v>
      </c>
      <c r="D1445" s="106">
        <v>44888</v>
      </c>
      <c r="E1445" s="107">
        <v>28.34</v>
      </c>
      <c r="F1445" s="107">
        <v>0.2122</v>
      </c>
      <c r="G1445" s="107">
        <v>0.35410000000000003</v>
      </c>
      <c r="H1445" s="107">
        <v>-0.94369999999999998</v>
      </c>
      <c r="I1445" s="107">
        <v>-2.2422</v>
      </c>
      <c r="J1445" s="107">
        <v>-1.0820000000000001</v>
      </c>
      <c r="K1445" s="107">
        <v>0.99790000000000001</v>
      </c>
      <c r="L1445" s="107">
        <v>11.7949</v>
      </c>
      <c r="M1445" s="107">
        <v>9.1679999999999993</v>
      </c>
      <c r="N1445" s="107">
        <v>1.2142999999999999</v>
      </c>
      <c r="O1445" s="107"/>
      <c r="P1445" s="107"/>
      <c r="Q1445" s="107">
        <v>47.692999999999998</v>
      </c>
      <c r="R1445" s="107">
        <v>28.698899999999998</v>
      </c>
      <c r="T1445" s="106"/>
      <c r="U1445" s="107"/>
      <c r="V1445" s="107"/>
      <c r="W1445" s="107"/>
      <c r="X1445" s="107"/>
      <c r="Y1445" s="107"/>
      <c r="Z1445" s="107"/>
      <c r="AA1445" s="107"/>
      <c r="AB1445" s="107"/>
      <c r="AC1445" s="107"/>
      <c r="AD1445" s="107"/>
      <c r="AE1445" s="107"/>
      <c r="AF1445" s="107"/>
      <c r="AG1445" s="107"/>
      <c r="AH1445" s="107"/>
    </row>
    <row r="1446" spans="1:34" x14ac:dyDescent="0.3">
      <c r="A1446" t="s">
        <v>1080</v>
      </c>
      <c r="B1446" t="s">
        <v>1798</v>
      </c>
      <c r="C1446">
        <v>120726</v>
      </c>
      <c r="D1446" s="106">
        <v>44888</v>
      </c>
      <c r="E1446" s="107">
        <v>206.874</v>
      </c>
      <c r="F1446" s="107">
        <v>9.4700000000000006E-2</v>
      </c>
      <c r="G1446" s="107">
        <v>0.32740000000000002</v>
      </c>
      <c r="H1446" s="107">
        <v>-0.42949999999999999</v>
      </c>
      <c r="I1446" s="107">
        <v>-1.6315</v>
      </c>
      <c r="J1446" s="107">
        <v>3.6400000000000002E-2</v>
      </c>
      <c r="K1446" s="107">
        <v>1.8008</v>
      </c>
      <c r="L1446" s="107">
        <v>14.737</v>
      </c>
      <c r="M1446" s="107">
        <v>7.4317000000000002</v>
      </c>
      <c r="N1446" s="107">
        <v>0.80500000000000005</v>
      </c>
      <c r="O1446" s="107">
        <v>26.003799999999998</v>
      </c>
      <c r="P1446" s="107">
        <v>12.128299999999999</v>
      </c>
      <c r="Q1446" s="107">
        <v>19.208100000000002</v>
      </c>
      <c r="R1446" s="107">
        <v>25.9009</v>
      </c>
      <c r="T1446" s="106"/>
      <c r="U1446" s="107"/>
      <c r="V1446" s="107"/>
      <c r="W1446" s="107"/>
      <c r="X1446" s="107"/>
      <c r="Y1446" s="107"/>
      <c r="Z1446" s="107"/>
      <c r="AA1446" s="107"/>
      <c r="AB1446" s="107"/>
      <c r="AC1446" s="107"/>
      <c r="AD1446" s="107"/>
      <c r="AE1446" s="107"/>
      <c r="AF1446" s="107"/>
      <c r="AG1446" s="107"/>
      <c r="AH1446" s="107"/>
    </row>
    <row r="1447" spans="1:34" x14ac:dyDescent="0.3">
      <c r="A1447" t="s">
        <v>1080</v>
      </c>
      <c r="B1447" t="s">
        <v>1850</v>
      </c>
      <c r="C1447">
        <v>120727</v>
      </c>
      <c r="D1447" s="106">
        <v>44888</v>
      </c>
      <c r="E1447" s="107">
        <v>141.08180707568101</v>
      </c>
      <c r="F1447" s="107">
        <v>9.4700000000000006E-2</v>
      </c>
      <c r="G1447" s="107">
        <v>0.32740000000000002</v>
      </c>
      <c r="H1447" s="107">
        <v>-0.42949999999999999</v>
      </c>
      <c r="I1447" s="107">
        <v>-1.6315</v>
      </c>
      <c r="J1447" s="107">
        <v>3.6499999999999998E-2</v>
      </c>
      <c r="K1447" s="107">
        <v>1.8008999999999999</v>
      </c>
      <c r="L1447" s="107">
        <v>14.7369</v>
      </c>
      <c r="M1447" s="107">
        <v>7.4314999999999998</v>
      </c>
      <c r="N1447" s="107">
        <v>0.80489999999999995</v>
      </c>
      <c r="O1447" s="107">
        <v>26.005099999999999</v>
      </c>
      <c r="P1447" s="107">
        <v>12.129200000000001</v>
      </c>
      <c r="Q1447" s="107">
        <v>19.209399999999999</v>
      </c>
      <c r="R1447" s="107">
        <v>25.901199999999999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t="s">
        <v>1080</v>
      </c>
      <c r="B1448" t="s">
        <v>1799</v>
      </c>
      <c r="C1448">
        <v>102394</v>
      </c>
      <c r="D1448" s="106">
        <v>44888</v>
      </c>
      <c r="E1448" s="107">
        <v>190.19980000000001</v>
      </c>
      <c r="F1448" s="107">
        <v>9.1600000000000001E-2</v>
      </c>
      <c r="G1448" s="107">
        <v>0.31380000000000002</v>
      </c>
      <c r="H1448" s="107">
        <v>-0.44900000000000001</v>
      </c>
      <c r="I1448" s="107">
        <v>-1.6705000000000001</v>
      </c>
      <c r="J1448" s="107">
        <v>-5.1499999999999997E-2</v>
      </c>
      <c r="K1448" s="107">
        <v>1.5472999999999999</v>
      </c>
      <c r="L1448" s="107">
        <v>14.1631</v>
      </c>
      <c r="M1448" s="107">
        <v>6.6184000000000003</v>
      </c>
      <c r="N1448" s="107">
        <v>-0.2162</v>
      </c>
      <c r="O1448" s="107">
        <v>24.8141</v>
      </c>
      <c r="P1448" s="107">
        <v>11.103899999999999</v>
      </c>
      <c r="Q1448" s="107">
        <v>15.4695</v>
      </c>
      <c r="R1448" s="107">
        <v>24.6738</v>
      </c>
      <c r="T1448" s="106"/>
      <c r="U1448" s="107"/>
      <c r="V1448" s="107"/>
      <c r="W1448" s="107"/>
      <c r="X1448" s="107"/>
      <c r="Y1448" s="107"/>
      <c r="Z1448" s="107"/>
      <c r="AA1448" s="107"/>
      <c r="AB1448" s="107"/>
      <c r="AC1448" s="107"/>
      <c r="AD1448" s="107"/>
      <c r="AE1448" s="107"/>
      <c r="AF1448" s="107"/>
      <c r="AG1448" s="107"/>
      <c r="AH1448" s="107"/>
    </row>
    <row r="1449" spans="1:34" x14ac:dyDescent="0.3">
      <c r="A1449" t="s">
        <v>1080</v>
      </c>
      <c r="B1449" t="s">
        <v>1851</v>
      </c>
      <c r="C1449">
        <v>102393</v>
      </c>
      <c r="D1449" s="106">
        <v>44888</v>
      </c>
      <c r="E1449" s="107">
        <v>208.734834590985</v>
      </c>
      <c r="F1449" s="107">
        <v>9.1600000000000001E-2</v>
      </c>
      <c r="G1449" s="107">
        <v>0.31390000000000001</v>
      </c>
      <c r="H1449" s="107">
        <v>-0.44900000000000001</v>
      </c>
      <c r="I1449" s="107">
        <v>-1.6704000000000001</v>
      </c>
      <c r="J1449" s="107">
        <v>-5.1400000000000001E-2</v>
      </c>
      <c r="K1449" s="107">
        <v>1.5472999999999999</v>
      </c>
      <c r="L1449" s="107">
        <v>14.1632</v>
      </c>
      <c r="M1449" s="107">
        <v>6.6184000000000003</v>
      </c>
      <c r="N1449" s="107">
        <v>-0.2162</v>
      </c>
      <c r="O1449" s="107">
        <v>24.8142</v>
      </c>
      <c r="P1449" s="107">
        <v>11.104200000000001</v>
      </c>
      <c r="Q1449" s="107">
        <v>17.703499999999998</v>
      </c>
      <c r="R1449" s="107">
        <v>24.673999999999999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57" t="s">
        <v>27</v>
      </c>
      <c r="F1450" s="104">
        <v>0.29128269230769221</v>
      </c>
      <c r="G1450" s="104">
        <v>0.43014999999999992</v>
      </c>
      <c r="H1450" s="104">
        <v>-0.27232692307692302</v>
      </c>
      <c r="I1450" s="104">
        <v>-1.6876942307692313</v>
      </c>
      <c r="J1450" s="104">
        <v>0.75382692307692267</v>
      </c>
      <c r="K1450" s="104">
        <v>2.1003365384615384</v>
      </c>
      <c r="L1450" s="104">
        <v>13.599682692307693</v>
      </c>
      <c r="M1450" s="104">
        <v>9.2841019230769248</v>
      </c>
      <c r="N1450" s="104">
        <v>2.5099846153846168</v>
      </c>
      <c r="O1450" s="104">
        <v>23.777072916666668</v>
      </c>
      <c r="P1450" s="104">
        <v>12.378890909090911</v>
      </c>
      <c r="Q1450" s="104">
        <v>18.270465384615378</v>
      </c>
      <c r="R1450" s="104">
        <v>27.027858000000002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57" t="s">
        <v>407</v>
      </c>
      <c r="F1451" s="104">
        <v>0.27239999999999998</v>
      </c>
      <c r="G1451" s="104">
        <v>0.36530000000000001</v>
      </c>
      <c r="H1451" s="104">
        <v>-0.43925000000000003</v>
      </c>
      <c r="I1451" s="104">
        <v>-1.6990500000000002</v>
      </c>
      <c r="J1451" s="104">
        <v>0.7792</v>
      </c>
      <c r="K1451" s="104">
        <v>1.7212499999999999</v>
      </c>
      <c r="L1451" s="104">
        <v>13.763999999999999</v>
      </c>
      <c r="M1451" s="104">
        <v>9.1901499999999992</v>
      </c>
      <c r="N1451" s="104">
        <v>2.1135000000000002</v>
      </c>
      <c r="O1451" s="104">
        <v>24.196100000000001</v>
      </c>
      <c r="P1451" s="104">
        <v>12.128599999999999</v>
      </c>
      <c r="Q1451" s="104">
        <v>17.7057</v>
      </c>
      <c r="R1451" s="104">
        <v>27.345300000000002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05" t="s">
        <v>1126</v>
      </c>
      <c r="B1453" s="105"/>
      <c r="C1453" s="105"/>
      <c r="D1453" s="105"/>
      <c r="E1453" s="105"/>
      <c r="F1453" s="105"/>
      <c r="G1453" s="105"/>
      <c r="H1453" s="105"/>
      <c r="I1453" s="105"/>
      <c r="J1453" s="105"/>
      <c r="K1453" s="105"/>
      <c r="L1453" s="105"/>
      <c r="M1453" s="105"/>
      <c r="N1453" s="105"/>
      <c r="O1453" s="105"/>
      <c r="P1453" s="105"/>
      <c r="Q1453" s="105"/>
      <c r="R1453" s="10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t="s">
        <v>1127</v>
      </c>
      <c r="B1454" t="s">
        <v>1128</v>
      </c>
      <c r="C1454">
        <v>101976</v>
      </c>
      <c r="D1454" s="106">
        <v>44888</v>
      </c>
      <c r="E1454" s="107">
        <v>305.15839999999997</v>
      </c>
      <c r="F1454" s="107">
        <v>6.4362000000000004</v>
      </c>
      <c r="G1454" s="107">
        <v>6.2489999999999997</v>
      </c>
      <c r="H1454" s="107">
        <v>6.5885999999999996</v>
      </c>
      <c r="I1454" s="107">
        <v>7.4705000000000004</v>
      </c>
      <c r="J1454" s="107">
        <v>7.2146999999999997</v>
      </c>
      <c r="K1454" s="107">
        <v>5.4797000000000002</v>
      </c>
      <c r="L1454" s="107">
        <v>5.5640000000000001</v>
      </c>
      <c r="M1454" s="107">
        <v>4.6294000000000004</v>
      </c>
      <c r="N1454" s="107">
        <v>4.5011000000000001</v>
      </c>
      <c r="O1454" s="107">
        <v>5.0381</v>
      </c>
      <c r="P1454" s="107">
        <v>6.2270000000000003</v>
      </c>
      <c r="Q1454" s="107">
        <v>6.7314999999999996</v>
      </c>
      <c r="R1454" s="107">
        <v>4.1433999999999997</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t="s">
        <v>1127</v>
      </c>
      <c r="B1455" t="s">
        <v>1129</v>
      </c>
      <c r="C1455">
        <v>119511</v>
      </c>
      <c r="D1455" s="106">
        <v>44888</v>
      </c>
      <c r="E1455" s="107">
        <v>308.11270000000002</v>
      </c>
      <c r="F1455" s="107">
        <v>6.5522</v>
      </c>
      <c r="G1455" s="107">
        <v>6.367</v>
      </c>
      <c r="H1455" s="107">
        <v>6.7069000000000001</v>
      </c>
      <c r="I1455" s="107">
        <v>7.5918000000000001</v>
      </c>
      <c r="J1455" s="107">
        <v>7.3362999999999996</v>
      </c>
      <c r="K1455" s="107">
        <v>5.6020000000000003</v>
      </c>
      <c r="L1455" s="107">
        <v>5.6883999999999997</v>
      </c>
      <c r="M1455" s="107">
        <v>4.7549000000000001</v>
      </c>
      <c r="N1455" s="107">
        <v>4.6276000000000002</v>
      </c>
      <c r="O1455" s="107">
        <v>5.1609999999999996</v>
      </c>
      <c r="P1455" s="107">
        <v>6.3570000000000002</v>
      </c>
      <c r="Q1455" s="107">
        <v>7.3556999999999997</v>
      </c>
      <c r="R1455" s="107">
        <v>4.2630999999999997</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t="s">
        <v>1127</v>
      </c>
      <c r="B1456" t="s">
        <v>1130</v>
      </c>
      <c r="C1456">
        <v>147567</v>
      </c>
      <c r="D1456" s="106">
        <v>44888</v>
      </c>
      <c r="E1456" s="107">
        <v>1186.8964000000001</v>
      </c>
      <c r="F1456" s="107">
        <v>6.5022000000000002</v>
      </c>
      <c r="G1456" s="107">
        <v>6.3966000000000003</v>
      </c>
      <c r="H1456" s="107">
        <v>7.0610999999999997</v>
      </c>
      <c r="I1456" s="107">
        <v>7.6128</v>
      </c>
      <c r="J1456" s="107">
        <v>7.3322000000000003</v>
      </c>
      <c r="K1456" s="107">
        <v>5.4783999999999997</v>
      </c>
      <c r="L1456" s="107">
        <v>5.5678999999999998</v>
      </c>
      <c r="M1456" s="107">
        <v>4.7397</v>
      </c>
      <c r="N1456" s="107">
        <v>4.5952000000000002</v>
      </c>
      <c r="O1456" s="107">
        <v>5.0118</v>
      </c>
      <c r="P1456" s="107"/>
      <c r="Q1456" s="107">
        <v>5.3270999999999997</v>
      </c>
      <c r="R1456" s="107">
        <v>4.2317999999999998</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t="s">
        <v>1127</v>
      </c>
      <c r="B1457" t="s">
        <v>1131</v>
      </c>
      <c r="C1457">
        <v>147568</v>
      </c>
      <c r="D1457" s="106">
        <v>44888</v>
      </c>
      <c r="E1457" s="107">
        <v>1181.0427999999999</v>
      </c>
      <c r="F1457" s="107">
        <v>6.3490000000000002</v>
      </c>
      <c r="G1457" s="107">
        <v>6.2426000000000004</v>
      </c>
      <c r="H1457" s="107">
        <v>6.9070999999999998</v>
      </c>
      <c r="I1457" s="107">
        <v>7.4584999999999999</v>
      </c>
      <c r="J1457" s="107">
        <v>7.1772999999999998</v>
      </c>
      <c r="K1457" s="107">
        <v>5.3224</v>
      </c>
      <c r="L1457" s="107">
        <v>5.4097999999999997</v>
      </c>
      <c r="M1457" s="107">
        <v>4.5796999999999999</v>
      </c>
      <c r="N1457" s="107">
        <v>4.4344000000000001</v>
      </c>
      <c r="O1457" s="107">
        <v>4.8536000000000001</v>
      </c>
      <c r="P1457" s="107"/>
      <c r="Q1457" s="107">
        <v>5.1694000000000004</v>
      </c>
      <c r="R1457" s="107">
        <v>4.0711000000000004</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t="s">
        <v>1127</v>
      </c>
      <c r="B1458" t="s">
        <v>1977</v>
      </c>
      <c r="C1458">
        <v>147377</v>
      </c>
      <c r="D1458" s="106">
        <v>44888</v>
      </c>
      <c r="E1458" s="107">
        <v>1158.9147</v>
      </c>
      <c r="F1458" s="107">
        <v>6.7348999999999997</v>
      </c>
      <c r="G1458" s="107">
        <v>6.8704999999999998</v>
      </c>
      <c r="H1458" s="107">
        <v>5.5301</v>
      </c>
      <c r="I1458" s="107">
        <v>5.7218999999999998</v>
      </c>
      <c r="J1458" s="107">
        <v>5.7380000000000004</v>
      </c>
      <c r="K1458" s="107">
        <v>4.8807999999999998</v>
      </c>
      <c r="L1458" s="107">
        <v>4.7323000000000004</v>
      </c>
      <c r="M1458" s="107">
        <v>4.0468000000000002</v>
      </c>
      <c r="N1458" s="107">
        <v>4.0267999999999997</v>
      </c>
      <c r="O1458" s="107">
        <v>3.8908</v>
      </c>
      <c r="P1458" s="107"/>
      <c r="Q1458" s="107">
        <v>4.3898000000000001</v>
      </c>
      <c r="R1458" s="107">
        <v>3.5874000000000001</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t="s">
        <v>1127</v>
      </c>
      <c r="B1459" t="s">
        <v>1978</v>
      </c>
      <c r="C1459">
        <v>147382</v>
      </c>
      <c r="D1459" s="106">
        <v>44888</v>
      </c>
      <c r="E1459" s="107">
        <v>1148.0085999999999</v>
      </c>
      <c r="F1459" s="107">
        <v>6.5476000000000001</v>
      </c>
      <c r="G1459" s="107">
        <v>6.681</v>
      </c>
      <c r="H1459" s="107">
        <v>5.3404999999999996</v>
      </c>
      <c r="I1459" s="107">
        <v>5.5320999999999998</v>
      </c>
      <c r="J1459" s="107">
        <v>5.5487000000000002</v>
      </c>
      <c r="K1459" s="107">
        <v>4.6878000000000002</v>
      </c>
      <c r="L1459" s="107">
        <v>4.5355999999999996</v>
      </c>
      <c r="M1459" s="107">
        <v>3.8273000000000001</v>
      </c>
      <c r="N1459" s="107">
        <v>3.8062</v>
      </c>
      <c r="O1459" s="107">
        <v>3.6067</v>
      </c>
      <c r="P1459" s="107"/>
      <c r="Q1459" s="107">
        <v>4.1026999999999996</v>
      </c>
      <c r="R1459" s="107">
        <v>3.3248000000000002</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t="s">
        <v>1127</v>
      </c>
      <c r="B1460" t="s">
        <v>1132</v>
      </c>
      <c r="C1460">
        <v>119106</v>
      </c>
      <c r="D1460" s="106">
        <v>44888</v>
      </c>
      <c r="E1460" s="107">
        <v>44.833599999999997</v>
      </c>
      <c r="F1460" s="107">
        <v>6.4326999999999996</v>
      </c>
      <c r="G1460" s="107">
        <v>6.2577999999999996</v>
      </c>
      <c r="H1460" s="107">
        <v>6.5678000000000001</v>
      </c>
      <c r="I1460" s="107">
        <v>7.2950999999999997</v>
      </c>
      <c r="J1460" s="107">
        <v>7.0061</v>
      </c>
      <c r="K1460" s="107">
        <v>5.2952000000000004</v>
      </c>
      <c r="L1460" s="107">
        <v>5.3425000000000002</v>
      </c>
      <c r="M1460" s="107">
        <v>3.9077999999999999</v>
      </c>
      <c r="N1460" s="107">
        <v>3.8542999999999998</v>
      </c>
      <c r="O1460" s="107">
        <v>4.5895999999999999</v>
      </c>
      <c r="P1460" s="107">
        <v>5.8794000000000004</v>
      </c>
      <c r="Q1460" s="107">
        <v>6.8937999999999997</v>
      </c>
      <c r="R1460" s="107">
        <v>3.8313999999999999</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t="s">
        <v>1127</v>
      </c>
      <c r="B1461" t="s">
        <v>1133</v>
      </c>
      <c r="C1461">
        <v>100087</v>
      </c>
      <c r="D1461" s="106">
        <v>44888</v>
      </c>
      <c r="E1461" s="107">
        <v>43.775199999999998</v>
      </c>
      <c r="F1461" s="107">
        <v>6.2545999999999999</v>
      </c>
      <c r="G1461" s="107">
        <v>6.0416999999999996</v>
      </c>
      <c r="H1461" s="107">
        <v>6.3566000000000003</v>
      </c>
      <c r="I1461" s="107">
        <v>7.0766999999999998</v>
      </c>
      <c r="J1461" s="107">
        <v>6.78</v>
      </c>
      <c r="K1461" s="107">
        <v>5.0518999999999998</v>
      </c>
      <c r="L1461" s="107">
        <v>5.0860000000000003</v>
      </c>
      <c r="M1461" s="107">
        <v>3.6541999999999999</v>
      </c>
      <c r="N1461" s="107">
        <v>3.6004</v>
      </c>
      <c r="O1461" s="107">
        <v>4.3521999999999998</v>
      </c>
      <c r="P1461" s="107">
        <v>5.6295999999999999</v>
      </c>
      <c r="Q1461" s="107">
        <v>6.5815000000000001</v>
      </c>
      <c r="R1461" s="107">
        <v>3.5874000000000001</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t="s">
        <v>1127</v>
      </c>
      <c r="B1462" t="s">
        <v>1646</v>
      </c>
      <c r="C1462">
        <v>140237</v>
      </c>
      <c r="D1462" s="106">
        <v>44888</v>
      </c>
      <c r="E1462" s="107">
        <v>25.914999999999999</v>
      </c>
      <c r="F1462" s="107">
        <v>6.6208999999999998</v>
      </c>
      <c r="G1462" s="107">
        <v>6.3152999999999997</v>
      </c>
      <c r="H1462" s="107">
        <v>7.7176</v>
      </c>
      <c r="I1462" s="107">
        <v>8.3768999999999991</v>
      </c>
      <c r="J1462" s="107">
        <v>7.6798999999999999</v>
      </c>
      <c r="K1462" s="107">
        <v>4.4444999999999997</v>
      </c>
      <c r="L1462" s="107">
        <v>4.8099999999999996</v>
      </c>
      <c r="M1462" s="107">
        <v>3.9721000000000002</v>
      </c>
      <c r="N1462" s="107">
        <v>3.9218999999999999</v>
      </c>
      <c r="O1462" s="107">
        <v>4.8912000000000004</v>
      </c>
      <c r="P1462" s="107">
        <v>6.694</v>
      </c>
      <c r="Q1462" s="107">
        <v>7.4752000000000001</v>
      </c>
      <c r="R1462" s="107">
        <v>3.7717000000000001</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t="s">
        <v>1127</v>
      </c>
      <c r="B1463" t="s">
        <v>1647</v>
      </c>
      <c r="C1463">
        <v>140230</v>
      </c>
      <c r="D1463" s="106">
        <v>44888</v>
      </c>
      <c r="E1463" s="107">
        <v>20.4816</v>
      </c>
      <c r="F1463" s="107">
        <v>5.8818000000000001</v>
      </c>
      <c r="G1463" s="107">
        <v>5.6</v>
      </c>
      <c r="H1463" s="107">
        <v>6.9848999999999997</v>
      </c>
      <c r="I1463" s="107">
        <v>7.6471999999999998</v>
      </c>
      <c r="J1463" s="107">
        <v>6.9448999999999996</v>
      </c>
      <c r="K1463" s="107">
        <v>3.7069999999999999</v>
      </c>
      <c r="L1463" s="107">
        <v>4.0571000000000002</v>
      </c>
      <c r="M1463" s="107">
        <v>3.2105999999999999</v>
      </c>
      <c r="N1463" s="107">
        <v>3.1469999999999998</v>
      </c>
      <c r="O1463" s="107">
        <v>4.0975999999999999</v>
      </c>
      <c r="P1463" s="107">
        <v>5.9608999999999996</v>
      </c>
      <c r="Q1463" s="107">
        <v>5.0968</v>
      </c>
      <c r="R1463" s="107">
        <v>2.9802</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t="s">
        <v>1127</v>
      </c>
      <c r="B1464" t="s">
        <v>1648</v>
      </c>
      <c r="C1464">
        <v>140229</v>
      </c>
      <c r="D1464" s="106">
        <v>44888</v>
      </c>
      <c r="E1464" s="107">
        <v>23.931999999999999</v>
      </c>
      <c r="F1464" s="107">
        <v>5.9490999999999996</v>
      </c>
      <c r="G1464" s="107">
        <v>5.5862999999999996</v>
      </c>
      <c r="H1464" s="107">
        <v>6.9814999999999996</v>
      </c>
      <c r="I1464" s="107">
        <v>7.6481000000000003</v>
      </c>
      <c r="J1464" s="107">
        <v>6.9435000000000002</v>
      </c>
      <c r="K1464" s="107">
        <v>3.7029000000000001</v>
      </c>
      <c r="L1464" s="107">
        <v>4.0566000000000004</v>
      </c>
      <c r="M1464" s="107">
        <v>3.2099000000000002</v>
      </c>
      <c r="N1464" s="107">
        <v>3.1497999999999999</v>
      </c>
      <c r="O1464" s="107">
        <v>4.0987999999999998</v>
      </c>
      <c r="P1464" s="107">
        <v>5.9612999999999996</v>
      </c>
      <c r="Q1464" s="107">
        <v>6.24</v>
      </c>
      <c r="R1464" s="107">
        <v>2.9822000000000002</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t="s">
        <v>1127</v>
      </c>
      <c r="B1465" t="s">
        <v>1134</v>
      </c>
      <c r="C1465">
        <v>101357</v>
      </c>
      <c r="D1465" s="106">
        <v>44888</v>
      </c>
      <c r="E1465" s="107">
        <v>41.466999999999999</v>
      </c>
      <c r="F1465" s="107">
        <v>6.7789000000000001</v>
      </c>
      <c r="G1465" s="107">
        <v>6.2195999999999998</v>
      </c>
      <c r="H1465" s="107">
        <v>6.6352000000000002</v>
      </c>
      <c r="I1465" s="107">
        <v>7.5350000000000001</v>
      </c>
      <c r="J1465" s="107">
        <v>7.1085000000000003</v>
      </c>
      <c r="K1465" s="107">
        <v>5.0148000000000001</v>
      </c>
      <c r="L1465" s="107">
        <v>5.1006</v>
      </c>
      <c r="M1465" s="107">
        <v>4.2100999999999997</v>
      </c>
      <c r="N1465" s="107">
        <v>4.07</v>
      </c>
      <c r="O1465" s="107">
        <v>4.5990000000000002</v>
      </c>
      <c r="P1465" s="107">
        <v>5.9268999999999998</v>
      </c>
      <c r="Q1465" s="107">
        <v>7.0792000000000002</v>
      </c>
      <c r="R1465" s="107">
        <v>3.802</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t="s">
        <v>1127</v>
      </c>
      <c r="B1466" t="s">
        <v>1135</v>
      </c>
      <c r="C1466">
        <v>118506</v>
      </c>
      <c r="D1466" s="106">
        <v>44888</v>
      </c>
      <c r="E1466" s="107">
        <v>42.669199999999996</v>
      </c>
      <c r="F1466" s="107">
        <v>6.9302000000000001</v>
      </c>
      <c r="G1466" s="107">
        <v>6.3869999999999996</v>
      </c>
      <c r="H1466" s="107">
        <v>6.7911000000000001</v>
      </c>
      <c r="I1466" s="107">
        <v>7.7031000000000001</v>
      </c>
      <c r="J1466" s="107">
        <v>7.2744999999999997</v>
      </c>
      <c r="K1466" s="107">
        <v>5.1825999999999999</v>
      </c>
      <c r="L1466" s="107">
        <v>5.2708000000000004</v>
      </c>
      <c r="M1466" s="107">
        <v>4.38</v>
      </c>
      <c r="N1466" s="107">
        <v>4.2408000000000001</v>
      </c>
      <c r="O1466" s="107">
        <v>4.7656000000000001</v>
      </c>
      <c r="P1466" s="107">
        <v>6.1044999999999998</v>
      </c>
      <c r="Q1466" s="107">
        <v>7.4433999999999996</v>
      </c>
      <c r="R1466" s="107">
        <v>3.9699</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t="s">
        <v>1127</v>
      </c>
      <c r="B1467" t="s">
        <v>1136</v>
      </c>
      <c r="C1467">
        <v>101993</v>
      </c>
      <c r="D1467" s="106">
        <v>44888</v>
      </c>
      <c r="E1467" s="107">
        <v>4724.8351000000002</v>
      </c>
      <c r="F1467" s="107">
        <v>6.4222999999999999</v>
      </c>
      <c r="G1467" s="107">
        <v>6.0644999999999998</v>
      </c>
      <c r="H1467" s="107">
        <v>6.5297999999999998</v>
      </c>
      <c r="I1467" s="107">
        <v>7.0742000000000003</v>
      </c>
      <c r="J1467" s="107">
        <v>6.99</v>
      </c>
      <c r="K1467" s="107">
        <v>5.3457999999999997</v>
      </c>
      <c r="L1467" s="107">
        <v>5.343</v>
      </c>
      <c r="M1467" s="107">
        <v>4.5343999999999998</v>
      </c>
      <c r="N1467" s="107">
        <v>4.3779000000000003</v>
      </c>
      <c r="O1467" s="107">
        <v>4.9406999999999996</v>
      </c>
      <c r="P1467" s="107">
        <v>6.0739000000000001</v>
      </c>
      <c r="Q1467" s="107">
        <v>6.9622000000000002</v>
      </c>
      <c r="R1467" s="107">
        <v>4.0510999999999999</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t="s">
        <v>1127</v>
      </c>
      <c r="B1468" t="s">
        <v>1137</v>
      </c>
      <c r="C1468">
        <v>119092</v>
      </c>
      <c r="D1468" s="106">
        <v>44888</v>
      </c>
      <c r="E1468" s="107">
        <v>4797.0432000000001</v>
      </c>
      <c r="F1468" s="107">
        <v>6.6216999999999997</v>
      </c>
      <c r="G1468" s="107">
        <v>6.2652000000000001</v>
      </c>
      <c r="H1468" s="107">
        <v>6.73</v>
      </c>
      <c r="I1468" s="107">
        <v>7.2747999999999999</v>
      </c>
      <c r="J1468" s="107">
        <v>7.1860999999999997</v>
      </c>
      <c r="K1468" s="107">
        <v>5.5454999999999997</v>
      </c>
      <c r="L1468" s="107">
        <v>5.5450999999999997</v>
      </c>
      <c r="M1468" s="107">
        <v>4.7378</v>
      </c>
      <c r="N1468" s="107">
        <v>4.5682999999999998</v>
      </c>
      <c r="O1468" s="107">
        <v>5.1142000000000003</v>
      </c>
      <c r="P1468" s="107">
        <v>6.2641</v>
      </c>
      <c r="Q1468" s="107">
        <v>7.2483000000000004</v>
      </c>
      <c r="R1468" s="107">
        <v>4.2188999999999997</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t="s">
        <v>1127</v>
      </c>
      <c r="B1469" t="s">
        <v>1138</v>
      </c>
      <c r="C1469">
        <v>103633</v>
      </c>
      <c r="D1469" s="106">
        <v>44888</v>
      </c>
      <c r="E1469" s="107">
        <v>313.18180000000001</v>
      </c>
      <c r="F1469" s="107">
        <v>6.4111000000000002</v>
      </c>
      <c r="G1469" s="107">
        <v>6.0864000000000003</v>
      </c>
      <c r="H1469" s="107">
        <v>6.226</v>
      </c>
      <c r="I1469" s="107">
        <v>6.8567</v>
      </c>
      <c r="J1469" s="107">
        <v>6.7530000000000001</v>
      </c>
      <c r="K1469" s="107">
        <v>5.5157999999999996</v>
      </c>
      <c r="L1469" s="107">
        <v>5.4112</v>
      </c>
      <c r="M1469" s="107">
        <v>4.5827</v>
      </c>
      <c r="N1469" s="107">
        <v>4.3677000000000001</v>
      </c>
      <c r="O1469" s="107">
        <v>4.8087</v>
      </c>
      <c r="P1469" s="107">
        <v>6.01</v>
      </c>
      <c r="Q1469" s="107">
        <v>7.0648999999999997</v>
      </c>
      <c r="R1469" s="107">
        <v>4.0106000000000002</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t="s">
        <v>1127</v>
      </c>
      <c r="B1470" t="s">
        <v>1139</v>
      </c>
      <c r="C1470">
        <v>120211</v>
      </c>
      <c r="D1470" s="106">
        <v>44888</v>
      </c>
      <c r="E1470" s="107">
        <v>316.1651</v>
      </c>
      <c r="F1470" s="107">
        <v>6.5354000000000001</v>
      </c>
      <c r="G1470" s="107">
        <v>6.2069999999999999</v>
      </c>
      <c r="H1470" s="107">
        <v>6.3474000000000004</v>
      </c>
      <c r="I1470" s="107">
        <v>6.9775</v>
      </c>
      <c r="J1470" s="107">
        <v>6.8737000000000004</v>
      </c>
      <c r="K1470" s="107">
        <v>5.6375999999999999</v>
      </c>
      <c r="L1470" s="107">
        <v>5.5345000000000004</v>
      </c>
      <c r="M1470" s="107">
        <v>4.7068000000000003</v>
      </c>
      <c r="N1470" s="107">
        <v>4.4930000000000003</v>
      </c>
      <c r="O1470" s="107">
        <v>4.9339000000000004</v>
      </c>
      <c r="P1470" s="107">
        <v>6.1365999999999996</v>
      </c>
      <c r="Q1470" s="107">
        <v>7.1962000000000002</v>
      </c>
      <c r="R1470" s="107">
        <v>4.1353999999999997</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t="s">
        <v>1127</v>
      </c>
      <c r="B1471" t="s">
        <v>1140</v>
      </c>
      <c r="C1471">
        <v>118384</v>
      </c>
      <c r="D1471" s="106">
        <v>44888</v>
      </c>
      <c r="E1471" s="107">
        <v>35.937199999999997</v>
      </c>
      <c r="F1471" s="107">
        <v>6.8061999999999996</v>
      </c>
      <c r="G1471" s="107">
        <v>6.1803999999999997</v>
      </c>
      <c r="H1471" s="107">
        <v>6.5373999999999999</v>
      </c>
      <c r="I1471" s="107">
        <v>7.1654999999999998</v>
      </c>
      <c r="J1471" s="107">
        <v>6.9904000000000002</v>
      </c>
      <c r="K1471" s="107">
        <v>5.2336999999999998</v>
      </c>
      <c r="L1471" s="107">
        <v>5.3787000000000003</v>
      </c>
      <c r="M1471" s="107">
        <v>4.5331000000000001</v>
      </c>
      <c r="N1471" s="107">
        <v>4.3703000000000003</v>
      </c>
      <c r="O1471" s="107">
        <v>4.6558000000000002</v>
      </c>
      <c r="P1471" s="107">
        <v>5.6135999999999999</v>
      </c>
      <c r="Q1471" s="107">
        <v>7.1230000000000002</v>
      </c>
      <c r="R1471" s="107">
        <v>3.9843999999999999</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t="s">
        <v>1127</v>
      </c>
      <c r="B1472" t="s">
        <v>1141</v>
      </c>
      <c r="C1472">
        <v>108756</v>
      </c>
      <c r="D1472" s="106">
        <v>44888</v>
      </c>
      <c r="E1472" s="107">
        <v>33.693800000000003</v>
      </c>
      <c r="F1472" s="107">
        <v>6.1757999999999997</v>
      </c>
      <c r="G1472" s="107">
        <v>5.4638</v>
      </c>
      <c r="H1472" s="107">
        <v>5.8407999999999998</v>
      </c>
      <c r="I1472" s="107">
        <v>6.4537000000000004</v>
      </c>
      <c r="J1472" s="107">
        <v>6.2657999999999996</v>
      </c>
      <c r="K1472" s="107">
        <v>4.5098000000000003</v>
      </c>
      <c r="L1472" s="107">
        <v>4.6634000000000002</v>
      </c>
      <c r="M1472" s="107">
        <v>3.8249</v>
      </c>
      <c r="N1472" s="107">
        <v>3.6614</v>
      </c>
      <c r="O1472" s="107">
        <v>3.9113000000000002</v>
      </c>
      <c r="P1472" s="107">
        <v>4.8875999999999999</v>
      </c>
      <c r="Q1472" s="107">
        <v>6.3352000000000004</v>
      </c>
      <c r="R1472" s="107">
        <v>3.2759</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t="s">
        <v>1127</v>
      </c>
      <c r="B1473" t="s">
        <v>1142</v>
      </c>
      <c r="C1473">
        <v>144994</v>
      </c>
      <c r="D1473" s="106"/>
      <c r="E1473" s="107"/>
      <c r="F1473" s="107"/>
      <c r="G1473" s="107"/>
      <c r="H1473" s="107"/>
      <c r="I1473" s="107"/>
      <c r="J1473" s="107"/>
      <c r="K1473" s="107"/>
      <c r="L1473" s="107"/>
      <c r="M1473" s="107"/>
      <c r="N1473" s="107"/>
      <c r="O1473" s="107"/>
      <c r="P1473" s="107"/>
      <c r="Q1473" s="107"/>
      <c r="R1473" s="107"/>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t="s">
        <v>1127</v>
      </c>
      <c r="B1474" t="s">
        <v>1143</v>
      </c>
      <c r="C1474">
        <v>144997</v>
      </c>
      <c r="D1474" s="106"/>
      <c r="E1474" s="107"/>
      <c r="F1474" s="107"/>
      <c r="G1474" s="107"/>
      <c r="H1474" s="107"/>
      <c r="I1474" s="107"/>
      <c r="J1474" s="107"/>
      <c r="K1474" s="107"/>
      <c r="L1474" s="107"/>
      <c r="M1474" s="107"/>
      <c r="N1474" s="107"/>
      <c r="O1474" s="107"/>
      <c r="P1474" s="107"/>
      <c r="Q1474" s="107"/>
      <c r="R1474" s="107"/>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t="s">
        <v>1127</v>
      </c>
      <c r="B1475" t="s">
        <v>1144</v>
      </c>
      <c r="C1475">
        <v>112123</v>
      </c>
      <c r="D1475" s="106">
        <v>44888</v>
      </c>
      <c r="E1475" s="107">
        <v>2532.5297</v>
      </c>
      <c r="F1475" s="107">
        <v>5.6288999999999998</v>
      </c>
      <c r="G1475" s="107">
        <v>5.7207999999999997</v>
      </c>
      <c r="H1475" s="107">
        <v>6.2401999999999997</v>
      </c>
      <c r="I1475" s="107">
        <v>7.0202999999999998</v>
      </c>
      <c r="J1475" s="107">
        <v>6.7127999999999997</v>
      </c>
      <c r="K1475" s="107">
        <v>4.8799000000000001</v>
      </c>
      <c r="L1475" s="107">
        <v>4.9779</v>
      </c>
      <c r="M1475" s="107">
        <v>3.5720999999999998</v>
      </c>
      <c r="N1475" s="107">
        <v>3.5419</v>
      </c>
      <c r="O1475" s="107">
        <v>4.3217999999999996</v>
      </c>
      <c r="P1475" s="107">
        <v>5.5180999999999996</v>
      </c>
      <c r="Q1475" s="107">
        <v>7.2667000000000002</v>
      </c>
      <c r="R1475" s="107">
        <v>3.5093000000000001</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t="s">
        <v>1127</v>
      </c>
      <c r="B1476" t="s">
        <v>1145</v>
      </c>
      <c r="C1476">
        <v>120507</v>
      </c>
      <c r="D1476" s="106">
        <v>44888</v>
      </c>
      <c r="E1476" s="107">
        <v>2603.0828999999999</v>
      </c>
      <c r="F1476" s="107">
        <v>5.9588999999999999</v>
      </c>
      <c r="G1476" s="107">
        <v>6.0511999999999997</v>
      </c>
      <c r="H1476" s="107">
        <v>6.5707000000000004</v>
      </c>
      <c r="I1476" s="107">
        <v>7.3372000000000002</v>
      </c>
      <c r="J1476" s="107">
        <v>7.0469999999999997</v>
      </c>
      <c r="K1476" s="107">
        <v>5.2150999999999996</v>
      </c>
      <c r="L1476" s="107">
        <v>5.3158000000000003</v>
      </c>
      <c r="M1476" s="107">
        <v>3.9123999999999999</v>
      </c>
      <c r="N1476" s="107">
        <v>3.8902000000000001</v>
      </c>
      <c r="O1476" s="107">
        <v>4.6726999999999999</v>
      </c>
      <c r="P1476" s="107">
        <v>5.8358999999999996</v>
      </c>
      <c r="Q1476" s="107">
        <v>7.4901</v>
      </c>
      <c r="R1476" s="107">
        <v>3.8645999999999998</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t="s">
        <v>1127</v>
      </c>
      <c r="B1477" t="s">
        <v>1146</v>
      </c>
      <c r="C1477">
        <v>143598</v>
      </c>
      <c r="D1477" s="106"/>
      <c r="E1477" s="107"/>
      <c r="F1477" s="107"/>
      <c r="G1477" s="107"/>
      <c r="H1477" s="107"/>
      <c r="I1477" s="107"/>
      <c r="J1477" s="107"/>
      <c r="K1477" s="107"/>
      <c r="L1477" s="107"/>
      <c r="M1477" s="107"/>
      <c r="N1477" s="107"/>
      <c r="O1477" s="107"/>
      <c r="P1477" s="107"/>
      <c r="Q1477" s="107"/>
      <c r="R1477" s="107"/>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t="s">
        <v>1127</v>
      </c>
      <c r="B1478" t="s">
        <v>1147</v>
      </c>
      <c r="C1478">
        <v>143597</v>
      </c>
      <c r="D1478" s="106"/>
      <c r="E1478" s="107"/>
      <c r="F1478" s="107"/>
      <c r="G1478" s="107"/>
      <c r="H1478" s="107"/>
      <c r="I1478" s="107"/>
      <c r="J1478" s="107"/>
      <c r="K1478" s="107"/>
      <c r="L1478" s="107"/>
      <c r="M1478" s="107"/>
      <c r="N1478" s="107"/>
      <c r="O1478" s="107"/>
      <c r="P1478" s="107"/>
      <c r="Q1478" s="107"/>
      <c r="R1478" s="107"/>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t="s">
        <v>1127</v>
      </c>
      <c r="B1479" t="s">
        <v>1148</v>
      </c>
      <c r="C1479">
        <v>101893</v>
      </c>
      <c r="D1479" s="106">
        <v>44888</v>
      </c>
      <c r="E1479" s="107">
        <v>3709.4985999999999</v>
      </c>
      <c r="F1479" s="107">
        <v>7.0789999999999997</v>
      </c>
      <c r="G1479" s="107">
        <v>6.1860999999999997</v>
      </c>
      <c r="H1479" s="107">
        <v>6.5202999999999998</v>
      </c>
      <c r="I1479" s="107">
        <v>7.1919000000000004</v>
      </c>
      <c r="J1479" s="107">
        <v>6.9443000000000001</v>
      </c>
      <c r="K1479" s="107">
        <v>5.3213999999999997</v>
      </c>
      <c r="L1479" s="107">
        <v>5.3958000000000004</v>
      </c>
      <c r="M1479" s="107">
        <v>4.6913</v>
      </c>
      <c r="N1479" s="107">
        <v>4.5166000000000004</v>
      </c>
      <c r="O1479" s="107">
        <v>4.6641000000000004</v>
      </c>
      <c r="P1479" s="107">
        <v>5.9554999999999998</v>
      </c>
      <c r="Q1479" s="107">
        <v>6.9999000000000002</v>
      </c>
      <c r="R1479" s="107">
        <v>4.0720999999999998</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t="s">
        <v>1127</v>
      </c>
      <c r="B1480" t="s">
        <v>1149</v>
      </c>
      <c r="C1480">
        <v>119746</v>
      </c>
      <c r="D1480" s="106">
        <v>44888</v>
      </c>
      <c r="E1480" s="107">
        <v>3732.5578</v>
      </c>
      <c r="F1480" s="107">
        <v>7.1829999999999998</v>
      </c>
      <c r="G1480" s="107">
        <v>6.2896999999999998</v>
      </c>
      <c r="H1480" s="107">
        <v>6.6235999999999997</v>
      </c>
      <c r="I1480" s="107">
        <v>7.2956000000000003</v>
      </c>
      <c r="J1480" s="107">
        <v>7.0495999999999999</v>
      </c>
      <c r="K1480" s="107">
        <v>5.4264999999999999</v>
      </c>
      <c r="L1480" s="107">
        <v>5.4958999999999998</v>
      </c>
      <c r="M1480" s="107">
        <v>4.7842000000000002</v>
      </c>
      <c r="N1480" s="107">
        <v>4.6060999999999996</v>
      </c>
      <c r="O1480" s="107">
        <v>4.7568999999999999</v>
      </c>
      <c r="P1480" s="107">
        <v>6.0357000000000003</v>
      </c>
      <c r="Q1480" s="107">
        <v>7.1626000000000003</v>
      </c>
      <c r="R1480" s="107">
        <v>4.1612</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t="s">
        <v>1127</v>
      </c>
      <c r="B1481" t="s">
        <v>1150</v>
      </c>
      <c r="C1481">
        <v>119431</v>
      </c>
      <c r="D1481" s="106">
        <v>44888</v>
      </c>
      <c r="E1481" s="107">
        <v>34.278686065696697</v>
      </c>
      <c r="F1481" s="107">
        <v>6.7091000000000003</v>
      </c>
      <c r="G1481" s="107">
        <v>6.0101000000000004</v>
      </c>
      <c r="H1481" s="107">
        <v>6.282</v>
      </c>
      <c r="I1481" s="107">
        <v>6.8742999999999999</v>
      </c>
      <c r="J1481" s="107">
        <v>6.6215000000000002</v>
      </c>
      <c r="K1481" s="107">
        <v>5.3182999999999998</v>
      </c>
      <c r="L1481" s="107">
        <v>5.2286000000000001</v>
      </c>
      <c r="M1481" s="107">
        <v>4.3198999999999996</v>
      </c>
      <c r="N1481" s="107">
        <v>4.1931000000000003</v>
      </c>
      <c r="O1481" s="107">
        <v>4.5155000000000003</v>
      </c>
      <c r="P1481" s="107">
        <v>6.0331999999999999</v>
      </c>
      <c r="Q1481" s="107">
        <v>7.4424999999999999</v>
      </c>
      <c r="R1481" s="107">
        <v>3.7583000000000002</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t="s">
        <v>1127</v>
      </c>
      <c r="B1482" t="s">
        <v>1151</v>
      </c>
      <c r="C1482">
        <v>114216</v>
      </c>
      <c r="D1482" s="106">
        <v>44888</v>
      </c>
      <c r="E1482" s="107">
        <v>32.922753862306898</v>
      </c>
      <c r="F1482" s="107">
        <v>6.3201000000000001</v>
      </c>
      <c r="G1482" s="107">
        <v>5.5583</v>
      </c>
      <c r="H1482" s="107">
        <v>5.8028000000000004</v>
      </c>
      <c r="I1482" s="107">
        <v>6.3940999999999999</v>
      </c>
      <c r="J1482" s="107">
        <v>6.1413000000000002</v>
      </c>
      <c r="K1482" s="107">
        <v>4.8316999999999997</v>
      </c>
      <c r="L1482" s="107">
        <v>4.7358000000000002</v>
      </c>
      <c r="M1482" s="107">
        <v>3.8380000000000001</v>
      </c>
      <c r="N1482" s="107">
        <v>3.7035999999999998</v>
      </c>
      <c r="O1482" s="107">
        <v>4.0157999999999996</v>
      </c>
      <c r="P1482" s="107">
        <v>5.5248999999999997</v>
      </c>
      <c r="Q1482" s="107">
        <v>7.1311</v>
      </c>
      <c r="R1482" s="107">
        <v>3.2669000000000001</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t="s">
        <v>1127</v>
      </c>
      <c r="B1483" t="s">
        <v>1152</v>
      </c>
      <c r="C1483">
        <v>103048</v>
      </c>
      <c r="D1483" s="106">
        <v>44888</v>
      </c>
      <c r="E1483" s="107">
        <v>3424.7026000000001</v>
      </c>
      <c r="F1483" s="107">
        <v>6.4288999999999996</v>
      </c>
      <c r="G1483" s="107">
        <v>6.0484</v>
      </c>
      <c r="H1483" s="107">
        <v>6.7698</v>
      </c>
      <c r="I1483" s="107">
        <v>7.3251999999999997</v>
      </c>
      <c r="J1483" s="107">
        <v>7.0776000000000003</v>
      </c>
      <c r="K1483" s="107">
        <v>5.5095000000000001</v>
      </c>
      <c r="L1483" s="107">
        <v>5.5589000000000004</v>
      </c>
      <c r="M1483" s="107">
        <v>4.8007999999999997</v>
      </c>
      <c r="N1483" s="107">
        <v>4.6428000000000003</v>
      </c>
      <c r="O1483" s="107">
        <v>4.8503999999999996</v>
      </c>
      <c r="P1483" s="107">
        <v>6.1176000000000004</v>
      </c>
      <c r="Q1483" s="107">
        <v>7.3083999999999998</v>
      </c>
      <c r="R1483" s="107">
        <v>4.1925999999999997</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t="s">
        <v>1127</v>
      </c>
      <c r="B1484" t="s">
        <v>1153</v>
      </c>
      <c r="C1484">
        <v>118719</v>
      </c>
      <c r="D1484" s="106">
        <v>44888</v>
      </c>
      <c r="E1484" s="107">
        <v>3457.1383000000001</v>
      </c>
      <c r="F1484" s="107">
        <v>6.5597000000000003</v>
      </c>
      <c r="G1484" s="107">
        <v>6.1787999999999998</v>
      </c>
      <c r="H1484" s="107">
        <v>6.9001999999999999</v>
      </c>
      <c r="I1484" s="107">
        <v>7.4557000000000002</v>
      </c>
      <c r="J1484" s="107">
        <v>7.2085999999999997</v>
      </c>
      <c r="K1484" s="107">
        <v>5.6322999999999999</v>
      </c>
      <c r="L1484" s="107">
        <v>5.6725000000000003</v>
      </c>
      <c r="M1484" s="107">
        <v>4.9176000000000002</v>
      </c>
      <c r="N1484" s="107">
        <v>4.7573999999999996</v>
      </c>
      <c r="O1484" s="107">
        <v>4.9585999999999997</v>
      </c>
      <c r="P1484" s="107">
        <v>6.2257999999999996</v>
      </c>
      <c r="Q1484" s="107">
        <v>7.2431000000000001</v>
      </c>
      <c r="R1484" s="107">
        <v>4.3018000000000001</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t="s">
        <v>1127</v>
      </c>
      <c r="B1485" t="s">
        <v>1154</v>
      </c>
      <c r="C1485">
        <v>148161</v>
      </c>
      <c r="D1485" s="106">
        <v>44888</v>
      </c>
      <c r="E1485" s="107">
        <v>1128.6397999999999</v>
      </c>
      <c r="F1485" s="107">
        <v>6.2911999999999999</v>
      </c>
      <c r="G1485" s="107">
        <v>6.1322000000000001</v>
      </c>
      <c r="H1485" s="107">
        <v>6.5000999999999998</v>
      </c>
      <c r="I1485" s="107">
        <v>7.1741999999999999</v>
      </c>
      <c r="J1485" s="107">
        <v>6.7694000000000001</v>
      </c>
      <c r="K1485" s="107">
        <v>5.5772000000000004</v>
      </c>
      <c r="L1485" s="107">
        <v>5.3815999999999997</v>
      </c>
      <c r="M1485" s="107">
        <v>4.8284000000000002</v>
      </c>
      <c r="N1485" s="107">
        <v>4.6132</v>
      </c>
      <c r="O1485" s="107"/>
      <c r="P1485" s="107"/>
      <c r="Q1485" s="107">
        <v>4.5532000000000004</v>
      </c>
      <c r="R1485" s="107">
        <v>4.1623999999999999</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t="s">
        <v>1127</v>
      </c>
      <c r="B1486" t="s">
        <v>1155</v>
      </c>
      <c r="C1486">
        <v>148159</v>
      </c>
      <c r="D1486" s="106">
        <v>44888</v>
      </c>
      <c r="E1486" s="107">
        <v>1104.9055000000001</v>
      </c>
      <c r="F1486" s="107">
        <v>5.9173999999999998</v>
      </c>
      <c r="G1486" s="107">
        <v>5.7572000000000001</v>
      </c>
      <c r="H1486" s="107">
        <v>6.1261000000000001</v>
      </c>
      <c r="I1486" s="107">
        <v>6.7972999999999999</v>
      </c>
      <c r="J1486" s="107">
        <v>6.3933</v>
      </c>
      <c r="K1486" s="107">
        <v>5.1037999999999997</v>
      </c>
      <c r="L1486" s="107">
        <v>4.8230000000000004</v>
      </c>
      <c r="M1486" s="107">
        <v>4.2481</v>
      </c>
      <c r="N1486" s="107">
        <v>3.9561000000000002</v>
      </c>
      <c r="O1486" s="107"/>
      <c r="P1486" s="107"/>
      <c r="Q1486" s="107">
        <v>3.7387999999999999</v>
      </c>
      <c r="R1486" s="107">
        <v>3.3759999999999999</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t="s">
        <v>1127</v>
      </c>
      <c r="B1487" t="s">
        <v>1156</v>
      </c>
      <c r="C1487">
        <v>103464</v>
      </c>
      <c r="D1487" s="106"/>
      <c r="E1487" s="107"/>
      <c r="F1487" s="107"/>
      <c r="G1487" s="107"/>
      <c r="H1487" s="107"/>
      <c r="I1487" s="107"/>
      <c r="J1487" s="107"/>
      <c r="K1487" s="107"/>
      <c r="L1487" s="107"/>
      <c r="M1487" s="107"/>
      <c r="N1487" s="107"/>
      <c r="O1487" s="107"/>
      <c r="P1487" s="107"/>
      <c r="Q1487" s="107"/>
      <c r="R1487" s="107"/>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t="s">
        <v>1127</v>
      </c>
      <c r="B1488" t="s">
        <v>1157</v>
      </c>
      <c r="C1488">
        <v>120845</v>
      </c>
      <c r="D1488" s="106"/>
      <c r="E1488" s="107"/>
      <c r="F1488" s="107"/>
      <c r="G1488" s="107"/>
      <c r="H1488" s="107"/>
      <c r="I1488" s="107"/>
      <c r="J1488" s="107"/>
      <c r="K1488" s="107"/>
      <c r="L1488" s="107"/>
      <c r="M1488" s="107"/>
      <c r="N1488" s="107"/>
      <c r="O1488" s="107"/>
      <c r="P1488" s="107"/>
      <c r="Q1488" s="107"/>
      <c r="R1488" s="107"/>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t="s">
        <v>1127</v>
      </c>
      <c r="B1489" t="s">
        <v>1158</v>
      </c>
      <c r="C1489">
        <v>119821</v>
      </c>
      <c r="D1489" s="106">
        <v>44888</v>
      </c>
      <c r="E1489" s="107">
        <v>36.6233</v>
      </c>
      <c r="F1489" s="107">
        <v>6.7784000000000004</v>
      </c>
      <c r="G1489" s="107">
        <v>6.4638999999999998</v>
      </c>
      <c r="H1489" s="107">
        <v>6.5575000000000001</v>
      </c>
      <c r="I1489" s="107">
        <v>7.3601999999999999</v>
      </c>
      <c r="J1489" s="107">
        <v>7.1951000000000001</v>
      </c>
      <c r="K1489" s="107">
        <v>5.4748000000000001</v>
      </c>
      <c r="L1489" s="107">
        <v>5.4958999999999998</v>
      </c>
      <c r="M1489" s="107">
        <v>4.6382000000000003</v>
      </c>
      <c r="N1489" s="107">
        <v>4.5030000000000001</v>
      </c>
      <c r="O1489" s="107">
        <v>4.9370000000000003</v>
      </c>
      <c r="P1489" s="107">
        <v>6.1562999999999999</v>
      </c>
      <c r="Q1489" s="107">
        <v>7.5213000000000001</v>
      </c>
      <c r="R1489" s="107">
        <v>4.1673</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t="s">
        <v>1127</v>
      </c>
      <c r="B1490" t="s">
        <v>1159</v>
      </c>
      <c r="C1490">
        <v>102503</v>
      </c>
      <c r="D1490" s="106">
        <v>44888</v>
      </c>
      <c r="E1490" s="107">
        <v>34.580399999999997</v>
      </c>
      <c r="F1490" s="107">
        <v>6.3342000000000001</v>
      </c>
      <c r="G1490" s="107">
        <v>5.9367999999999999</v>
      </c>
      <c r="H1490" s="107">
        <v>6.0385</v>
      </c>
      <c r="I1490" s="107">
        <v>6.8334999999999999</v>
      </c>
      <c r="J1490" s="107">
        <v>6.6639999999999997</v>
      </c>
      <c r="K1490" s="107">
        <v>4.9379</v>
      </c>
      <c r="L1490" s="107">
        <v>4.9566999999999997</v>
      </c>
      <c r="M1490" s="107">
        <v>4.0942999999999996</v>
      </c>
      <c r="N1490" s="107">
        <v>3.9531000000000001</v>
      </c>
      <c r="O1490" s="107">
        <v>4.3765000000000001</v>
      </c>
      <c r="P1490" s="107">
        <v>5.5382999999999996</v>
      </c>
      <c r="Q1490" s="107">
        <v>6.9862000000000002</v>
      </c>
      <c r="R1490" s="107">
        <v>3.6320000000000001</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t="s">
        <v>1127</v>
      </c>
      <c r="B1491" t="s">
        <v>1160</v>
      </c>
      <c r="C1491">
        <v>145050</v>
      </c>
      <c r="D1491" s="106">
        <v>44888</v>
      </c>
      <c r="E1491" s="107">
        <v>12.4978</v>
      </c>
      <c r="F1491" s="107">
        <v>1.4602999999999999</v>
      </c>
      <c r="G1491" s="107">
        <v>4.9683000000000002</v>
      </c>
      <c r="H1491" s="107">
        <v>5.4295</v>
      </c>
      <c r="I1491" s="107">
        <v>6.5248999999999997</v>
      </c>
      <c r="J1491" s="107">
        <v>6.2119999999999997</v>
      </c>
      <c r="K1491" s="107">
        <v>5.5656999999999996</v>
      </c>
      <c r="L1491" s="107">
        <v>5.2359999999999998</v>
      </c>
      <c r="M1491" s="107">
        <v>4.6779999999999999</v>
      </c>
      <c r="N1491" s="107">
        <v>4.3867000000000003</v>
      </c>
      <c r="O1491" s="107">
        <v>4.4005999999999998</v>
      </c>
      <c r="P1491" s="107"/>
      <c r="Q1491" s="107">
        <v>5.5038</v>
      </c>
      <c r="R1491" s="107">
        <v>3.9159999999999999</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t="s">
        <v>1127</v>
      </c>
      <c r="B1492" t="s">
        <v>1161</v>
      </c>
      <c r="C1492">
        <v>145042</v>
      </c>
      <c r="D1492" s="106">
        <v>44888</v>
      </c>
      <c r="E1492" s="107">
        <v>12.45</v>
      </c>
      <c r="F1492" s="107">
        <v>1.4659</v>
      </c>
      <c r="G1492" s="107">
        <v>4.9286000000000003</v>
      </c>
      <c r="H1492" s="107">
        <v>5.3243999999999998</v>
      </c>
      <c r="I1492" s="107">
        <v>6.4447999999999999</v>
      </c>
      <c r="J1492" s="107">
        <v>6.1192000000000002</v>
      </c>
      <c r="K1492" s="107">
        <v>5.4726999999999997</v>
      </c>
      <c r="L1492" s="107">
        <v>5.1459000000000001</v>
      </c>
      <c r="M1492" s="107">
        <v>4.5987999999999998</v>
      </c>
      <c r="N1492" s="107">
        <v>4.3028000000000004</v>
      </c>
      <c r="O1492" s="107">
        <v>4.3235999999999999</v>
      </c>
      <c r="P1492" s="107"/>
      <c r="Q1492" s="107">
        <v>5.4066999999999998</v>
      </c>
      <c r="R1492" s="107">
        <v>3.8325</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t="s">
        <v>1127</v>
      </c>
      <c r="B1493" t="s">
        <v>1162</v>
      </c>
      <c r="C1493">
        <v>119424</v>
      </c>
      <c r="D1493" s="106">
        <v>44888</v>
      </c>
      <c r="E1493" s="107">
        <v>3943.6068</v>
      </c>
      <c r="F1493" s="107">
        <v>7.1715999999999998</v>
      </c>
      <c r="G1493" s="107">
        <v>6.8042999999999996</v>
      </c>
      <c r="H1493" s="107">
        <v>6.8810000000000002</v>
      </c>
      <c r="I1493" s="107">
        <v>7.5658000000000003</v>
      </c>
      <c r="J1493" s="107">
        <v>7.2851999999999997</v>
      </c>
      <c r="K1493" s="107">
        <v>5.7088999999999999</v>
      </c>
      <c r="L1493" s="107">
        <v>5.7180999999999997</v>
      </c>
      <c r="M1493" s="107">
        <v>4.8463000000000003</v>
      </c>
      <c r="N1493" s="107">
        <v>4.7126999999999999</v>
      </c>
      <c r="O1493" s="107">
        <v>5.1487999999999996</v>
      </c>
      <c r="P1493" s="107">
        <v>4.7401</v>
      </c>
      <c r="Q1493" s="107">
        <v>6.4654999999999996</v>
      </c>
      <c r="R1493" s="107">
        <v>4.3882000000000003</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t="s">
        <v>1127</v>
      </c>
      <c r="B1494" t="s">
        <v>1163</v>
      </c>
      <c r="C1494">
        <v>101847</v>
      </c>
      <c r="D1494" s="106">
        <v>44888</v>
      </c>
      <c r="E1494" s="107">
        <v>3896.8191999999999</v>
      </c>
      <c r="F1494" s="107">
        <v>6.9016999999999999</v>
      </c>
      <c r="G1494" s="107">
        <v>6.5468999999999999</v>
      </c>
      <c r="H1494" s="107">
        <v>6.6203000000000003</v>
      </c>
      <c r="I1494" s="107">
        <v>7.2865000000000002</v>
      </c>
      <c r="J1494" s="107">
        <v>7.0014000000000003</v>
      </c>
      <c r="K1494" s="107">
        <v>5.4451000000000001</v>
      </c>
      <c r="L1494" s="107">
        <v>5.4660000000000002</v>
      </c>
      <c r="M1494" s="107">
        <v>4.5861000000000001</v>
      </c>
      <c r="N1494" s="107">
        <v>4.4452999999999996</v>
      </c>
      <c r="O1494" s="107">
        <v>4.9409000000000001</v>
      </c>
      <c r="P1494" s="107">
        <v>4.5648999999999997</v>
      </c>
      <c r="Q1494" s="107">
        <v>6.6388999999999996</v>
      </c>
      <c r="R1494" s="107">
        <v>4.1544999999999996</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t="s">
        <v>1127</v>
      </c>
      <c r="B1495" t="s">
        <v>1164</v>
      </c>
      <c r="C1495">
        <v>120299</v>
      </c>
      <c r="D1495" s="106">
        <v>44888</v>
      </c>
      <c r="E1495" s="107">
        <v>2568.0302000000001</v>
      </c>
      <c r="F1495" s="107">
        <v>6.4042000000000003</v>
      </c>
      <c r="G1495" s="107">
        <v>6.3377999999999997</v>
      </c>
      <c r="H1495" s="107">
        <v>6.5766</v>
      </c>
      <c r="I1495" s="107">
        <v>7.2603</v>
      </c>
      <c r="J1495" s="107">
        <v>7.1551</v>
      </c>
      <c r="K1495" s="107">
        <v>5.6315999999999997</v>
      </c>
      <c r="L1495" s="107">
        <v>5.5618999999999996</v>
      </c>
      <c r="M1495" s="107">
        <v>4.8114999999999997</v>
      </c>
      <c r="N1495" s="107">
        <v>4.6441999999999997</v>
      </c>
      <c r="O1495" s="107">
        <v>4.9240000000000004</v>
      </c>
      <c r="P1495" s="107">
        <v>6.1719999999999997</v>
      </c>
      <c r="Q1495" s="107">
        <v>7.2317999999999998</v>
      </c>
      <c r="R1495" s="107">
        <v>4.2202999999999999</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t="s">
        <v>1127</v>
      </c>
      <c r="B1496" t="s">
        <v>1165</v>
      </c>
      <c r="C1496">
        <v>112077</v>
      </c>
      <c r="D1496" s="106">
        <v>44888</v>
      </c>
      <c r="E1496" s="107">
        <v>2542.636</v>
      </c>
      <c r="F1496" s="107">
        <v>6.3346</v>
      </c>
      <c r="G1496" s="107">
        <v>6.2676999999999996</v>
      </c>
      <c r="H1496" s="107">
        <v>6.5065</v>
      </c>
      <c r="I1496" s="107">
        <v>7.1901000000000002</v>
      </c>
      <c r="J1496" s="107">
        <v>7.0846999999999998</v>
      </c>
      <c r="K1496" s="107">
        <v>5.5606</v>
      </c>
      <c r="L1496" s="107">
        <v>5.4873000000000003</v>
      </c>
      <c r="M1496" s="107">
        <v>4.7302999999999997</v>
      </c>
      <c r="N1496" s="107">
        <v>4.5590999999999999</v>
      </c>
      <c r="O1496" s="107">
        <v>4.8296999999999999</v>
      </c>
      <c r="P1496" s="107">
        <v>6.0625</v>
      </c>
      <c r="Q1496" s="107">
        <v>7.2215999999999996</v>
      </c>
      <c r="R1496" s="107">
        <v>4.1313000000000004</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57" t="s">
        <v>27</v>
      </c>
      <c r="F1497" s="104">
        <v>6.2126999999999999</v>
      </c>
      <c r="G1497" s="104">
        <v>6.0991567567567557</v>
      </c>
      <c r="H1497" s="104">
        <v>6.4500135135135137</v>
      </c>
      <c r="I1497" s="104">
        <v>7.1298378378378375</v>
      </c>
      <c r="J1497" s="104">
        <v>6.8601540540540524</v>
      </c>
      <c r="K1497" s="104">
        <v>5.1959783783783777</v>
      </c>
      <c r="L1497" s="104">
        <v>5.2094891891891901</v>
      </c>
      <c r="M1497" s="104">
        <v>4.3496891891891893</v>
      </c>
      <c r="N1497" s="104">
        <v>4.2092432432432432</v>
      </c>
      <c r="O1497" s="104">
        <v>4.6273571428571421</v>
      </c>
      <c r="P1497" s="104">
        <v>5.869213793103448</v>
      </c>
      <c r="Q1497" s="104">
        <v>6.5169756756756758</v>
      </c>
      <c r="R1497" s="104">
        <v>3.873783783783785</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57" t="s">
        <v>407</v>
      </c>
      <c r="F1498" s="104">
        <v>6.4326999999999996</v>
      </c>
      <c r="G1498" s="104">
        <v>6.1860999999999997</v>
      </c>
      <c r="H1498" s="104">
        <v>6.5575000000000001</v>
      </c>
      <c r="I1498" s="104">
        <v>7.2603</v>
      </c>
      <c r="J1498" s="104">
        <v>6.9904000000000002</v>
      </c>
      <c r="K1498" s="104">
        <v>5.3224</v>
      </c>
      <c r="L1498" s="104">
        <v>5.343</v>
      </c>
      <c r="M1498" s="104">
        <v>4.5796999999999999</v>
      </c>
      <c r="N1498" s="104">
        <v>4.3703000000000003</v>
      </c>
      <c r="O1498" s="104">
        <v>4.7568999999999999</v>
      </c>
      <c r="P1498" s="104">
        <v>6.01</v>
      </c>
      <c r="Q1498" s="104">
        <v>6.9999000000000002</v>
      </c>
      <c r="R1498" s="104">
        <v>3.9843999999999999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05" t="s">
        <v>1166</v>
      </c>
      <c r="B1500" s="105"/>
      <c r="C1500" s="105"/>
      <c r="D1500" s="105"/>
      <c r="E1500" s="105"/>
      <c r="F1500" s="105"/>
      <c r="G1500" s="105"/>
      <c r="H1500" s="105"/>
      <c r="I1500" s="105"/>
      <c r="J1500" s="105"/>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t="s">
        <v>1167</v>
      </c>
      <c r="B1501" t="s">
        <v>1168</v>
      </c>
      <c r="C1501">
        <v>120524</v>
      </c>
      <c r="D1501" s="106">
        <v>44888</v>
      </c>
      <c r="E1501" s="107">
        <v>33.304600000000001</v>
      </c>
      <c r="F1501" s="107">
        <v>0.15190000000000001</v>
      </c>
      <c r="G1501" s="107">
        <v>-0.33310000000000001</v>
      </c>
      <c r="H1501" s="107">
        <v>-0.80830000000000002</v>
      </c>
      <c r="I1501" s="107">
        <v>4.6300000000000001E-2</v>
      </c>
      <c r="J1501" s="107">
        <v>1.5508</v>
      </c>
      <c r="K1501" s="107">
        <v>0.22689999999999999</v>
      </c>
      <c r="L1501" s="107">
        <v>7.7915999999999999</v>
      </c>
      <c r="M1501" s="107">
        <v>0.71030000000000004</v>
      </c>
      <c r="N1501" s="107">
        <v>-3.4887000000000001</v>
      </c>
      <c r="O1501" s="107">
        <v>13.771000000000001</v>
      </c>
      <c r="P1501" s="107">
        <v>11.9185</v>
      </c>
      <c r="Q1501" s="107">
        <v>10.2407</v>
      </c>
      <c r="R1501" s="107">
        <v>12.553100000000001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t="s">
        <v>1167</v>
      </c>
      <c r="B1502" t="s">
        <v>1169</v>
      </c>
      <c r="C1502">
        <v>113064</v>
      </c>
      <c r="D1502" s="106">
        <v>44888</v>
      </c>
      <c r="E1502" s="107">
        <v>29.553599999999999</v>
      </c>
      <c r="F1502" s="107">
        <v>0.14810000000000001</v>
      </c>
      <c r="G1502" s="107">
        <v>-0.35170000000000001</v>
      </c>
      <c r="H1502" s="107">
        <v>-0.83450000000000002</v>
      </c>
      <c r="I1502" s="107">
        <v>-6.4000000000000003E-3</v>
      </c>
      <c r="J1502" s="107">
        <v>1.4246000000000001</v>
      </c>
      <c r="K1502" s="107">
        <v>-0.13150000000000001</v>
      </c>
      <c r="L1502" s="107">
        <v>7.0011000000000001</v>
      </c>
      <c r="M1502" s="107">
        <v>-0.41820000000000002</v>
      </c>
      <c r="N1502" s="107">
        <v>-4.9699</v>
      </c>
      <c r="O1502" s="107">
        <v>12.046900000000001</v>
      </c>
      <c r="P1502" s="107">
        <v>10.437799999999999</v>
      </c>
      <c r="Q1502" s="107">
        <v>9.2408000000000001</v>
      </c>
      <c r="R1502" s="107">
        <v>10.767899999999999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t="s">
        <v>1167</v>
      </c>
      <c r="B1503" t="s">
        <v>1170</v>
      </c>
      <c r="C1503">
        <v>103131</v>
      </c>
      <c r="D1503" s="106">
        <v>44888</v>
      </c>
      <c r="E1503" s="107">
        <v>49.734999999999999</v>
      </c>
      <c r="F1503" s="107">
        <v>6.0400000000000002E-2</v>
      </c>
      <c r="G1503" s="107">
        <v>-6.4299999999999996E-2</v>
      </c>
      <c r="H1503" s="107">
        <v>-0.29670000000000002</v>
      </c>
      <c r="I1503" s="107">
        <v>0.80869999999999997</v>
      </c>
      <c r="J1503" s="107">
        <v>2.6543000000000001</v>
      </c>
      <c r="K1503" s="107">
        <v>2.6713</v>
      </c>
      <c r="L1503" s="107">
        <v>8.2231000000000005</v>
      </c>
      <c r="M1503" s="107">
        <v>6.5080999999999998</v>
      </c>
      <c r="N1503" s="107">
        <v>3.7831999999999999</v>
      </c>
      <c r="O1503" s="107">
        <v>14.866300000000001</v>
      </c>
      <c r="P1503" s="107">
        <v>9.9596</v>
      </c>
      <c r="Q1503" s="107">
        <v>9.7279999999999998</v>
      </c>
      <c r="R1503" s="107">
        <v>14.938599999999999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t="s">
        <v>1167</v>
      </c>
      <c r="B1504" t="s">
        <v>1171</v>
      </c>
      <c r="C1504">
        <v>119131</v>
      </c>
      <c r="D1504" s="106">
        <v>44888</v>
      </c>
      <c r="E1504" s="107">
        <v>53.787999999999997</v>
      </c>
      <c r="F1504" s="107">
        <v>6.3299999999999995E-2</v>
      </c>
      <c r="G1504" s="107">
        <v>-4.65E-2</v>
      </c>
      <c r="H1504" s="107">
        <v>-0.27260000000000001</v>
      </c>
      <c r="I1504" s="107">
        <v>0.8569</v>
      </c>
      <c r="J1504" s="107">
        <v>2.7685</v>
      </c>
      <c r="K1504" s="107">
        <v>3.0106000000000002</v>
      </c>
      <c r="L1504" s="107">
        <v>8.9289000000000005</v>
      </c>
      <c r="M1504" s="107">
        <v>7.5781999999999998</v>
      </c>
      <c r="N1504" s="107">
        <v>5.2149999999999999</v>
      </c>
      <c r="O1504" s="107">
        <v>16.320900000000002</v>
      </c>
      <c r="P1504" s="107">
        <v>11.0625</v>
      </c>
      <c r="Q1504" s="107">
        <v>10.997400000000001</v>
      </c>
      <c r="R1504" s="107">
        <v>16.561599999999999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t="s">
        <v>1167</v>
      </c>
      <c r="B1505" t="s">
        <v>1172</v>
      </c>
      <c r="C1505">
        <v>101144</v>
      </c>
      <c r="D1505" s="106">
        <v>44888</v>
      </c>
      <c r="E1505" s="107">
        <v>472.70260000000002</v>
      </c>
      <c r="F1505" s="107">
        <v>0.19889999999999999</v>
      </c>
      <c r="G1505" s="107">
        <v>0.15840000000000001</v>
      </c>
      <c r="H1505" s="107">
        <v>-0.43319999999999997</v>
      </c>
      <c r="I1505" s="107">
        <v>0.73629999999999995</v>
      </c>
      <c r="J1505" s="107">
        <v>3.3289</v>
      </c>
      <c r="K1505" s="107">
        <v>5.1798999999999999</v>
      </c>
      <c r="L1505" s="107">
        <v>10.635899999999999</v>
      </c>
      <c r="M1505" s="107">
        <v>11.508100000000001</v>
      </c>
      <c r="N1505" s="107">
        <v>12.945499999999999</v>
      </c>
      <c r="O1505" s="107">
        <v>20.247399999999999</v>
      </c>
      <c r="P1505" s="107">
        <v>12.786</v>
      </c>
      <c r="Q1505" s="107">
        <v>21.173999999999999</v>
      </c>
      <c r="R1505" s="107">
        <v>30.161799999999999</v>
      </c>
      <c r="T1505" s="106"/>
      <c r="U1505" s="107"/>
      <c r="V1505" s="107"/>
      <c r="W1505" s="107"/>
      <c r="X1505" s="107"/>
      <c r="Y1505" s="107"/>
      <c r="Z1505" s="107"/>
      <c r="AA1505" s="107"/>
      <c r="AB1505" s="107"/>
      <c r="AC1505" s="107"/>
      <c r="AD1505" s="107"/>
      <c r="AE1505" s="107"/>
      <c r="AF1505" s="107"/>
      <c r="AG1505" s="107"/>
      <c r="AH1505" s="107"/>
    </row>
    <row r="1506" spans="1:34" x14ac:dyDescent="0.3">
      <c r="A1506" t="s">
        <v>1167</v>
      </c>
      <c r="B1506" t="s">
        <v>1173</v>
      </c>
      <c r="C1506">
        <v>120334</v>
      </c>
      <c r="D1506" s="106">
        <v>44888</v>
      </c>
      <c r="E1506" s="107">
        <v>510.154</v>
      </c>
      <c r="F1506" s="107">
        <v>0.20080000000000001</v>
      </c>
      <c r="G1506" s="107">
        <v>0.1678</v>
      </c>
      <c r="H1506" s="107">
        <v>-0.42</v>
      </c>
      <c r="I1506" s="107">
        <v>0.76249999999999996</v>
      </c>
      <c r="J1506" s="107">
        <v>3.3908999999999998</v>
      </c>
      <c r="K1506" s="107">
        <v>5.3552999999999997</v>
      </c>
      <c r="L1506" s="107">
        <v>11.000400000000001</v>
      </c>
      <c r="M1506" s="107">
        <v>12.0527</v>
      </c>
      <c r="N1506" s="107">
        <v>13.678699999999999</v>
      </c>
      <c r="O1506" s="107">
        <v>21.010200000000001</v>
      </c>
      <c r="P1506" s="107">
        <v>13.6365</v>
      </c>
      <c r="Q1506" s="107">
        <v>16.032</v>
      </c>
      <c r="R1506" s="107">
        <v>30.9712</v>
      </c>
      <c r="T1506" s="106"/>
      <c r="U1506" s="107"/>
      <c r="V1506" s="107"/>
      <c r="W1506" s="107"/>
      <c r="X1506" s="107"/>
      <c r="Y1506" s="107"/>
      <c r="Z1506" s="107"/>
      <c r="AA1506" s="107"/>
      <c r="AB1506" s="107"/>
      <c r="AC1506" s="107"/>
      <c r="AD1506" s="107"/>
      <c r="AE1506" s="107"/>
      <c r="AF1506" s="107"/>
      <c r="AG1506" s="107"/>
      <c r="AH1506" s="107"/>
    </row>
    <row r="1507" spans="1:34" x14ac:dyDescent="0.3">
      <c r="A1507" t="s">
        <v>1167</v>
      </c>
      <c r="B1507" t="s">
        <v>1800</v>
      </c>
      <c r="C1507">
        <v>148454</v>
      </c>
      <c r="D1507" s="106">
        <v>44888</v>
      </c>
      <c r="E1507" s="107">
        <v>11.086399999999999</v>
      </c>
      <c r="F1507" s="107">
        <v>0.5615</v>
      </c>
      <c r="G1507" s="107">
        <v>0.18429999999999999</v>
      </c>
      <c r="H1507" s="107">
        <v>-0.22589999999999999</v>
      </c>
      <c r="I1507" s="107">
        <v>0.4904</v>
      </c>
      <c r="J1507" s="107">
        <v>1.2290000000000001</v>
      </c>
      <c r="K1507" s="107">
        <v>0.1056</v>
      </c>
      <c r="L1507" s="107">
        <v>3.2311000000000001</v>
      </c>
      <c r="M1507" s="107">
        <v>1.6438999999999999</v>
      </c>
      <c r="N1507" s="107">
        <v>0.28770000000000001</v>
      </c>
      <c r="O1507" s="107"/>
      <c r="P1507" s="107"/>
      <c r="Q1507" s="107">
        <v>4.5777999999999999</v>
      </c>
      <c r="R1507" s="107">
        <v>3.6225999999999998</v>
      </c>
      <c r="T1507" s="106"/>
      <c r="U1507" s="107"/>
      <c r="V1507" s="107"/>
      <c r="W1507" s="107"/>
      <c r="X1507" s="107"/>
      <c r="Y1507" s="107"/>
      <c r="Z1507" s="107"/>
      <c r="AA1507" s="107"/>
      <c r="AB1507" s="107"/>
      <c r="AC1507" s="107"/>
      <c r="AD1507" s="107"/>
      <c r="AE1507" s="107"/>
      <c r="AF1507" s="107"/>
      <c r="AG1507" s="107"/>
      <c r="AH1507" s="107"/>
    </row>
    <row r="1508" spans="1:34" x14ac:dyDescent="0.3">
      <c r="A1508" t="s">
        <v>1167</v>
      </c>
      <c r="B1508" t="s">
        <v>1801</v>
      </c>
      <c r="C1508">
        <v>148455</v>
      </c>
      <c r="D1508" s="106">
        <v>44888</v>
      </c>
      <c r="E1508" s="107">
        <v>10.738899999999999</v>
      </c>
      <c r="F1508" s="107">
        <v>0.55900000000000005</v>
      </c>
      <c r="G1508" s="107">
        <v>0.16980000000000001</v>
      </c>
      <c r="H1508" s="107">
        <v>-0.24709999999999999</v>
      </c>
      <c r="I1508" s="107">
        <v>0.44900000000000001</v>
      </c>
      <c r="J1508" s="107">
        <v>1.1291</v>
      </c>
      <c r="K1508" s="107">
        <v>-0.16919999999999999</v>
      </c>
      <c r="L1508" s="107">
        <v>2.6516000000000002</v>
      </c>
      <c r="M1508" s="107">
        <v>0.71940000000000004</v>
      </c>
      <c r="N1508" s="107">
        <v>-0.92630000000000001</v>
      </c>
      <c r="O1508" s="107"/>
      <c r="P1508" s="107"/>
      <c r="Q1508" s="107">
        <v>3.1423000000000001</v>
      </c>
      <c r="R1508" s="107">
        <v>2.2221000000000002</v>
      </c>
      <c r="T1508" s="106"/>
      <c r="U1508" s="107"/>
      <c r="V1508" s="107"/>
      <c r="W1508" s="107"/>
      <c r="X1508" s="107"/>
      <c r="Y1508" s="107"/>
      <c r="Z1508" s="107"/>
      <c r="AA1508" s="107"/>
      <c r="AB1508" s="107"/>
      <c r="AC1508" s="107"/>
      <c r="AD1508" s="107"/>
      <c r="AE1508" s="107"/>
      <c r="AF1508" s="107"/>
      <c r="AG1508" s="107"/>
      <c r="AH1508" s="107"/>
    </row>
    <row r="1509" spans="1:34" x14ac:dyDescent="0.3">
      <c r="A1509" t="s">
        <v>1167</v>
      </c>
      <c r="B1509" t="s">
        <v>1872</v>
      </c>
      <c r="C1509">
        <v>119176</v>
      </c>
      <c r="D1509" s="106"/>
      <c r="E1509" s="107"/>
      <c r="F1509" s="107"/>
      <c r="G1509" s="107"/>
      <c r="H1509" s="107"/>
      <c r="I1509" s="107"/>
      <c r="J1509" s="107"/>
      <c r="K1509" s="107"/>
      <c r="L1509" s="107"/>
      <c r="M1509" s="107"/>
      <c r="N1509" s="107"/>
      <c r="O1509" s="107"/>
      <c r="P1509" s="107"/>
      <c r="Q1509" s="107"/>
      <c r="R1509" s="107"/>
      <c r="T1509" s="106"/>
      <c r="U1509" s="107"/>
      <c r="V1509" s="107"/>
      <c r="W1509" s="107"/>
      <c r="X1509" s="107"/>
      <c r="Y1509" s="107"/>
      <c r="Z1509" s="107"/>
      <c r="AA1509" s="107"/>
      <c r="AB1509" s="107"/>
      <c r="AC1509" s="107"/>
      <c r="AD1509" s="107"/>
      <c r="AE1509" s="107"/>
      <c r="AF1509" s="107"/>
      <c r="AG1509" s="107"/>
      <c r="AH1509" s="107"/>
    </row>
    <row r="1510" spans="1:34" x14ac:dyDescent="0.3">
      <c r="A1510" t="s">
        <v>1167</v>
      </c>
      <c r="B1510" t="s">
        <v>1929</v>
      </c>
      <c r="C1510">
        <v>114855</v>
      </c>
      <c r="D1510" s="106"/>
      <c r="E1510" s="107"/>
      <c r="F1510" s="107"/>
      <c r="G1510" s="107"/>
      <c r="H1510" s="107"/>
      <c r="I1510" s="107"/>
      <c r="J1510" s="107"/>
      <c r="K1510" s="107"/>
      <c r="L1510" s="107"/>
      <c r="M1510" s="107"/>
      <c r="N1510" s="107"/>
      <c r="O1510" s="107"/>
      <c r="P1510" s="107"/>
      <c r="Q1510" s="107"/>
      <c r="R1510" s="107"/>
      <c r="T1510" s="106"/>
      <c r="U1510" s="107"/>
      <c r="V1510" s="107"/>
      <c r="W1510" s="107"/>
      <c r="X1510" s="107"/>
      <c r="Y1510" s="107"/>
      <c r="Z1510" s="107"/>
      <c r="AA1510" s="107"/>
      <c r="AB1510" s="107"/>
      <c r="AC1510" s="107"/>
      <c r="AD1510" s="107"/>
      <c r="AE1510" s="107"/>
      <c r="AF1510" s="107"/>
      <c r="AG1510" s="107"/>
      <c r="AH1510" s="107"/>
    </row>
    <row r="1511" spans="1:34" x14ac:dyDescent="0.3">
      <c r="A1511" t="s">
        <v>1167</v>
      </c>
      <c r="B1511" t="s">
        <v>1802</v>
      </c>
      <c r="C1511">
        <v>148457</v>
      </c>
      <c r="D1511" s="106">
        <v>44888</v>
      </c>
      <c r="E1511" s="107">
        <v>13.997</v>
      </c>
      <c r="F1511" s="107">
        <v>0.15529999999999999</v>
      </c>
      <c r="G1511" s="107">
        <v>0.23269999999999999</v>
      </c>
      <c r="H1511" s="107">
        <v>-0.1641</v>
      </c>
      <c r="I1511" s="107">
        <v>1.4974000000000001</v>
      </c>
      <c r="J1511" s="107">
        <v>3.7759999999999998</v>
      </c>
      <c r="K1511" s="107">
        <v>2.3561999999999999</v>
      </c>
      <c r="L1511" s="107">
        <v>8.2948000000000004</v>
      </c>
      <c r="M1511" s="107">
        <v>6.5739999999999998</v>
      </c>
      <c r="N1511" s="107">
        <v>3.7959999999999998</v>
      </c>
      <c r="O1511" s="107"/>
      <c r="P1511" s="107"/>
      <c r="Q1511" s="107">
        <v>16.209599999999998</v>
      </c>
      <c r="R1511" s="107">
        <v>15.598100000000001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t="s">
        <v>1167</v>
      </c>
      <c r="B1512" t="s">
        <v>1803</v>
      </c>
      <c r="C1512">
        <v>148459</v>
      </c>
      <c r="D1512" s="106">
        <v>44888</v>
      </c>
      <c r="E1512" s="107">
        <v>13.539</v>
      </c>
      <c r="F1512" s="107">
        <v>0.15090000000000001</v>
      </c>
      <c r="G1512" s="107">
        <v>0.21240000000000001</v>
      </c>
      <c r="H1512" s="107">
        <v>-0.19309999999999999</v>
      </c>
      <c r="I1512" s="107">
        <v>1.4361999999999999</v>
      </c>
      <c r="J1512" s="107">
        <v>3.6288</v>
      </c>
      <c r="K1512" s="107">
        <v>1.9525999999999999</v>
      </c>
      <c r="L1512" s="107">
        <v>7.5164</v>
      </c>
      <c r="M1512" s="107">
        <v>5.4923999999999999</v>
      </c>
      <c r="N1512" s="107">
        <v>2.4045000000000001</v>
      </c>
      <c r="O1512" s="107"/>
      <c r="P1512" s="107"/>
      <c r="Q1512" s="107">
        <v>14.495200000000001</v>
      </c>
      <c r="R1512" s="107">
        <v>13.901199999999999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t="s">
        <v>1167</v>
      </c>
      <c r="B1513" t="s">
        <v>1174</v>
      </c>
      <c r="C1513">
        <v>101072</v>
      </c>
      <c r="D1513" s="106">
        <v>44888</v>
      </c>
      <c r="E1513" s="107">
        <v>86.997600000000006</v>
      </c>
      <c r="F1513" s="107">
        <v>7.22E-2</v>
      </c>
      <c r="G1513" s="107">
        <v>-0.21840000000000001</v>
      </c>
      <c r="H1513" s="107">
        <v>-0.67100000000000004</v>
      </c>
      <c r="I1513" s="107">
        <v>-0.37009999999999998</v>
      </c>
      <c r="J1513" s="107">
        <v>2.4138999999999999</v>
      </c>
      <c r="K1513" s="107">
        <v>6.3327999999999998</v>
      </c>
      <c r="L1513" s="107">
        <v>11.514799999999999</v>
      </c>
      <c r="M1513" s="107">
        <v>14.0936</v>
      </c>
      <c r="N1513" s="107">
        <v>12.4567</v>
      </c>
      <c r="O1513" s="107">
        <v>28.897500000000001</v>
      </c>
      <c r="P1513" s="107">
        <v>20.116800000000001</v>
      </c>
      <c r="Q1513" s="107">
        <v>10.4864</v>
      </c>
      <c r="R1513" s="107">
        <v>33.610700000000001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t="s">
        <v>1167</v>
      </c>
      <c r="B1514" t="s">
        <v>1175</v>
      </c>
      <c r="C1514">
        <v>120821</v>
      </c>
      <c r="D1514" s="106">
        <v>44888</v>
      </c>
      <c r="E1514" s="107">
        <v>89.917000000000002</v>
      </c>
      <c r="F1514" s="107">
        <v>7.7399999999999997E-2</v>
      </c>
      <c r="G1514" s="107">
        <v>-0.19420000000000001</v>
      </c>
      <c r="H1514" s="107">
        <v>-0.63770000000000004</v>
      </c>
      <c r="I1514" s="107">
        <v>-0.30209999999999998</v>
      </c>
      <c r="J1514" s="107">
        <v>2.5766</v>
      </c>
      <c r="K1514" s="107">
        <v>6.8068999999999997</v>
      </c>
      <c r="L1514" s="107">
        <v>12.5145</v>
      </c>
      <c r="M1514" s="107">
        <v>15.608700000000001</v>
      </c>
      <c r="N1514" s="107">
        <v>14.4788</v>
      </c>
      <c r="O1514" s="107">
        <v>30.459700000000002</v>
      </c>
      <c r="P1514" s="107">
        <v>20.911999999999999</v>
      </c>
      <c r="Q1514" s="107">
        <v>14.093400000000001</v>
      </c>
      <c r="R1514" s="107">
        <v>35.938800000000001</v>
      </c>
      <c r="T1514" s="106"/>
      <c r="U1514" s="107"/>
      <c r="V1514" s="107"/>
      <c r="W1514" s="107"/>
      <c r="X1514" s="107"/>
      <c r="Y1514" s="107"/>
      <c r="Z1514" s="107"/>
      <c r="AA1514" s="107"/>
      <c r="AB1514" s="107"/>
      <c r="AC1514" s="107"/>
      <c r="AD1514" s="107"/>
      <c r="AE1514" s="107"/>
      <c r="AF1514" s="107"/>
      <c r="AG1514" s="107"/>
      <c r="AH1514" s="107"/>
    </row>
    <row r="1515" spans="1:34" x14ac:dyDescent="0.3">
      <c r="A1515" t="s">
        <v>1167</v>
      </c>
      <c r="B1515" t="s">
        <v>1176</v>
      </c>
      <c r="C1515">
        <v>119843</v>
      </c>
      <c r="D1515" s="106">
        <v>44888</v>
      </c>
      <c r="E1515" s="107">
        <v>42.405200000000001</v>
      </c>
      <c r="F1515" s="107">
        <v>0.38729999999999998</v>
      </c>
      <c r="G1515" s="107">
        <v>0.53369999999999995</v>
      </c>
      <c r="H1515" s="107">
        <v>0.1426</v>
      </c>
      <c r="I1515" s="107">
        <v>0.33339999999999997</v>
      </c>
      <c r="J1515" s="107">
        <v>2.2469999999999999</v>
      </c>
      <c r="K1515" s="107">
        <v>3.4758</v>
      </c>
      <c r="L1515" s="107">
        <v>8.1837</v>
      </c>
      <c r="M1515" s="107">
        <v>6.4734999999999996</v>
      </c>
      <c r="N1515" s="107">
        <v>5.5362</v>
      </c>
      <c r="O1515" s="107">
        <v>11.944100000000001</v>
      </c>
      <c r="P1515" s="107">
        <v>9.8742000000000001</v>
      </c>
      <c r="Q1515" s="107">
        <v>10.9206</v>
      </c>
      <c r="R1515" s="107">
        <v>12.2438</v>
      </c>
      <c r="T1515" s="106"/>
      <c r="U1515" s="107"/>
      <c r="V1515" s="107"/>
      <c r="W1515" s="107"/>
      <c r="X1515" s="107"/>
      <c r="Y1515" s="107"/>
      <c r="Z1515" s="107"/>
      <c r="AA1515" s="107"/>
      <c r="AB1515" s="107"/>
      <c r="AC1515" s="107"/>
      <c r="AD1515" s="107"/>
      <c r="AE1515" s="107"/>
      <c r="AF1515" s="107"/>
      <c r="AG1515" s="107"/>
      <c r="AH1515" s="107"/>
    </row>
    <row r="1516" spans="1:34" x14ac:dyDescent="0.3">
      <c r="A1516" t="s">
        <v>1167</v>
      </c>
      <c r="B1516" t="s">
        <v>1177</v>
      </c>
      <c r="C1516">
        <v>103408</v>
      </c>
      <c r="D1516" s="106">
        <v>44888</v>
      </c>
      <c r="E1516" s="107">
        <v>39.165999999999997</v>
      </c>
      <c r="F1516" s="107">
        <v>0.38469999999999999</v>
      </c>
      <c r="G1516" s="107">
        <v>0.52070000000000005</v>
      </c>
      <c r="H1516" s="107">
        <v>0.1242</v>
      </c>
      <c r="I1516" s="107">
        <v>0.29680000000000001</v>
      </c>
      <c r="J1516" s="107">
        <v>2.1591999999999998</v>
      </c>
      <c r="K1516" s="107">
        <v>3.2301000000000002</v>
      </c>
      <c r="L1516" s="107">
        <v>7.6874000000000002</v>
      </c>
      <c r="M1516" s="107">
        <v>5.7332000000000001</v>
      </c>
      <c r="N1516" s="107">
        <v>4.5636999999999999</v>
      </c>
      <c r="O1516" s="107">
        <v>11.067299999999999</v>
      </c>
      <c r="P1516" s="107">
        <v>8.9268999999999998</v>
      </c>
      <c r="Q1516" s="107">
        <v>8.3661999999999992</v>
      </c>
      <c r="R1516" s="107">
        <v>11.2753</v>
      </c>
      <c r="T1516" s="106"/>
      <c r="U1516" s="107"/>
      <c r="V1516" s="107"/>
      <c r="W1516" s="107"/>
      <c r="X1516" s="107"/>
      <c r="Y1516" s="107"/>
      <c r="Z1516" s="107"/>
      <c r="AA1516" s="107"/>
      <c r="AB1516" s="107"/>
      <c r="AC1516" s="107"/>
      <c r="AD1516" s="107"/>
      <c r="AE1516" s="107"/>
      <c r="AF1516" s="107"/>
      <c r="AG1516" s="107"/>
      <c r="AH1516" s="107"/>
    </row>
    <row r="1517" spans="1:34" x14ac:dyDescent="0.3">
      <c r="A1517" t="s">
        <v>1167</v>
      </c>
      <c r="B1517" t="s">
        <v>1178</v>
      </c>
      <c r="C1517">
        <v>148053</v>
      </c>
      <c r="D1517" s="106">
        <v>44888</v>
      </c>
      <c r="E1517" s="107">
        <v>17.177299999999999</v>
      </c>
      <c r="F1517" s="107">
        <v>0.18659999999999999</v>
      </c>
      <c r="G1517" s="107">
        <v>0.1487</v>
      </c>
      <c r="H1517" s="107">
        <v>-0.27229999999999999</v>
      </c>
      <c r="I1517" s="107">
        <v>0.15329999999999999</v>
      </c>
      <c r="J1517" s="107">
        <v>2.5455000000000001</v>
      </c>
      <c r="K1517" s="107">
        <v>4.7058</v>
      </c>
      <c r="L1517" s="107">
        <v>10.764099999999999</v>
      </c>
      <c r="M1517" s="107">
        <v>8.6044</v>
      </c>
      <c r="N1517" s="107">
        <v>7.9831000000000003</v>
      </c>
      <c r="O1517" s="107"/>
      <c r="P1517" s="107"/>
      <c r="Q1517" s="107">
        <v>21.976500000000001</v>
      </c>
      <c r="R1517" s="107">
        <v>20.013000000000002</v>
      </c>
      <c r="T1517" s="106"/>
      <c r="U1517" s="107"/>
      <c r="V1517" s="107"/>
      <c r="W1517" s="107"/>
      <c r="X1517" s="107"/>
      <c r="Y1517" s="107"/>
      <c r="Z1517" s="107"/>
      <c r="AA1517" s="107"/>
      <c r="AB1517" s="107"/>
      <c r="AC1517" s="107"/>
      <c r="AD1517" s="107"/>
      <c r="AE1517" s="107"/>
      <c r="AF1517" s="107"/>
      <c r="AG1517" s="107"/>
      <c r="AH1517" s="107"/>
    </row>
    <row r="1518" spans="1:34" x14ac:dyDescent="0.3">
      <c r="A1518" t="s">
        <v>1167</v>
      </c>
      <c r="B1518" t="s">
        <v>1179</v>
      </c>
      <c r="C1518">
        <v>148050</v>
      </c>
      <c r="D1518" s="106">
        <v>44888</v>
      </c>
      <c r="E1518" s="107">
        <v>16.3369</v>
      </c>
      <c r="F1518" s="107">
        <v>0.18149999999999999</v>
      </c>
      <c r="G1518" s="107">
        <v>0.125</v>
      </c>
      <c r="H1518" s="107">
        <v>-0.30630000000000002</v>
      </c>
      <c r="I1518" s="107">
        <v>8.4500000000000006E-2</v>
      </c>
      <c r="J1518" s="107">
        <v>2.3826999999999998</v>
      </c>
      <c r="K1518" s="107">
        <v>4.2220000000000004</v>
      </c>
      <c r="L1518" s="107">
        <v>9.7584999999999997</v>
      </c>
      <c r="M1518" s="107">
        <v>7.1574</v>
      </c>
      <c r="N1518" s="107">
        <v>6.0541999999999998</v>
      </c>
      <c r="O1518" s="107"/>
      <c r="P1518" s="107"/>
      <c r="Q1518" s="107">
        <v>19.750299999999999</v>
      </c>
      <c r="R1518" s="107">
        <v>17.851500000000001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t="s">
        <v>1167</v>
      </c>
      <c r="B1519" t="s">
        <v>1180</v>
      </c>
      <c r="C1519">
        <v>120760</v>
      </c>
      <c r="D1519" s="106">
        <v>44888</v>
      </c>
      <c r="E1519" s="107">
        <v>49.222700000000003</v>
      </c>
      <c r="F1519" s="107">
        <v>0.31709999999999999</v>
      </c>
      <c r="G1519" s="107">
        <v>0.21970000000000001</v>
      </c>
      <c r="H1519" s="107">
        <v>-0.2321</v>
      </c>
      <c r="I1519" s="107">
        <v>-0.1734</v>
      </c>
      <c r="J1519" s="107">
        <v>2.6204000000000001</v>
      </c>
      <c r="K1519" s="107">
        <v>3.0268000000000002</v>
      </c>
      <c r="L1519" s="107">
        <v>9.8405000000000005</v>
      </c>
      <c r="M1519" s="107">
        <v>5.9660000000000002</v>
      </c>
      <c r="N1519" s="107">
        <v>4.3364000000000003</v>
      </c>
      <c r="O1519" s="107">
        <v>10.4725</v>
      </c>
      <c r="P1519" s="107">
        <v>7.3514999999999997</v>
      </c>
      <c r="Q1519" s="107">
        <v>7.6999000000000004</v>
      </c>
      <c r="R1519" s="107">
        <v>10.395200000000001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t="s">
        <v>1167</v>
      </c>
      <c r="B1520" t="s">
        <v>1181</v>
      </c>
      <c r="C1520">
        <v>111599</v>
      </c>
      <c r="D1520" s="106">
        <v>44888</v>
      </c>
      <c r="E1520" s="107">
        <v>45.551400000000001</v>
      </c>
      <c r="F1520" s="107">
        <v>0.31490000000000001</v>
      </c>
      <c r="G1520" s="107">
        <v>0.20899999999999999</v>
      </c>
      <c r="H1520" s="107">
        <v>-0.2475</v>
      </c>
      <c r="I1520" s="107">
        <v>-0.20399999999999999</v>
      </c>
      <c r="J1520" s="107">
        <v>2.5470999999999999</v>
      </c>
      <c r="K1520" s="107">
        <v>2.8220000000000001</v>
      </c>
      <c r="L1520" s="107">
        <v>9.3876000000000008</v>
      </c>
      <c r="M1520" s="107">
        <v>5.2744</v>
      </c>
      <c r="N1520" s="107">
        <v>3.4182999999999999</v>
      </c>
      <c r="O1520" s="107">
        <v>9.5775000000000006</v>
      </c>
      <c r="P1520" s="107">
        <v>6.4158999999999997</v>
      </c>
      <c r="Q1520" s="107">
        <v>11.4885</v>
      </c>
      <c r="R1520" s="107">
        <v>9.4735999999999994</v>
      </c>
      <c r="T1520" s="106"/>
      <c r="U1520" s="107"/>
      <c r="V1520" s="107"/>
      <c r="W1520" s="107"/>
      <c r="X1520" s="107"/>
      <c r="Y1520" s="107"/>
      <c r="Z1520" s="107"/>
      <c r="AA1520" s="107"/>
      <c r="AB1520" s="107"/>
      <c r="AC1520" s="107"/>
      <c r="AD1520" s="107"/>
      <c r="AE1520" s="107"/>
      <c r="AF1520" s="107"/>
      <c r="AG1520" s="107"/>
      <c r="AH1520" s="107"/>
    </row>
    <row r="1521" spans="1:34" x14ac:dyDescent="0.3">
      <c r="A1521" s="57" t="s">
        <v>27</v>
      </c>
      <c r="F1521" s="104">
        <v>0.23176666666666662</v>
      </c>
      <c r="G1521" s="104">
        <v>9.2999999999999999E-2</v>
      </c>
      <c r="H1521" s="104">
        <v>-0.33308888888888888</v>
      </c>
      <c r="I1521" s="104">
        <v>0.3830944444444444</v>
      </c>
      <c r="J1521" s="104">
        <v>2.4651833333333335</v>
      </c>
      <c r="K1521" s="104">
        <v>3.06555</v>
      </c>
      <c r="L1521" s="104">
        <v>8.6069999999999993</v>
      </c>
      <c r="M1521" s="104">
        <v>6.7377833333333319</v>
      </c>
      <c r="N1521" s="104">
        <v>5.0862833333333315</v>
      </c>
      <c r="O1521" s="104">
        <v>16.723441666666663</v>
      </c>
      <c r="P1521" s="104">
        <v>11.949849999999998</v>
      </c>
      <c r="Q1521" s="104">
        <v>12.256644444444445</v>
      </c>
      <c r="R1521" s="104">
        <v>16.783338888888881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57" t="s">
        <v>407</v>
      </c>
      <c r="F1522" s="104">
        <v>0.18404999999999999</v>
      </c>
      <c r="G1522" s="104">
        <v>0.16310000000000002</v>
      </c>
      <c r="H1522" s="104">
        <v>-0.27244999999999997</v>
      </c>
      <c r="I1522" s="104">
        <v>0.31509999999999999</v>
      </c>
      <c r="J1522" s="104">
        <v>2.5463</v>
      </c>
      <c r="K1522" s="104">
        <v>3.0186999999999999</v>
      </c>
      <c r="L1522" s="104">
        <v>8.6118500000000004</v>
      </c>
      <c r="M1522" s="104">
        <v>6.4908000000000001</v>
      </c>
      <c r="N1522" s="104">
        <v>4.4500500000000001</v>
      </c>
      <c r="O1522" s="104">
        <v>14.318650000000002</v>
      </c>
      <c r="P1522" s="104">
        <v>10.75015</v>
      </c>
      <c r="Q1522" s="104">
        <v>10.959</v>
      </c>
      <c r="R1522" s="104">
        <v>14.419899999999998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05" t="s">
        <v>1182</v>
      </c>
      <c r="B1524" s="105"/>
      <c r="C1524" s="105"/>
      <c r="D1524" s="105"/>
      <c r="E1524" s="105"/>
      <c r="F1524" s="105"/>
      <c r="G1524" s="105"/>
      <c r="H1524" s="105"/>
      <c r="I1524" s="105"/>
      <c r="J1524" s="105"/>
      <c r="K1524" s="105"/>
      <c r="L1524" s="105"/>
      <c r="M1524" s="105"/>
      <c r="N1524" s="105"/>
      <c r="O1524" s="105"/>
      <c r="P1524" s="105"/>
      <c r="Q1524" s="105"/>
      <c r="R1524" s="10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t="s">
        <v>1183</v>
      </c>
      <c r="B1525" t="s">
        <v>1979</v>
      </c>
      <c r="C1525">
        <v>119354</v>
      </c>
      <c r="D1525" s="106">
        <v>44888</v>
      </c>
      <c r="E1525" s="107">
        <v>189.49109999999999</v>
      </c>
      <c r="F1525" s="107">
        <v>0.42230000000000001</v>
      </c>
      <c r="G1525" s="107">
        <v>0.33850000000000002</v>
      </c>
      <c r="H1525" s="107">
        <v>-3.7000000000000002E-3</v>
      </c>
      <c r="I1525" s="107">
        <v>-0.34100000000000003</v>
      </c>
      <c r="J1525" s="107">
        <v>2.5750999999999999</v>
      </c>
      <c r="K1525" s="107">
        <v>4.1463999999999999</v>
      </c>
      <c r="L1525" s="107">
        <v>13.1662</v>
      </c>
      <c r="M1525" s="107">
        <v>5.6485000000000003</v>
      </c>
      <c r="N1525" s="107">
        <v>0.76629999999999998</v>
      </c>
      <c r="O1525" s="107">
        <v>21.701799999999999</v>
      </c>
      <c r="P1525" s="107">
        <v>12.418900000000001</v>
      </c>
      <c r="Q1525" s="107">
        <v>14.2765</v>
      </c>
      <c r="R1525" s="107">
        <v>26.465399999999999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t="s">
        <v>1183</v>
      </c>
      <c r="B1526" t="s">
        <v>1999</v>
      </c>
      <c r="C1526">
        <v>102020</v>
      </c>
      <c r="D1526" s="106">
        <v>44888</v>
      </c>
      <c r="E1526" s="107">
        <v>173.54130000000001</v>
      </c>
      <c r="F1526" s="107">
        <v>0.41920000000000002</v>
      </c>
      <c r="G1526" s="107">
        <v>0.32319999999999999</v>
      </c>
      <c r="H1526" s="107">
        <v>-2.5100000000000001E-2</v>
      </c>
      <c r="I1526" s="107">
        <v>-0.3836</v>
      </c>
      <c r="J1526" s="107">
        <v>2.4716999999999998</v>
      </c>
      <c r="K1526" s="107">
        <v>3.8527999999999998</v>
      </c>
      <c r="L1526" s="107">
        <v>12.5474</v>
      </c>
      <c r="M1526" s="107">
        <v>4.8334999999999999</v>
      </c>
      <c r="N1526" s="107">
        <v>-0.23499999999999999</v>
      </c>
      <c r="O1526" s="107">
        <v>20.6431</v>
      </c>
      <c r="P1526" s="107">
        <v>11.418200000000001</v>
      </c>
      <c r="Q1526" s="107">
        <v>16.0153</v>
      </c>
      <c r="R1526" s="107">
        <v>25.2973</v>
      </c>
      <c r="T1526" s="106"/>
      <c r="U1526" s="107"/>
      <c r="V1526" s="107"/>
      <c r="W1526" s="107"/>
      <c r="X1526" s="107"/>
      <c r="Y1526" s="107"/>
      <c r="Z1526" s="107"/>
      <c r="AA1526" s="107"/>
      <c r="AB1526" s="107"/>
      <c r="AC1526" s="107"/>
      <c r="AD1526" s="107"/>
      <c r="AE1526" s="107"/>
      <c r="AF1526" s="107"/>
      <c r="AG1526" s="107"/>
      <c r="AH1526" s="107"/>
    </row>
    <row r="1527" spans="1:34" x14ac:dyDescent="0.3">
      <c r="A1527" t="s">
        <v>1183</v>
      </c>
      <c r="B1527" t="s">
        <v>1184</v>
      </c>
      <c r="C1527">
        <v>113460</v>
      </c>
      <c r="D1527" s="106"/>
      <c r="E1527" s="107"/>
      <c r="F1527" s="107"/>
      <c r="G1527" s="107"/>
      <c r="H1527" s="107"/>
      <c r="I1527" s="107"/>
      <c r="J1527" s="107"/>
      <c r="K1527" s="107"/>
      <c r="L1527" s="107"/>
      <c r="M1527" s="107"/>
      <c r="N1527" s="107"/>
      <c r="O1527" s="107"/>
      <c r="P1527" s="107"/>
      <c r="Q1527" s="107"/>
      <c r="R1527" s="107"/>
      <c r="T1527" s="106"/>
      <c r="U1527" s="107"/>
      <c r="V1527" s="107"/>
      <c r="W1527" s="107"/>
      <c r="X1527" s="107"/>
      <c r="Y1527" s="107"/>
      <c r="Z1527" s="107"/>
      <c r="AA1527" s="107"/>
      <c r="AB1527" s="107"/>
      <c r="AC1527" s="107"/>
      <c r="AD1527" s="107"/>
      <c r="AE1527" s="107"/>
      <c r="AF1527" s="107"/>
      <c r="AG1527" s="107"/>
      <c r="AH1527" s="107"/>
    </row>
    <row r="1528" spans="1:34" x14ac:dyDescent="0.3">
      <c r="A1528" t="s">
        <v>1183</v>
      </c>
      <c r="B1528" t="s">
        <v>1185</v>
      </c>
      <c r="C1528">
        <v>119988</v>
      </c>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t="s">
        <v>1183</v>
      </c>
      <c r="B1529" t="s">
        <v>1186</v>
      </c>
      <c r="C1529">
        <v>101228</v>
      </c>
      <c r="D1529" s="106">
        <v>44888</v>
      </c>
      <c r="E1529" s="107">
        <v>468.03</v>
      </c>
      <c r="F1529" s="107">
        <v>0.37530000000000002</v>
      </c>
      <c r="G1529" s="107">
        <v>2.5600000000000001E-2</v>
      </c>
      <c r="H1529" s="107">
        <v>-0.77170000000000005</v>
      </c>
      <c r="I1529" s="107">
        <v>-0.45519999999999999</v>
      </c>
      <c r="J1529" s="107">
        <v>2.5796999999999999</v>
      </c>
      <c r="K1529" s="107">
        <v>4.3986999999999998</v>
      </c>
      <c r="L1529" s="107">
        <v>14.57</v>
      </c>
      <c r="M1529" s="107">
        <v>9.5601000000000003</v>
      </c>
      <c r="N1529" s="107">
        <v>4.0067000000000004</v>
      </c>
      <c r="O1529" s="107">
        <v>16.943100000000001</v>
      </c>
      <c r="P1529" s="107">
        <v>11.4124</v>
      </c>
      <c r="Q1529" s="107">
        <v>14.631600000000001</v>
      </c>
      <c r="R1529" s="107">
        <v>25.171299999999999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t="s">
        <v>1183</v>
      </c>
      <c r="B1530" t="s">
        <v>1187</v>
      </c>
      <c r="C1530">
        <v>120599</v>
      </c>
      <c r="D1530" s="106">
        <v>44888</v>
      </c>
      <c r="E1530" s="107">
        <v>511.05</v>
      </c>
      <c r="F1530" s="107">
        <v>0.37909999999999999</v>
      </c>
      <c r="G1530" s="107">
        <v>3.9199999999999999E-2</v>
      </c>
      <c r="H1530" s="107">
        <v>-0.75160000000000005</v>
      </c>
      <c r="I1530" s="107">
        <v>-0.41889999999999999</v>
      </c>
      <c r="J1530" s="107">
        <v>2.6638000000000002</v>
      </c>
      <c r="K1530" s="107">
        <v>4.6311999999999998</v>
      </c>
      <c r="L1530" s="107">
        <v>15.0884</v>
      </c>
      <c r="M1530" s="107">
        <v>10.3089</v>
      </c>
      <c r="N1530" s="107">
        <v>4.96</v>
      </c>
      <c r="O1530" s="107">
        <v>18.032699999999998</v>
      </c>
      <c r="P1530" s="107">
        <v>12.477399999999999</v>
      </c>
      <c r="Q1530" s="107">
        <v>15.490500000000001</v>
      </c>
      <c r="R1530" s="107">
        <v>26.308599999999998</v>
      </c>
      <c r="T1530" s="106"/>
      <c r="U1530" s="107"/>
      <c r="V1530" s="107"/>
      <c r="W1530" s="107"/>
      <c r="X1530" s="107"/>
      <c r="Y1530" s="107"/>
      <c r="Z1530" s="107"/>
      <c r="AA1530" s="107"/>
      <c r="AB1530" s="107"/>
      <c r="AC1530" s="107"/>
      <c r="AD1530" s="107"/>
      <c r="AE1530" s="107"/>
      <c r="AF1530" s="107"/>
      <c r="AG1530" s="107"/>
      <c r="AH1530" s="107"/>
    </row>
    <row r="1531" spans="1:34" x14ac:dyDescent="0.3">
      <c r="A1531" t="s">
        <v>1183</v>
      </c>
      <c r="B1531" t="s">
        <v>1804</v>
      </c>
      <c r="D1531" s="106"/>
      <c r="E1531" s="107"/>
      <c r="F1531" s="107"/>
      <c r="G1531" s="107"/>
      <c r="H1531" s="107"/>
      <c r="I1531" s="107"/>
      <c r="J1531" s="107"/>
      <c r="K1531" s="107"/>
      <c r="L1531" s="107"/>
      <c r="M1531" s="107"/>
      <c r="N1531" s="107"/>
      <c r="O1531" s="107"/>
      <c r="P1531" s="107"/>
      <c r="Q1531" s="107"/>
      <c r="R1531" s="107"/>
      <c r="T1531" s="106"/>
      <c r="U1531" s="107"/>
      <c r="V1531" s="107"/>
      <c r="W1531" s="107"/>
      <c r="X1531" s="107"/>
      <c r="Y1531" s="107"/>
      <c r="Z1531" s="107"/>
      <c r="AA1531" s="107"/>
      <c r="AB1531" s="107"/>
      <c r="AC1531" s="107"/>
      <c r="AD1531" s="107"/>
      <c r="AE1531" s="107"/>
      <c r="AF1531" s="107"/>
      <c r="AG1531" s="107"/>
      <c r="AH1531" s="107"/>
    </row>
    <row r="1532" spans="1:34" x14ac:dyDescent="0.3">
      <c r="A1532" t="s">
        <v>1183</v>
      </c>
      <c r="B1532" t="s">
        <v>1188</v>
      </c>
      <c r="D1532" s="106"/>
      <c r="E1532" s="107"/>
      <c r="F1532" s="107"/>
      <c r="G1532" s="107"/>
      <c r="H1532" s="107"/>
      <c r="I1532" s="107"/>
      <c r="J1532" s="107"/>
      <c r="K1532" s="107"/>
      <c r="L1532" s="107"/>
      <c r="M1532" s="107"/>
      <c r="N1532" s="107"/>
      <c r="O1532" s="107"/>
      <c r="P1532" s="107"/>
      <c r="Q1532" s="107"/>
      <c r="R1532" s="107"/>
      <c r="T1532" s="106"/>
      <c r="U1532" s="107"/>
      <c r="V1532" s="107"/>
      <c r="W1532" s="107"/>
      <c r="X1532" s="107"/>
      <c r="Y1532" s="107"/>
      <c r="Z1532" s="107"/>
      <c r="AA1532" s="107"/>
      <c r="AB1532" s="107"/>
      <c r="AC1532" s="107"/>
      <c r="AD1532" s="107"/>
      <c r="AE1532" s="107"/>
      <c r="AF1532" s="107"/>
      <c r="AG1532" s="107"/>
      <c r="AH1532" s="107"/>
    </row>
    <row r="1533" spans="1:34" x14ac:dyDescent="0.3">
      <c r="A1533" t="s">
        <v>1183</v>
      </c>
      <c r="B1533" t="s">
        <v>1189</v>
      </c>
      <c r="C1533">
        <v>107353</v>
      </c>
      <c r="D1533" s="106">
        <v>44888</v>
      </c>
      <c r="E1533" s="107">
        <v>79.8</v>
      </c>
      <c r="F1533" s="107">
        <v>0.25130000000000002</v>
      </c>
      <c r="G1533" s="107">
        <v>0.54179999999999995</v>
      </c>
      <c r="H1533" s="107">
        <v>0.61780000000000002</v>
      </c>
      <c r="I1533" s="107">
        <v>6.2700000000000006E-2</v>
      </c>
      <c r="J1533" s="107">
        <v>2.1505000000000001</v>
      </c>
      <c r="K1533" s="107">
        <v>4.3956</v>
      </c>
      <c r="L1533" s="107">
        <v>13.8049</v>
      </c>
      <c r="M1533" s="107">
        <v>7.0997000000000003</v>
      </c>
      <c r="N1533" s="107">
        <v>-1.2254</v>
      </c>
      <c r="O1533" s="107">
        <v>18.916</v>
      </c>
      <c r="P1533" s="107">
        <v>9.8306000000000004</v>
      </c>
      <c r="Q1533" s="107">
        <v>15.180199999999999</v>
      </c>
      <c r="R1533" s="107">
        <v>22.635999999999999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t="s">
        <v>1183</v>
      </c>
      <c r="B1534" t="s">
        <v>1190</v>
      </c>
      <c r="C1534">
        <v>120413</v>
      </c>
      <c r="D1534" s="106">
        <v>44888</v>
      </c>
      <c r="E1534" s="107">
        <v>91.8</v>
      </c>
      <c r="F1534" s="107">
        <v>0.25119999999999998</v>
      </c>
      <c r="G1534" s="107">
        <v>0.55869999999999997</v>
      </c>
      <c r="H1534" s="107">
        <v>0.64690000000000003</v>
      </c>
      <c r="I1534" s="107">
        <v>0.1091</v>
      </c>
      <c r="J1534" s="107">
        <v>2.2726999999999999</v>
      </c>
      <c r="K1534" s="107">
        <v>4.7466999999999997</v>
      </c>
      <c r="L1534" s="107">
        <v>14.578099999999999</v>
      </c>
      <c r="M1534" s="107">
        <v>8.1908999999999992</v>
      </c>
      <c r="N1534" s="107">
        <v>0.14180000000000001</v>
      </c>
      <c r="O1534" s="107">
        <v>20.509799999999998</v>
      </c>
      <c r="P1534" s="107">
        <v>11.388299999999999</v>
      </c>
      <c r="Q1534" s="107">
        <v>18.0244</v>
      </c>
      <c r="R1534" s="107">
        <v>24.316299999999998</v>
      </c>
      <c r="T1534" s="106"/>
      <c r="U1534" s="107"/>
      <c r="V1534" s="107"/>
      <c r="W1534" s="107"/>
      <c r="X1534" s="107"/>
      <c r="Y1534" s="107"/>
      <c r="Z1534" s="107"/>
      <c r="AA1534" s="107"/>
      <c r="AB1534" s="107"/>
      <c r="AC1534" s="107"/>
      <c r="AD1534" s="107"/>
      <c r="AE1534" s="107"/>
      <c r="AF1534" s="107"/>
      <c r="AG1534" s="107"/>
      <c r="AH1534" s="107"/>
    </row>
    <row r="1535" spans="1:34" x14ac:dyDescent="0.3">
      <c r="A1535" t="s">
        <v>1183</v>
      </c>
      <c r="B1535" t="s">
        <v>1191</v>
      </c>
      <c r="C1535">
        <v>147183</v>
      </c>
      <c r="D1535" s="106">
        <v>44888</v>
      </c>
      <c r="E1535" s="107">
        <v>15.397600000000001</v>
      </c>
      <c r="F1535" s="107">
        <v>0.55640000000000001</v>
      </c>
      <c r="G1535" s="107">
        <v>0.62209999999999999</v>
      </c>
      <c r="H1535" s="107">
        <v>9.6199999999999994E-2</v>
      </c>
      <c r="I1535" s="107">
        <v>0.1789</v>
      </c>
      <c r="J1535" s="107">
        <v>3.0546000000000002</v>
      </c>
      <c r="K1535" s="107">
        <v>5.5576999999999996</v>
      </c>
      <c r="L1535" s="107">
        <v>16.690000000000001</v>
      </c>
      <c r="M1535" s="107">
        <v>12.552300000000001</v>
      </c>
      <c r="N1535" s="107">
        <v>2.3517999999999999</v>
      </c>
      <c r="O1535" s="107">
        <v>11.1447</v>
      </c>
      <c r="P1535" s="107"/>
      <c r="Q1535" s="107">
        <v>13.011200000000001</v>
      </c>
      <c r="R1535" s="107">
        <v>18.072199999999999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t="s">
        <v>1183</v>
      </c>
      <c r="B1536" t="s">
        <v>1192</v>
      </c>
      <c r="C1536">
        <v>147184</v>
      </c>
      <c r="D1536" s="106">
        <v>44888</v>
      </c>
      <c r="E1536" s="107">
        <v>14.2759</v>
      </c>
      <c r="F1536" s="107">
        <v>0.55079999999999996</v>
      </c>
      <c r="G1536" s="107">
        <v>0.59260000000000002</v>
      </c>
      <c r="H1536" s="107">
        <v>5.5399999999999998E-2</v>
      </c>
      <c r="I1536" s="107">
        <v>9.6799999999999997E-2</v>
      </c>
      <c r="J1536" s="107">
        <v>2.8553000000000002</v>
      </c>
      <c r="K1536" s="107">
        <v>4.9875999999999996</v>
      </c>
      <c r="L1536" s="107">
        <v>15.4336</v>
      </c>
      <c r="M1536" s="107">
        <v>10.7578</v>
      </c>
      <c r="N1536" s="107">
        <v>0.1754</v>
      </c>
      <c r="O1536" s="107">
        <v>8.7744999999999997</v>
      </c>
      <c r="P1536" s="107"/>
      <c r="Q1536" s="107">
        <v>10.614599999999999</v>
      </c>
      <c r="R1536" s="107">
        <v>15.565799999999999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t="s">
        <v>1183</v>
      </c>
      <c r="B1537" t="s">
        <v>1193</v>
      </c>
      <c r="C1537">
        <v>141226</v>
      </c>
      <c r="D1537" s="106">
        <v>44888</v>
      </c>
      <c r="E1537" s="107">
        <v>23.711600000000001</v>
      </c>
      <c r="F1537" s="107">
        <v>0.49930000000000002</v>
      </c>
      <c r="G1537" s="107">
        <v>0.58279999999999998</v>
      </c>
      <c r="H1537" s="107">
        <v>-1.6400000000000001E-2</v>
      </c>
      <c r="I1537" s="107">
        <v>-0.4914</v>
      </c>
      <c r="J1537" s="107">
        <v>2.7143000000000002</v>
      </c>
      <c r="K1537" s="107">
        <v>5.8132999999999999</v>
      </c>
      <c r="L1537" s="107">
        <v>12.2921</v>
      </c>
      <c r="M1537" s="107">
        <v>9.1026000000000007</v>
      </c>
      <c r="N1537" s="107">
        <v>3.4767999999999999</v>
      </c>
      <c r="O1537" s="107">
        <v>25.239699999999999</v>
      </c>
      <c r="P1537" s="107">
        <v>16.0502</v>
      </c>
      <c r="Q1537" s="107">
        <v>16.865400000000001</v>
      </c>
      <c r="R1537" s="107">
        <v>31.427</v>
      </c>
      <c r="T1537" s="106"/>
      <c r="U1537" s="107"/>
      <c r="V1537" s="107"/>
      <c r="W1537" s="107"/>
      <c r="X1537" s="107"/>
      <c r="Y1537" s="107"/>
      <c r="Z1537" s="107"/>
      <c r="AA1537" s="107"/>
      <c r="AB1537" s="107"/>
      <c r="AC1537" s="107"/>
      <c r="AD1537" s="107"/>
      <c r="AE1537" s="107"/>
      <c r="AF1537" s="107"/>
      <c r="AG1537" s="107"/>
      <c r="AH1537" s="107"/>
    </row>
    <row r="1538" spans="1:34" x14ac:dyDescent="0.3">
      <c r="A1538" t="s">
        <v>1183</v>
      </c>
      <c r="B1538" t="s">
        <v>1194</v>
      </c>
      <c r="C1538">
        <v>141224</v>
      </c>
      <c r="D1538" s="106">
        <v>44888</v>
      </c>
      <c r="E1538" s="107">
        <v>21.2742</v>
      </c>
      <c r="F1538" s="107">
        <v>0.49409999999999998</v>
      </c>
      <c r="G1538" s="107">
        <v>0.55730000000000002</v>
      </c>
      <c r="H1538" s="107">
        <v>-5.21E-2</v>
      </c>
      <c r="I1538" s="107">
        <v>-0.56179999999999997</v>
      </c>
      <c r="J1538" s="107">
        <v>2.5421</v>
      </c>
      <c r="K1538" s="107">
        <v>5.3220000000000001</v>
      </c>
      <c r="L1538" s="107">
        <v>11.257400000000001</v>
      </c>
      <c r="M1538" s="107">
        <v>7.6204999999999998</v>
      </c>
      <c r="N1538" s="107">
        <v>1.6120000000000001</v>
      </c>
      <c r="O1538" s="107">
        <v>23.043600000000001</v>
      </c>
      <c r="P1538" s="107">
        <v>13.8924</v>
      </c>
      <c r="Q1538" s="107">
        <v>14.599399999999999</v>
      </c>
      <c r="R1538" s="107">
        <v>29.093</v>
      </c>
      <c r="T1538" s="106"/>
      <c r="U1538" s="107"/>
      <c r="V1538" s="107"/>
      <c r="W1538" s="107"/>
      <c r="X1538" s="107"/>
      <c r="Y1538" s="107"/>
      <c r="Z1538" s="107"/>
      <c r="AA1538" s="107"/>
      <c r="AB1538" s="107"/>
      <c r="AC1538" s="107"/>
      <c r="AD1538" s="107"/>
      <c r="AE1538" s="107"/>
      <c r="AF1538" s="107"/>
      <c r="AG1538" s="107"/>
      <c r="AH1538" s="107"/>
    </row>
    <row r="1539" spans="1:34" x14ac:dyDescent="0.3">
      <c r="A1539" t="s">
        <v>1183</v>
      </c>
      <c r="B1539" t="s">
        <v>1195</v>
      </c>
      <c r="C1539">
        <v>101161</v>
      </c>
      <c r="D1539" s="106">
        <v>44888</v>
      </c>
      <c r="E1539" s="107">
        <v>166.3032</v>
      </c>
      <c r="F1539" s="107">
        <v>0.16839999999999999</v>
      </c>
      <c r="G1539" s="107">
        <v>4.4499999999999998E-2</v>
      </c>
      <c r="H1539" s="107">
        <v>-0.70599999999999996</v>
      </c>
      <c r="I1539" s="107">
        <v>-0.92349999999999999</v>
      </c>
      <c r="J1539" s="107">
        <v>1.046</v>
      </c>
      <c r="K1539" s="107">
        <v>5.4401999999999999</v>
      </c>
      <c r="L1539" s="107">
        <v>18.871500000000001</v>
      </c>
      <c r="M1539" s="107">
        <v>16.692</v>
      </c>
      <c r="N1539" s="107">
        <v>12.2752</v>
      </c>
      <c r="O1539" s="107">
        <v>20.007999999999999</v>
      </c>
      <c r="P1539" s="107">
        <v>11.898</v>
      </c>
      <c r="Q1539" s="107">
        <v>17.246600000000001</v>
      </c>
      <c r="R1539" s="107">
        <v>35.826799999999999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t="s">
        <v>1183</v>
      </c>
      <c r="B1540" t="s">
        <v>1196</v>
      </c>
      <c r="C1540">
        <v>118650</v>
      </c>
      <c r="D1540" s="106">
        <v>44888</v>
      </c>
      <c r="E1540" s="107">
        <v>178.74860000000001</v>
      </c>
      <c r="F1540" s="107">
        <v>0.17050000000000001</v>
      </c>
      <c r="G1540" s="107">
        <v>5.5100000000000003E-2</v>
      </c>
      <c r="H1540" s="107">
        <v>-0.69099999999999995</v>
      </c>
      <c r="I1540" s="107">
        <v>-0.89280000000000004</v>
      </c>
      <c r="J1540" s="107">
        <v>1.1168</v>
      </c>
      <c r="K1540" s="107">
        <v>5.6516000000000002</v>
      </c>
      <c r="L1540" s="107">
        <v>19.293800000000001</v>
      </c>
      <c r="M1540" s="107">
        <v>17.346900000000002</v>
      </c>
      <c r="N1540" s="107">
        <v>13.0983</v>
      </c>
      <c r="O1540" s="107">
        <v>20.846399999999999</v>
      </c>
      <c r="P1540" s="107">
        <v>12.6806</v>
      </c>
      <c r="Q1540" s="107">
        <v>15.0336</v>
      </c>
      <c r="R1540" s="107">
        <v>36.757800000000003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t="s">
        <v>1183</v>
      </c>
      <c r="B1541" t="s">
        <v>1197</v>
      </c>
      <c r="C1541">
        <v>100631</v>
      </c>
      <c r="D1541" s="106">
        <v>44888</v>
      </c>
      <c r="E1541" s="107">
        <v>454.77140000000003</v>
      </c>
      <c r="F1541" s="107">
        <v>0.38900000000000001</v>
      </c>
      <c r="G1541" s="107">
        <v>0.43530000000000002</v>
      </c>
      <c r="H1541" s="107">
        <v>-2.9499999999999998E-2</v>
      </c>
      <c r="I1541" s="107">
        <v>-1.0483</v>
      </c>
      <c r="J1541" s="107">
        <v>3.0663999999999998</v>
      </c>
      <c r="K1541" s="107">
        <v>7.5259</v>
      </c>
      <c r="L1541" s="107">
        <v>15.017899999999999</v>
      </c>
      <c r="M1541" s="107">
        <v>15.4779</v>
      </c>
      <c r="N1541" s="107">
        <v>7.8800999999999997</v>
      </c>
      <c r="O1541" s="107">
        <v>33.261499999999998</v>
      </c>
      <c r="P1541" s="107">
        <v>20.932700000000001</v>
      </c>
      <c r="Q1541" s="107">
        <v>19.2395</v>
      </c>
      <c r="R1541" s="107">
        <v>38.869799999999998</v>
      </c>
      <c r="T1541" s="106"/>
      <c r="U1541" s="107"/>
      <c r="V1541" s="107"/>
      <c r="W1541" s="107"/>
      <c r="X1541" s="107"/>
      <c r="Y1541" s="107"/>
      <c r="Z1541" s="107"/>
      <c r="AA1541" s="107"/>
      <c r="AB1541" s="107"/>
      <c r="AC1541" s="107"/>
      <c r="AD1541" s="107"/>
      <c r="AE1541" s="107"/>
      <c r="AF1541" s="107"/>
      <c r="AG1541" s="107"/>
      <c r="AH1541" s="107"/>
    </row>
    <row r="1542" spans="1:34" x14ac:dyDescent="0.3">
      <c r="A1542" t="s">
        <v>1183</v>
      </c>
      <c r="B1542" t="s">
        <v>1198</v>
      </c>
      <c r="C1542">
        <v>120823</v>
      </c>
      <c r="D1542" s="106">
        <v>44888</v>
      </c>
      <c r="E1542" s="107">
        <v>481.03930000000003</v>
      </c>
      <c r="F1542" s="107">
        <v>0.39340000000000003</v>
      </c>
      <c r="G1542" s="107">
        <v>0.45710000000000001</v>
      </c>
      <c r="H1542" s="107">
        <v>6.9999999999999999E-4</v>
      </c>
      <c r="I1542" s="107">
        <v>-0.98760000000000003</v>
      </c>
      <c r="J1542" s="107">
        <v>3.2158000000000002</v>
      </c>
      <c r="K1542" s="107">
        <v>7.8648999999999996</v>
      </c>
      <c r="L1542" s="107">
        <v>15.865</v>
      </c>
      <c r="M1542" s="107">
        <v>16.7178</v>
      </c>
      <c r="N1542" s="107">
        <v>9.5134000000000007</v>
      </c>
      <c r="O1542" s="107">
        <v>35.143999999999998</v>
      </c>
      <c r="P1542" s="107">
        <v>22.186599999999999</v>
      </c>
      <c r="Q1542" s="107">
        <v>20.8718</v>
      </c>
      <c r="R1542" s="107">
        <v>41.312600000000003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t="s">
        <v>1183</v>
      </c>
      <c r="B1543" t="s">
        <v>1199</v>
      </c>
      <c r="C1543">
        <v>147587</v>
      </c>
      <c r="D1543" s="106"/>
      <c r="E1543" s="107"/>
      <c r="F1543" s="107"/>
      <c r="G1543" s="107"/>
      <c r="H1543" s="107"/>
      <c r="I1543" s="107"/>
      <c r="J1543" s="107"/>
      <c r="K1543" s="107"/>
      <c r="L1543" s="107"/>
      <c r="M1543" s="107"/>
      <c r="N1543" s="107"/>
      <c r="O1543" s="107"/>
      <c r="P1543" s="107"/>
      <c r="Q1543" s="107"/>
      <c r="R1543" s="107"/>
      <c r="T1543" s="106"/>
      <c r="U1543" s="107"/>
      <c r="V1543" s="107"/>
      <c r="W1543" s="107"/>
      <c r="X1543" s="107"/>
      <c r="Y1543" s="107"/>
      <c r="Z1543" s="107"/>
      <c r="AA1543" s="107"/>
      <c r="AB1543" s="107"/>
      <c r="AC1543" s="107"/>
      <c r="AD1543" s="107"/>
      <c r="AE1543" s="107"/>
      <c r="AF1543" s="107"/>
      <c r="AG1543" s="107"/>
      <c r="AH1543" s="107"/>
    </row>
    <row r="1544" spans="1:34" x14ac:dyDescent="0.3">
      <c r="A1544" t="s">
        <v>1183</v>
      </c>
      <c r="B1544" t="s">
        <v>1200</v>
      </c>
      <c r="C1544">
        <v>147584</v>
      </c>
      <c r="D1544" s="106"/>
      <c r="E1544" s="107"/>
      <c r="F1544" s="107"/>
      <c r="G1544" s="107"/>
      <c r="H1544" s="107"/>
      <c r="I1544" s="107"/>
      <c r="J1544" s="107"/>
      <c r="K1544" s="107"/>
      <c r="L1544" s="107"/>
      <c r="M1544" s="107"/>
      <c r="N1544" s="107"/>
      <c r="O1544" s="107"/>
      <c r="P1544" s="107"/>
      <c r="Q1544" s="107"/>
      <c r="R1544" s="107"/>
      <c r="T1544" s="106"/>
      <c r="U1544" s="107"/>
      <c r="V1544" s="107"/>
      <c r="W1544" s="107"/>
      <c r="X1544" s="107"/>
      <c r="Y1544" s="107"/>
      <c r="Z1544" s="107"/>
      <c r="AA1544" s="107"/>
      <c r="AB1544" s="107"/>
      <c r="AC1544" s="107"/>
      <c r="AD1544" s="107"/>
      <c r="AE1544" s="107"/>
      <c r="AF1544" s="107"/>
      <c r="AG1544" s="107"/>
      <c r="AH1544" s="107"/>
    </row>
    <row r="1545" spans="1:34" x14ac:dyDescent="0.3">
      <c r="A1545" t="s">
        <v>1183</v>
      </c>
      <c r="B1545" t="s">
        <v>1916</v>
      </c>
      <c r="C1545">
        <v>149667</v>
      </c>
      <c r="D1545" s="106">
        <v>44888</v>
      </c>
      <c r="E1545" s="107">
        <v>241.25360000000001</v>
      </c>
      <c r="F1545" s="107">
        <v>0.20580000000000001</v>
      </c>
      <c r="G1545" s="107">
        <v>2.9399999999999999E-2</v>
      </c>
      <c r="H1545" s="107">
        <v>-0.5504</v>
      </c>
      <c r="I1545" s="107">
        <v>-0.81969999999999998</v>
      </c>
      <c r="J1545" s="107">
        <v>0.18959999999999999</v>
      </c>
      <c r="K1545" s="107">
        <v>1.161</v>
      </c>
      <c r="L1545" s="107">
        <v>12.29</v>
      </c>
      <c r="M1545" s="107">
        <v>3.9087000000000001</v>
      </c>
      <c r="N1545" s="107">
        <v>1.1503000000000001</v>
      </c>
      <c r="O1545" s="107">
        <v>19.5807</v>
      </c>
      <c r="P1545" s="107">
        <v>10.336399999999999</v>
      </c>
      <c r="Q1545" s="107">
        <v>15.498100000000001</v>
      </c>
      <c r="R1545" s="107">
        <v>25.167200000000001</v>
      </c>
      <c r="T1545" s="106"/>
      <c r="U1545" s="107"/>
      <c r="V1545" s="107"/>
      <c r="W1545" s="107"/>
      <c r="X1545" s="107"/>
      <c r="Y1545" s="107"/>
      <c r="Z1545" s="107"/>
      <c r="AA1545" s="107"/>
      <c r="AB1545" s="107"/>
      <c r="AC1545" s="107"/>
      <c r="AD1545" s="107"/>
      <c r="AE1545" s="107"/>
      <c r="AF1545" s="107"/>
      <c r="AG1545" s="107"/>
      <c r="AH1545" s="107"/>
    </row>
    <row r="1546" spans="1:34" x14ac:dyDescent="0.3">
      <c r="A1546" t="s">
        <v>1183</v>
      </c>
      <c r="B1546" t="s">
        <v>1917</v>
      </c>
      <c r="C1546">
        <v>149669</v>
      </c>
      <c r="D1546" s="106">
        <v>44888</v>
      </c>
      <c r="E1546" s="107">
        <v>260.85399999999998</v>
      </c>
      <c r="F1546" s="107">
        <v>0.20910000000000001</v>
      </c>
      <c r="G1546" s="107">
        <v>4.5100000000000001E-2</v>
      </c>
      <c r="H1546" s="107">
        <v>-0.52829999999999999</v>
      </c>
      <c r="I1546" s="107">
        <v>-0.77600000000000002</v>
      </c>
      <c r="J1546" s="107">
        <v>0.29349999999999998</v>
      </c>
      <c r="K1546" s="107">
        <v>1.4559</v>
      </c>
      <c r="L1546" s="107">
        <v>12.957599999999999</v>
      </c>
      <c r="M1546" s="107">
        <v>4.8452000000000002</v>
      </c>
      <c r="N1546" s="107">
        <v>2.3117000000000001</v>
      </c>
      <c r="O1546" s="107">
        <v>20.657499999999999</v>
      </c>
      <c r="P1546" s="107">
        <v>11.3619</v>
      </c>
      <c r="Q1546" s="107">
        <v>16.360900000000001</v>
      </c>
      <c r="R1546" s="107">
        <v>26.349299999999999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57" t="s">
        <v>27</v>
      </c>
      <c r="F1547" s="104">
        <v>0.35844999999999999</v>
      </c>
      <c r="G1547" s="104">
        <v>0.32801874999999997</v>
      </c>
      <c r="H1547" s="104">
        <v>-0.16930000000000001</v>
      </c>
      <c r="I1547" s="104">
        <v>-0.47826875000000008</v>
      </c>
      <c r="J1547" s="104">
        <v>2.1754937500000002</v>
      </c>
      <c r="K1547" s="104">
        <v>4.8094687500000006</v>
      </c>
      <c r="L1547" s="104">
        <v>14.607743749999997</v>
      </c>
      <c r="M1547" s="104">
        <v>10.041456250000003</v>
      </c>
      <c r="N1547" s="104">
        <v>3.8912125</v>
      </c>
      <c r="O1547" s="104">
        <v>20.902943749999999</v>
      </c>
      <c r="P1547" s="104">
        <v>13.448899999999998</v>
      </c>
      <c r="Q1547" s="104">
        <v>15.809975000000001</v>
      </c>
      <c r="R1547" s="104">
        <v>28.039774999999999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57" t="s">
        <v>407</v>
      </c>
      <c r="F1548" s="104">
        <v>0.38405</v>
      </c>
      <c r="G1548" s="104">
        <v>0.38690000000000002</v>
      </c>
      <c r="H1548" s="104">
        <v>-2.7299999999999998E-2</v>
      </c>
      <c r="I1548" s="104">
        <v>-0.4733</v>
      </c>
      <c r="J1548" s="104">
        <v>2.5586000000000002</v>
      </c>
      <c r="K1548" s="104">
        <v>4.8671499999999996</v>
      </c>
      <c r="L1548" s="104">
        <v>14.57405</v>
      </c>
      <c r="M1548" s="104">
        <v>9.3313500000000005</v>
      </c>
      <c r="N1548" s="104">
        <v>2.33175</v>
      </c>
      <c r="O1548" s="104">
        <v>20.576450000000001</v>
      </c>
      <c r="P1548" s="104">
        <v>12.15845</v>
      </c>
      <c r="Q1548" s="104">
        <v>15.494300000000001</v>
      </c>
      <c r="R1548" s="104">
        <v>26.328949999999999</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05" t="s">
        <v>1201</v>
      </c>
      <c r="B1550" s="105"/>
      <c r="C1550" s="105"/>
      <c r="D1550" s="105"/>
      <c r="E1550" s="105"/>
      <c r="F1550" s="105"/>
      <c r="G1550" s="105"/>
      <c r="H1550" s="105"/>
      <c r="I1550" s="105"/>
      <c r="J1550" s="105"/>
      <c r="K1550" s="105"/>
      <c r="L1550" s="105"/>
      <c r="M1550" s="105"/>
      <c r="N1550" s="105"/>
      <c r="O1550" s="105"/>
      <c r="P1550" s="105"/>
      <c r="Q1550" s="105"/>
      <c r="R1550" s="10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t="s">
        <v>1202</v>
      </c>
      <c r="B1551" t="s">
        <v>1203</v>
      </c>
      <c r="C1551">
        <v>145486</v>
      </c>
      <c r="D1551" s="106">
        <v>44888</v>
      </c>
      <c r="E1551" s="107">
        <v>1186.3231000000001</v>
      </c>
      <c r="F1551" s="107">
        <v>6.0713999999999997</v>
      </c>
      <c r="G1551" s="107">
        <v>6.0518999999999998</v>
      </c>
      <c r="H1551" s="107">
        <v>5.8456999999999999</v>
      </c>
      <c r="I1551" s="107">
        <v>5.7271000000000001</v>
      </c>
      <c r="J1551" s="107">
        <v>5.8116000000000003</v>
      </c>
      <c r="K1551" s="107">
        <v>5.6675000000000004</v>
      </c>
      <c r="L1551" s="107">
        <v>5.2149000000000001</v>
      </c>
      <c r="M1551" s="107">
        <v>4.7134</v>
      </c>
      <c r="N1551" s="107">
        <v>4.4207000000000001</v>
      </c>
      <c r="O1551" s="107">
        <v>3.7214</v>
      </c>
      <c r="P1551" s="107"/>
      <c r="Q1551" s="107">
        <v>4.2949000000000002</v>
      </c>
      <c r="R1551" s="107">
        <v>3.7959000000000001</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t="s">
        <v>1202</v>
      </c>
      <c r="B1552" t="s">
        <v>1204</v>
      </c>
      <c r="C1552">
        <v>145481</v>
      </c>
      <c r="D1552" s="106">
        <v>44888</v>
      </c>
      <c r="E1552" s="107">
        <v>1180.5248999999999</v>
      </c>
      <c r="F1552" s="107">
        <v>5.9682000000000004</v>
      </c>
      <c r="G1552" s="107">
        <v>5.9505999999999997</v>
      </c>
      <c r="H1552" s="107">
        <v>5.7451999999999996</v>
      </c>
      <c r="I1552" s="107">
        <v>5.6269</v>
      </c>
      <c r="J1552" s="107">
        <v>5.7111999999999998</v>
      </c>
      <c r="K1552" s="107">
        <v>5.5654000000000003</v>
      </c>
      <c r="L1552" s="107">
        <v>5.1055999999999999</v>
      </c>
      <c r="M1552" s="107">
        <v>4.5987</v>
      </c>
      <c r="N1552" s="107">
        <v>4.3026</v>
      </c>
      <c r="O1552" s="107">
        <v>3.6015000000000001</v>
      </c>
      <c r="P1552" s="107"/>
      <c r="Q1552" s="107">
        <v>4.1692</v>
      </c>
      <c r="R1552" s="107">
        <v>3.6791</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t="s">
        <v>1202</v>
      </c>
      <c r="B1553" t="s">
        <v>1205</v>
      </c>
      <c r="C1553">
        <v>146675</v>
      </c>
      <c r="D1553" s="106">
        <v>44888</v>
      </c>
      <c r="E1553" s="107">
        <v>1159.8775000000001</v>
      </c>
      <c r="F1553" s="107">
        <v>6.0808</v>
      </c>
      <c r="G1553" s="107">
        <v>6.0743999999999998</v>
      </c>
      <c r="H1553" s="107">
        <v>5.8804999999999996</v>
      </c>
      <c r="I1553" s="107">
        <v>5.7649999999999997</v>
      </c>
      <c r="J1553" s="107">
        <v>5.8448000000000002</v>
      </c>
      <c r="K1553" s="107">
        <v>5.6965000000000003</v>
      </c>
      <c r="L1553" s="107">
        <v>5.2476000000000003</v>
      </c>
      <c r="M1553" s="107">
        <v>4.7420999999999998</v>
      </c>
      <c r="N1553" s="107">
        <v>4.4444999999999997</v>
      </c>
      <c r="O1553" s="107">
        <v>3.7389000000000001</v>
      </c>
      <c r="P1553" s="107"/>
      <c r="Q1553" s="107">
        <v>4.0945999999999998</v>
      </c>
      <c r="R1553" s="107">
        <v>3.8071999999999999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t="s">
        <v>1202</v>
      </c>
      <c r="B1554" t="s">
        <v>1206</v>
      </c>
      <c r="C1554">
        <v>146678</v>
      </c>
      <c r="D1554" s="106">
        <v>44888</v>
      </c>
      <c r="E1554" s="107">
        <v>1157.3338000000001</v>
      </c>
      <c r="F1554" s="107">
        <v>6.0216000000000003</v>
      </c>
      <c r="G1554" s="107">
        <v>6.0152000000000001</v>
      </c>
      <c r="H1554" s="107">
        <v>5.8207000000000004</v>
      </c>
      <c r="I1554" s="107">
        <v>5.7050999999999998</v>
      </c>
      <c r="J1554" s="107">
        <v>5.7846000000000002</v>
      </c>
      <c r="K1554" s="107">
        <v>5.6356000000000002</v>
      </c>
      <c r="L1554" s="107">
        <v>5.1860999999999997</v>
      </c>
      <c r="M1554" s="107">
        <v>4.6798999999999999</v>
      </c>
      <c r="N1554" s="107">
        <v>4.3818000000000001</v>
      </c>
      <c r="O1554" s="107">
        <v>3.6812</v>
      </c>
      <c r="P1554" s="107"/>
      <c r="Q1554" s="107">
        <v>4.0327000000000002</v>
      </c>
      <c r="R1554" s="107">
        <v>3.7464</v>
      </c>
      <c r="T1554" s="106"/>
      <c r="U1554" s="107"/>
      <c r="V1554" s="107"/>
      <c r="W1554" s="107"/>
      <c r="X1554" s="107"/>
      <c r="Y1554" s="107"/>
      <c r="Z1554" s="107"/>
      <c r="AA1554" s="107"/>
      <c r="AB1554" s="107"/>
      <c r="AC1554" s="107"/>
      <c r="AD1554" s="107"/>
      <c r="AE1554" s="107"/>
      <c r="AF1554" s="107"/>
      <c r="AG1554" s="107"/>
      <c r="AH1554" s="107"/>
    </row>
    <row r="1555" spans="1:34" x14ac:dyDescent="0.3">
      <c r="A1555" t="s">
        <v>1202</v>
      </c>
      <c r="B1555" t="s">
        <v>2030</v>
      </c>
      <c r="C1555">
        <v>147951</v>
      </c>
      <c r="D1555" s="106">
        <v>44888</v>
      </c>
      <c r="E1555" s="107">
        <v>1111.0071</v>
      </c>
      <c r="F1555" s="107">
        <v>6.1577000000000002</v>
      </c>
      <c r="G1555" s="107">
        <v>6.1060999999999996</v>
      </c>
      <c r="H1555" s="107">
        <v>5.9198000000000004</v>
      </c>
      <c r="I1555" s="107">
        <v>5.8167</v>
      </c>
      <c r="J1555" s="107">
        <v>5.9615</v>
      </c>
      <c r="K1555" s="107">
        <v>5.7416999999999998</v>
      </c>
      <c r="L1555" s="107">
        <v>5.2892000000000001</v>
      </c>
      <c r="M1555" s="107">
        <v>4.8083</v>
      </c>
      <c r="N1555" s="107">
        <v>4.5251000000000001</v>
      </c>
      <c r="O1555" s="107"/>
      <c r="P1555" s="107"/>
      <c r="Q1555" s="107">
        <v>3.7961</v>
      </c>
      <c r="R1555" s="107">
        <v>3.8746</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t="s">
        <v>1202</v>
      </c>
      <c r="B1556" t="s">
        <v>2031</v>
      </c>
      <c r="C1556">
        <v>147936</v>
      </c>
      <c r="D1556" s="106">
        <v>44888</v>
      </c>
      <c r="E1556" s="107">
        <v>1108.6053999999999</v>
      </c>
      <c r="F1556" s="107">
        <v>6.1018999999999997</v>
      </c>
      <c r="G1556" s="107">
        <v>6.0522999999999998</v>
      </c>
      <c r="H1556" s="107">
        <v>5.8619000000000003</v>
      </c>
      <c r="I1556" s="107">
        <v>5.7594000000000003</v>
      </c>
      <c r="J1556" s="107">
        <v>5.9043999999999999</v>
      </c>
      <c r="K1556" s="107">
        <v>5.6863999999999999</v>
      </c>
      <c r="L1556" s="107">
        <v>5.2370000000000001</v>
      </c>
      <c r="M1556" s="107">
        <v>4.7534000000000001</v>
      </c>
      <c r="N1556" s="107">
        <v>4.4669999999999996</v>
      </c>
      <c r="O1556" s="107"/>
      <c r="P1556" s="107"/>
      <c r="Q1556" s="107">
        <v>3.7166000000000001</v>
      </c>
      <c r="R1556" s="107">
        <v>3.8028</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t="s">
        <v>1202</v>
      </c>
      <c r="B1557" t="s">
        <v>1980</v>
      </c>
      <c r="C1557">
        <v>147196</v>
      </c>
      <c r="D1557" s="106">
        <v>44888</v>
      </c>
      <c r="E1557" s="107">
        <v>1151.9471000000001</v>
      </c>
      <c r="F1557" s="107">
        <v>6.0846</v>
      </c>
      <c r="G1557" s="107">
        <v>6.0453999999999999</v>
      </c>
      <c r="H1557" s="107">
        <v>5.8376000000000001</v>
      </c>
      <c r="I1557" s="107">
        <v>5.7336</v>
      </c>
      <c r="J1557" s="107">
        <v>5.8223000000000003</v>
      </c>
      <c r="K1557" s="107">
        <v>5.6643999999999997</v>
      </c>
      <c r="L1557" s="107">
        <v>5.2286000000000001</v>
      </c>
      <c r="M1557" s="107">
        <v>4.7114000000000003</v>
      </c>
      <c r="N1557" s="107">
        <v>4.4062999999999999</v>
      </c>
      <c r="O1557" s="107">
        <v>3.7395999999999998</v>
      </c>
      <c r="P1557" s="107"/>
      <c r="Q1557" s="107">
        <v>4.0213000000000001</v>
      </c>
      <c r="R1557" s="107">
        <v>3.7867000000000002</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t="s">
        <v>1202</v>
      </c>
      <c r="B1558" t="s">
        <v>1981</v>
      </c>
      <c r="C1558">
        <v>147193</v>
      </c>
      <c r="D1558" s="106">
        <v>44888</v>
      </c>
      <c r="E1558" s="107">
        <v>1149.6176</v>
      </c>
      <c r="F1558" s="107">
        <v>6.0270999999999999</v>
      </c>
      <c r="G1558" s="107">
        <v>5.9855999999999998</v>
      </c>
      <c r="H1558" s="107">
        <v>5.7775999999999996</v>
      </c>
      <c r="I1558" s="107">
        <v>5.6734999999999998</v>
      </c>
      <c r="J1558" s="107">
        <v>5.7621000000000002</v>
      </c>
      <c r="K1558" s="107">
        <v>5.6036000000000001</v>
      </c>
      <c r="L1558" s="107">
        <v>5.1665000000000001</v>
      </c>
      <c r="M1558" s="107">
        <v>4.6487999999999996</v>
      </c>
      <c r="N1558" s="107">
        <v>4.3433000000000002</v>
      </c>
      <c r="O1558" s="107">
        <v>3.6797</v>
      </c>
      <c r="P1558" s="107"/>
      <c r="Q1558" s="107">
        <v>3.9626000000000001</v>
      </c>
      <c r="R1558" s="107">
        <v>3.7279</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t="s">
        <v>1202</v>
      </c>
      <c r="B1559" t="s">
        <v>1207</v>
      </c>
      <c r="C1559">
        <v>147125</v>
      </c>
      <c r="D1559" s="106"/>
      <c r="E1559" s="107"/>
      <c r="F1559" s="107"/>
      <c r="G1559" s="107"/>
      <c r="H1559" s="107"/>
      <c r="I1559" s="107"/>
      <c r="J1559" s="107"/>
      <c r="K1559" s="107"/>
      <c r="L1559" s="107"/>
      <c r="M1559" s="107"/>
      <c r="N1559" s="107"/>
      <c r="O1559" s="107"/>
      <c r="P1559" s="107"/>
      <c r="Q1559" s="107"/>
      <c r="R1559" s="107"/>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t="s">
        <v>1202</v>
      </c>
      <c r="B1560" t="s">
        <v>1208</v>
      </c>
      <c r="C1560">
        <v>147124</v>
      </c>
      <c r="D1560" s="106"/>
      <c r="E1560" s="107"/>
      <c r="F1560" s="107"/>
      <c r="G1560" s="107"/>
      <c r="H1560" s="107"/>
      <c r="I1560" s="107"/>
      <c r="J1560" s="107"/>
      <c r="K1560" s="107"/>
      <c r="L1560" s="107"/>
      <c r="M1560" s="107"/>
      <c r="N1560" s="107"/>
      <c r="O1560" s="107"/>
      <c r="P1560" s="107"/>
      <c r="Q1560" s="107"/>
      <c r="R1560" s="107"/>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t="s">
        <v>1202</v>
      </c>
      <c r="B1561" t="s">
        <v>1209</v>
      </c>
      <c r="C1561">
        <v>147531</v>
      </c>
      <c r="D1561" s="106">
        <v>44888</v>
      </c>
      <c r="E1561" s="107">
        <v>1135.3915</v>
      </c>
      <c r="F1561" s="107">
        <v>6.0511999999999997</v>
      </c>
      <c r="G1561" s="107">
        <v>6.0434999999999999</v>
      </c>
      <c r="H1561" s="107">
        <v>5.8436000000000003</v>
      </c>
      <c r="I1561" s="107">
        <v>5.7154999999999996</v>
      </c>
      <c r="J1561" s="107">
        <v>5.8042999999999996</v>
      </c>
      <c r="K1561" s="107">
        <v>5.6452</v>
      </c>
      <c r="L1561" s="107">
        <v>5.1901000000000002</v>
      </c>
      <c r="M1561" s="107">
        <v>4.6965000000000003</v>
      </c>
      <c r="N1561" s="107">
        <v>4.3914999999999997</v>
      </c>
      <c r="O1561" s="107">
        <v>3.7238000000000002</v>
      </c>
      <c r="P1561" s="107"/>
      <c r="Q1561" s="107">
        <v>3.8723999999999998</v>
      </c>
      <c r="R1561" s="107">
        <v>3.7589000000000001</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t="s">
        <v>1202</v>
      </c>
      <c r="B1562" t="s">
        <v>1210</v>
      </c>
      <c r="C1562">
        <v>147534</v>
      </c>
      <c r="D1562" s="106">
        <v>44888</v>
      </c>
      <c r="E1562" s="107">
        <v>1134.5894000000001</v>
      </c>
      <c r="F1562" s="107">
        <v>6.0426000000000002</v>
      </c>
      <c r="G1562" s="107">
        <v>6.0349000000000004</v>
      </c>
      <c r="H1562" s="107">
        <v>5.8338999999999999</v>
      </c>
      <c r="I1562" s="107">
        <v>5.7057000000000002</v>
      </c>
      <c r="J1562" s="107">
        <v>5.7942999999999998</v>
      </c>
      <c r="K1562" s="107">
        <v>5.6349999999999998</v>
      </c>
      <c r="L1562" s="107">
        <v>5.1798000000000002</v>
      </c>
      <c r="M1562" s="107">
        <v>4.6860999999999997</v>
      </c>
      <c r="N1562" s="107">
        <v>4.3810000000000002</v>
      </c>
      <c r="O1562" s="107">
        <v>3.7067000000000001</v>
      </c>
      <c r="P1562" s="107"/>
      <c r="Q1562" s="107">
        <v>3.8504</v>
      </c>
      <c r="R1562" s="107">
        <v>3.7446000000000002</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t="s">
        <v>1202</v>
      </c>
      <c r="B1563" t="s">
        <v>1211</v>
      </c>
      <c r="C1563">
        <v>146062</v>
      </c>
      <c r="D1563" s="106">
        <v>44888</v>
      </c>
      <c r="E1563" s="107">
        <v>1174.7616</v>
      </c>
      <c r="F1563" s="107">
        <v>6.0566000000000004</v>
      </c>
      <c r="G1563" s="107">
        <v>6.0191999999999997</v>
      </c>
      <c r="H1563" s="107">
        <v>5.8486000000000002</v>
      </c>
      <c r="I1563" s="107">
        <v>5.7502000000000004</v>
      </c>
      <c r="J1563" s="107">
        <v>5.8586999999999998</v>
      </c>
      <c r="K1563" s="107">
        <v>5.6849999999999996</v>
      </c>
      <c r="L1563" s="107">
        <v>5.2293000000000003</v>
      </c>
      <c r="M1563" s="107">
        <v>4.726</v>
      </c>
      <c r="N1563" s="107">
        <v>4.4245000000000001</v>
      </c>
      <c r="O1563" s="107">
        <v>3.7713000000000001</v>
      </c>
      <c r="P1563" s="107"/>
      <c r="Q1563" s="107">
        <v>4.2404999999999999</v>
      </c>
      <c r="R1563" s="107">
        <v>3.7858999999999998</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t="s">
        <v>1202</v>
      </c>
      <c r="B1564" t="s">
        <v>1212</v>
      </c>
      <c r="C1564">
        <v>146061</v>
      </c>
      <c r="D1564" s="106">
        <v>44888</v>
      </c>
      <c r="E1564" s="107">
        <v>1170.9113</v>
      </c>
      <c r="F1564" s="107">
        <v>5.9641999999999999</v>
      </c>
      <c r="G1564" s="107">
        <v>5.9287000000000001</v>
      </c>
      <c r="H1564" s="107">
        <v>5.7584999999999997</v>
      </c>
      <c r="I1564" s="107">
        <v>5.66</v>
      </c>
      <c r="J1564" s="107">
        <v>5.7682000000000002</v>
      </c>
      <c r="K1564" s="107">
        <v>5.5941000000000001</v>
      </c>
      <c r="L1564" s="107">
        <v>5.1421999999999999</v>
      </c>
      <c r="M1564" s="107">
        <v>4.6378000000000004</v>
      </c>
      <c r="N1564" s="107">
        <v>4.3369</v>
      </c>
      <c r="O1564" s="107">
        <v>3.6880000000000002</v>
      </c>
      <c r="P1564" s="107"/>
      <c r="Q1564" s="107">
        <v>4.1521999999999997</v>
      </c>
      <c r="R1564" s="107">
        <v>3.7019000000000002</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t="s">
        <v>1202</v>
      </c>
      <c r="B1565" t="s">
        <v>1213</v>
      </c>
      <c r="C1565">
        <v>147570</v>
      </c>
      <c r="D1565" s="106">
        <v>44888</v>
      </c>
      <c r="E1565" s="107">
        <v>1136.6397999999999</v>
      </c>
      <c r="F1565" s="107">
        <v>5.9673999999999996</v>
      </c>
      <c r="G1565" s="107">
        <v>6.0968999999999998</v>
      </c>
      <c r="H1565" s="107">
        <v>6.0656999999999996</v>
      </c>
      <c r="I1565" s="107">
        <v>5.8837999999999999</v>
      </c>
      <c r="J1565" s="107">
        <v>5.8395999999999999</v>
      </c>
      <c r="K1565" s="107">
        <v>5.5926</v>
      </c>
      <c r="L1565" s="107">
        <v>5.1416000000000004</v>
      </c>
      <c r="M1565" s="107">
        <v>4.6323999999999996</v>
      </c>
      <c r="N1565" s="107">
        <v>4.3343999999999996</v>
      </c>
      <c r="O1565" s="107">
        <v>3.7523</v>
      </c>
      <c r="P1565" s="107"/>
      <c r="Q1565" s="107">
        <v>3.9079000000000002</v>
      </c>
      <c r="R1565" s="107">
        <v>3.7330000000000001</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t="s">
        <v>1202</v>
      </c>
      <c r="B1566" t="s">
        <v>1214</v>
      </c>
      <c r="C1566">
        <v>147569</v>
      </c>
      <c r="D1566" s="106">
        <v>44888</v>
      </c>
      <c r="E1566" s="107">
        <v>1134.4158</v>
      </c>
      <c r="F1566" s="107">
        <v>5.9147999999999996</v>
      </c>
      <c r="G1566" s="107">
        <v>6.0465999999999998</v>
      </c>
      <c r="H1566" s="107">
        <v>6.0159000000000002</v>
      </c>
      <c r="I1566" s="107">
        <v>5.8337000000000003</v>
      </c>
      <c r="J1566" s="107">
        <v>5.7892999999999999</v>
      </c>
      <c r="K1566" s="107">
        <v>5.5419</v>
      </c>
      <c r="L1566" s="107">
        <v>5.0903</v>
      </c>
      <c r="M1566" s="107">
        <v>4.5807000000000002</v>
      </c>
      <c r="N1566" s="107">
        <v>4.2821999999999996</v>
      </c>
      <c r="O1566" s="107">
        <v>3.6949999999999998</v>
      </c>
      <c r="P1566" s="107"/>
      <c r="Q1566" s="107">
        <v>3.847</v>
      </c>
      <c r="R1566" s="107">
        <v>3.6812</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t="s">
        <v>1202</v>
      </c>
      <c r="B1567" t="s">
        <v>1215</v>
      </c>
      <c r="C1567">
        <v>147213</v>
      </c>
      <c r="D1567" s="106">
        <v>44888</v>
      </c>
      <c r="E1567" s="107">
        <v>1143.0978</v>
      </c>
      <c r="F1567" s="107">
        <v>5.9432999999999998</v>
      </c>
      <c r="G1567" s="107">
        <v>5.9356</v>
      </c>
      <c r="H1567" s="107">
        <v>5.7351000000000001</v>
      </c>
      <c r="I1567" s="107">
        <v>5.6132</v>
      </c>
      <c r="J1567" s="107">
        <v>5.6984000000000004</v>
      </c>
      <c r="K1567" s="107">
        <v>5.5788000000000002</v>
      </c>
      <c r="L1567" s="107">
        <v>5.1203000000000003</v>
      </c>
      <c r="M1567" s="107">
        <v>4.6132999999999997</v>
      </c>
      <c r="N1567" s="107">
        <v>4.3091999999999997</v>
      </c>
      <c r="O1567" s="107">
        <v>3.5794999999999999</v>
      </c>
      <c r="P1567" s="107"/>
      <c r="Q1567" s="107">
        <v>3.8414999999999999</v>
      </c>
      <c r="R1567" s="107">
        <v>3.6779000000000002</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t="s">
        <v>1202</v>
      </c>
      <c r="B1568" t="s">
        <v>1216</v>
      </c>
      <c r="C1568">
        <v>147214</v>
      </c>
      <c r="D1568" s="106">
        <v>44888</v>
      </c>
      <c r="E1568" s="107">
        <v>1145.3058000000001</v>
      </c>
      <c r="F1568" s="107">
        <v>5.9955999999999996</v>
      </c>
      <c r="G1568" s="107">
        <v>5.9869000000000003</v>
      </c>
      <c r="H1568" s="107">
        <v>5.7857000000000003</v>
      </c>
      <c r="I1568" s="107">
        <v>5.6631</v>
      </c>
      <c r="J1568" s="107">
        <v>5.7485999999999997</v>
      </c>
      <c r="K1568" s="107">
        <v>5.6294000000000004</v>
      </c>
      <c r="L1568" s="107">
        <v>5.1715999999999998</v>
      </c>
      <c r="M1568" s="107">
        <v>4.6650999999999998</v>
      </c>
      <c r="N1568" s="107">
        <v>4.3613</v>
      </c>
      <c r="O1568" s="107">
        <v>3.6360999999999999</v>
      </c>
      <c r="P1568" s="107"/>
      <c r="Q1568" s="107">
        <v>3.8980000000000001</v>
      </c>
      <c r="R1568" s="107">
        <v>3.7302</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t="s">
        <v>1202</v>
      </c>
      <c r="B1569" t="s">
        <v>1217</v>
      </c>
      <c r="C1569">
        <v>101996</v>
      </c>
      <c r="D1569" s="106">
        <v>44888</v>
      </c>
      <c r="E1569" s="107">
        <v>3232.9421000000002</v>
      </c>
      <c r="F1569" s="107">
        <v>5.9294000000000002</v>
      </c>
      <c r="G1569" s="107">
        <v>5.9215</v>
      </c>
      <c r="H1569" s="107">
        <v>5.7252999999999998</v>
      </c>
      <c r="I1569" s="107">
        <v>5.6045999999999996</v>
      </c>
      <c r="J1569" s="107">
        <v>5.6882000000000001</v>
      </c>
      <c r="K1569" s="107">
        <v>5.5281000000000002</v>
      </c>
      <c r="L1569" s="107">
        <v>5.0747999999999998</v>
      </c>
      <c r="M1569" s="107">
        <v>4.5655999999999999</v>
      </c>
      <c r="N1569" s="107">
        <v>4.2648000000000001</v>
      </c>
      <c r="O1569" s="107">
        <v>3.5722</v>
      </c>
      <c r="P1569" s="107">
        <v>4.4946999999999999</v>
      </c>
      <c r="Q1569" s="107">
        <v>5.8010999999999999</v>
      </c>
      <c r="R1569" s="107">
        <v>3.6457999999999999</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t="s">
        <v>1202</v>
      </c>
      <c r="B1570" t="s">
        <v>1218</v>
      </c>
      <c r="C1570">
        <v>119110</v>
      </c>
      <c r="D1570" s="106">
        <v>44888</v>
      </c>
      <c r="E1570" s="107">
        <v>3257.2013000000002</v>
      </c>
      <c r="F1570" s="107">
        <v>6.0399000000000003</v>
      </c>
      <c r="G1570" s="107">
        <v>6.0247000000000002</v>
      </c>
      <c r="H1570" s="107">
        <v>5.8266999999999998</v>
      </c>
      <c r="I1570" s="107">
        <v>5.7055999999999996</v>
      </c>
      <c r="J1570" s="107">
        <v>5.7889999999999997</v>
      </c>
      <c r="K1570" s="107">
        <v>5.6299000000000001</v>
      </c>
      <c r="L1570" s="107">
        <v>5.1782000000000004</v>
      </c>
      <c r="M1570" s="107">
        <v>4.6696</v>
      </c>
      <c r="N1570" s="107">
        <v>4.3695000000000004</v>
      </c>
      <c r="O1570" s="107">
        <v>3.6764000000000001</v>
      </c>
      <c r="P1570" s="107">
        <v>4.5914999999999999</v>
      </c>
      <c r="Q1570" s="107">
        <v>5.9116</v>
      </c>
      <c r="R1570" s="107">
        <v>3.7496999999999998</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t="s">
        <v>1202</v>
      </c>
      <c r="B1571" t="s">
        <v>1219</v>
      </c>
      <c r="C1571">
        <v>147287</v>
      </c>
      <c r="D1571" s="106">
        <v>44888</v>
      </c>
      <c r="E1571" s="107">
        <v>1147.6674</v>
      </c>
      <c r="F1571" s="107">
        <v>6.0182000000000002</v>
      </c>
      <c r="G1571" s="107">
        <v>5.9629000000000003</v>
      </c>
      <c r="H1571" s="107">
        <v>5.7774000000000001</v>
      </c>
      <c r="I1571" s="107">
        <v>5.8925999999999998</v>
      </c>
      <c r="J1571" s="107">
        <v>5.9055</v>
      </c>
      <c r="K1571" s="107">
        <v>5.6963999999999997</v>
      </c>
      <c r="L1571" s="107">
        <v>5.2347000000000001</v>
      </c>
      <c r="M1571" s="107">
        <v>4.7393000000000001</v>
      </c>
      <c r="N1571" s="107">
        <v>4.4501999999999997</v>
      </c>
      <c r="O1571" s="107">
        <v>3.7664</v>
      </c>
      <c r="P1571" s="107"/>
      <c r="Q1571" s="107">
        <v>3.9977</v>
      </c>
      <c r="R1571" s="107">
        <v>3.8302</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t="s">
        <v>1202</v>
      </c>
      <c r="B1572" t="s">
        <v>1220</v>
      </c>
      <c r="C1572">
        <v>147290</v>
      </c>
      <c r="D1572" s="106">
        <v>44888</v>
      </c>
      <c r="E1572" s="107">
        <v>1141.6270999999999</v>
      </c>
      <c r="F1572" s="107">
        <v>5.8677999999999999</v>
      </c>
      <c r="G1572" s="107">
        <v>5.8121</v>
      </c>
      <c r="H1572" s="107">
        <v>5.6272000000000002</v>
      </c>
      <c r="I1572" s="107">
        <v>5.7428999999999997</v>
      </c>
      <c r="J1572" s="107">
        <v>5.7549999999999999</v>
      </c>
      <c r="K1572" s="107">
        <v>5.5442999999999998</v>
      </c>
      <c r="L1572" s="107">
        <v>5.0808</v>
      </c>
      <c r="M1572" s="107">
        <v>4.5839999999999996</v>
      </c>
      <c r="N1572" s="107">
        <v>4.2935999999999996</v>
      </c>
      <c r="O1572" s="107">
        <v>3.6105999999999998</v>
      </c>
      <c r="P1572" s="107"/>
      <c r="Q1572" s="107">
        <v>3.8416000000000001</v>
      </c>
      <c r="R1572" s="107">
        <v>3.6745999999999999</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t="s">
        <v>1202</v>
      </c>
      <c r="B1573" t="s">
        <v>1221</v>
      </c>
      <c r="C1573">
        <v>145535</v>
      </c>
      <c r="D1573" s="106">
        <v>44888</v>
      </c>
      <c r="E1573" s="107">
        <v>1177.8167000000001</v>
      </c>
      <c r="F1573" s="107">
        <v>5.9572000000000003</v>
      </c>
      <c r="G1573" s="107">
        <v>5.9084000000000003</v>
      </c>
      <c r="H1573" s="107">
        <v>5.7225000000000001</v>
      </c>
      <c r="I1573" s="107">
        <v>5.6193999999999997</v>
      </c>
      <c r="J1573" s="107">
        <v>5.7306999999999997</v>
      </c>
      <c r="K1573" s="107">
        <v>5.5601000000000003</v>
      </c>
      <c r="L1573" s="107">
        <v>5.1051000000000002</v>
      </c>
      <c r="M1573" s="107">
        <v>4.6067</v>
      </c>
      <c r="N1573" s="107">
        <v>4.3</v>
      </c>
      <c r="O1573" s="107">
        <v>3.5924999999999998</v>
      </c>
      <c r="P1573" s="107"/>
      <c r="Q1573" s="107">
        <v>4.1463000000000001</v>
      </c>
      <c r="R1573" s="107">
        <v>3.6682000000000001</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t="s">
        <v>1202</v>
      </c>
      <c r="B1574" t="s">
        <v>1222</v>
      </c>
      <c r="C1574">
        <v>145536</v>
      </c>
      <c r="D1574" s="106">
        <v>44888</v>
      </c>
      <c r="E1574" s="107">
        <v>1182.4748</v>
      </c>
      <c r="F1574" s="107">
        <v>6.0449000000000002</v>
      </c>
      <c r="G1574" s="107">
        <v>5.9973999999999998</v>
      </c>
      <c r="H1574" s="107">
        <v>5.8121999999999998</v>
      </c>
      <c r="I1574" s="107">
        <v>5.7096999999999998</v>
      </c>
      <c r="J1574" s="107">
        <v>5.8212000000000002</v>
      </c>
      <c r="K1574" s="107">
        <v>5.6513999999999998</v>
      </c>
      <c r="L1574" s="107">
        <v>5.1974</v>
      </c>
      <c r="M1574" s="107">
        <v>4.6997999999999998</v>
      </c>
      <c r="N1574" s="107">
        <v>4.3959000000000001</v>
      </c>
      <c r="O1574" s="107">
        <v>3.6934</v>
      </c>
      <c r="P1574" s="107"/>
      <c r="Q1574" s="107">
        <v>4.2484000000000002</v>
      </c>
      <c r="R1574" s="107">
        <v>3.7677999999999998</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t="s">
        <v>1202</v>
      </c>
      <c r="B1575" t="s">
        <v>1223</v>
      </c>
      <c r="C1575">
        <v>146191</v>
      </c>
      <c r="D1575" s="106">
        <v>44888</v>
      </c>
      <c r="E1575" s="107">
        <v>1169.8752999999999</v>
      </c>
      <c r="F1575" s="107">
        <v>6.0568999999999997</v>
      </c>
      <c r="G1575" s="107">
        <v>6.0515999999999996</v>
      </c>
      <c r="H1575" s="107">
        <v>5.8654999999999999</v>
      </c>
      <c r="I1575" s="107">
        <v>5.7542999999999997</v>
      </c>
      <c r="J1575" s="107">
        <v>5.8205999999999998</v>
      </c>
      <c r="K1575" s="107">
        <v>5.6702000000000004</v>
      </c>
      <c r="L1575" s="107">
        <v>5.2148000000000003</v>
      </c>
      <c r="M1575" s="107">
        <v>4.7095000000000002</v>
      </c>
      <c r="N1575" s="107">
        <v>4.4112999999999998</v>
      </c>
      <c r="O1575" s="107">
        <v>3.6972999999999998</v>
      </c>
      <c r="P1575" s="107"/>
      <c r="Q1575" s="107">
        <v>4.1601999999999997</v>
      </c>
      <c r="R1575" s="107">
        <v>3.7706</v>
      </c>
      <c r="T1575" s="106"/>
      <c r="U1575" s="107"/>
      <c r="V1575" s="107"/>
      <c r="W1575" s="107"/>
      <c r="X1575" s="107"/>
      <c r="Y1575" s="107"/>
      <c r="Z1575" s="107"/>
      <c r="AA1575" s="107"/>
      <c r="AB1575" s="107"/>
      <c r="AC1575" s="107"/>
      <c r="AD1575" s="107"/>
      <c r="AE1575" s="107"/>
      <c r="AF1575" s="107"/>
      <c r="AG1575" s="107"/>
      <c r="AH1575" s="107"/>
    </row>
    <row r="1576" spans="1:34" x14ac:dyDescent="0.3">
      <c r="A1576" t="s">
        <v>1202</v>
      </c>
      <c r="B1576" t="s">
        <v>1224</v>
      </c>
      <c r="C1576">
        <v>146187</v>
      </c>
      <c r="D1576" s="106">
        <v>44888</v>
      </c>
      <c r="E1576" s="107">
        <v>1164.7515000000001</v>
      </c>
      <c r="F1576" s="107">
        <v>5.9550000000000001</v>
      </c>
      <c r="G1576" s="107">
        <v>5.9497</v>
      </c>
      <c r="H1576" s="107">
        <v>5.7633999999999999</v>
      </c>
      <c r="I1576" s="107">
        <v>5.6520000000000001</v>
      </c>
      <c r="J1576" s="107">
        <v>5.7180999999999997</v>
      </c>
      <c r="K1576" s="107">
        <v>5.5675999999999997</v>
      </c>
      <c r="L1576" s="107">
        <v>5.1106999999999996</v>
      </c>
      <c r="M1576" s="107">
        <v>4.6039000000000003</v>
      </c>
      <c r="N1576" s="107">
        <v>4.3052000000000001</v>
      </c>
      <c r="O1576" s="107">
        <v>3.5804</v>
      </c>
      <c r="P1576" s="107"/>
      <c r="Q1576" s="107">
        <v>4.0415000000000001</v>
      </c>
      <c r="R1576" s="107">
        <v>3.6636000000000002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t="s">
        <v>1202</v>
      </c>
      <c r="B1577" t="s">
        <v>1225</v>
      </c>
      <c r="C1577">
        <v>147450</v>
      </c>
      <c r="D1577" s="106">
        <v>44888</v>
      </c>
      <c r="E1577" s="107">
        <v>1135.4275</v>
      </c>
      <c r="F1577" s="107">
        <v>5.7775999999999996</v>
      </c>
      <c r="G1577" s="107">
        <v>5.7709000000000001</v>
      </c>
      <c r="H1577" s="107">
        <v>5.5834000000000001</v>
      </c>
      <c r="I1577" s="107">
        <v>5.4890999999999996</v>
      </c>
      <c r="J1577" s="107">
        <v>5.5986000000000002</v>
      </c>
      <c r="K1577" s="107">
        <v>5.4880000000000004</v>
      </c>
      <c r="L1577" s="107">
        <v>5.0857999999999999</v>
      </c>
      <c r="M1577" s="107">
        <v>4.5754999999999999</v>
      </c>
      <c r="N1577" s="107">
        <v>4.2878999999999996</v>
      </c>
      <c r="O1577" s="107">
        <v>3.6254</v>
      </c>
      <c r="P1577" s="107"/>
      <c r="Q1577" s="107">
        <v>3.8281999999999998</v>
      </c>
      <c r="R1577" s="107">
        <v>3.6829000000000001</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t="s">
        <v>1202</v>
      </c>
      <c r="B1578" t="s">
        <v>1226</v>
      </c>
      <c r="C1578">
        <v>147454</v>
      </c>
      <c r="D1578" s="106">
        <v>44888</v>
      </c>
      <c r="E1578" s="107">
        <v>1131.816</v>
      </c>
      <c r="F1578" s="107">
        <v>5.7282999999999999</v>
      </c>
      <c r="G1578" s="107">
        <v>5.7214999999999998</v>
      </c>
      <c r="H1578" s="107">
        <v>5.5334000000000003</v>
      </c>
      <c r="I1578" s="107">
        <v>5.4370000000000003</v>
      </c>
      <c r="J1578" s="107">
        <v>5.5511999999999997</v>
      </c>
      <c r="K1578" s="107">
        <v>5.4696999999999996</v>
      </c>
      <c r="L1578" s="107">
        <v>5.0246000000000004</v>
      </c>
      <c r="M1578" s="107">
        <v>4.5002000000000004</v>
      </c>
      <c r="N1578" s="107">
        <v>4.2050999999999998</v>
      </c>
      <c r="O1578" s="107">
        <v>3.5287999999999999</v>
      </c>
      <c r="P1578" s="107"/>
      <c r="Q1578" s="107">
        <v>3.7303999999999999</v>
      </c>
      <c r="R1578" s="107">
        <v>3.5899000000000001</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t="s">
        <v>1202</v>
      </c>
      <c r="B1579" t="s">
        <v>1227</v>
      </c>
      <c r="C1579">
        <v>147883</v>
      </c>
      <c r="D1579" s="106">
        <v>44888</v>
      </c>
      <c r="E1579" s="107">
        <v>1108.528</v>
      </c>
      <c r="F1579" s="107">
        <v>6.0396999999999998</v>
      </c>
      <c r="G1579" s="107">
        <v>6.0373000000000001</v>
      </c>
      <c r="H1579" s="107">
        <v>5.8463000000000003</v>
      </c>
      <c r="I1579" s="107">
        <v>5.7073</v>
      </c>
      <c r="J1579" s="107">
        <v>5.8029999999999999</v>
      </c>
      <c r="K1579" s="107">
        <v>5.6497000000000002</v>
      </c>
      <c r="L1579" s="107">
        <v>5.2035999999999998</v>
      </c>
      <c r="M1579" s="107">
        <v>4.6959</v>
      </c>
      <c r="N1579" s="107">
        <v>4.3971999999999998</v>
      </c>
      <c r="O1579" s="107"/>
      <c r="P1579" s="107"/>
      <c r="Q1579" s="107">
        <v>3.6465000000000001</v>
      </c>
      <c r="R1579" s="107">
        <v>3.7658999999999998</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t="s">
        <v>1202</v>
      </c>
      <c r="B1580" t="s">
        <v>1228</v>
      </c>
      <c r="C1580">
        <v>147878</v>
      </c>
      <c r="D1580" s="106">
        <v>44888</v>
      </c>
      <c r="E1580" s="107">
        <v>1106.6087</v>
      </c>
      <c r="F1580" s="107">
        <v>5.9809000000000001</v>
      </c>
      <c r="G1580" s="107">
        <v>5.9785000000000004</v>
      </c>
      <c r="H1580" s="107">
        <v>5.7866</v>
      </c>
      <c r="I1580" s="107">
        <v>5.6475</v>
      </c>
      <c r="J1580" s="107">
        <v>5.7427999999999999</v>
      </c>
      <c r="K1580" s="107">
        <v>5.5888</v>
      </c>
      <c r="L1580" s="107">
        <v>5.1418999999999997</v>
      </c>
      <c r="M1580" s="107">
        <v>4.6334999999999997</v>
      </c>
      <c r="N1580" s="107">
        <v>4.3342000000000001</v>
      </c>
      <c r="O1580" s="107"/>
      <c r="P1580" s="107"/>
      <c r="Q1580" s="107">
        <v>3.5840999999999998</v>
      </c>
      <c r="R1580" s="107">
        <v>3.7033999999999998</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t="s">
        <v>1202</v>
      </c>
      <c r="B1581" t="s">
        <v>1229</v>
      </c>
      <c r="C1581">
        <v>147713</v>
      </c>
      <c r="D1581" s="106">
        <v>44888</v>
      </c>
      <c r="E1581" s="107">
        <v>1118.1018999999999</v>
      </c>
      <c r="F1581" s="107">
        <v>5.9390000000000001</v>
      </c>
      <c r="G1581" s="107">
        <v>5.9333</v>
      </c>
      <c r="H1581" s="107">
        <v>5.7434000000000003</v>
      </c>
      <c r="I1581" s="107">
        <v>5.6086999999999998</v>
      </c>
      <c r="J1581" s="107">
        <v>5.6755000000000004</v>
      </c>
      <c r="K1581" s="107">
        <v>5.4917999999999996</v>
      </c>
      <c r="L1581" s="107">
        <v>5.0492999999999997</v>
      </c>
      <c r="M1581" s="107">
        <v>4.6001000000000003</v>
      </c>
      <c r="N1581" s="107">
        <v>4.3151000000000002</v>
      </c>
      <c r="O1581" s="107">
        <v>3.6429</v>
      </c>
      <c r="P1581" s="107"/>
      <c r="Q1581" s="107">
        <v>3.6848999999999998</v>
      </c>
      <c r="R1581" s="107">
        <v>3.7000999999999999</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t="s">
        <v>1202</v>
      </c>
      <c r="B1582" t="s">
        <v>1230</v>
      </c>
      <c r="C1582">
        <v>147714</v>
      </c>
      <c r="D1582" s="106">
        <v>44888</v>
      </c>
      <c r="E1582" s="107">
        <v>1114.5550000000001</v>
      </c>
      <c r="F1582" s="107">
        <v>5.84</v>
      </c>
      <c r="G1582" s="107">
        <v>5.8342000000000001</v>
      </c>
      <c r="H1582" s="107">
        <v>5.6435000000000004</v>
      </c>
      <c r="I1582" s="107">
        <v>5.5087000000000002</v>
      </c>
      <c r="J1582" s="107">
        <v>5.5750000000000002</v>
      </c>
      <c r="K1582" s="107">
        <v>5.3924000000000003</v>
      </c>
      <c r="L1582" s="107">
        <v>4.9478</v>
      </c>
      <c r="M1582" s="107">
        <v>4.4837999999999996</v>
      </c>
      <c r="N1582" s="107">
        <v>4.2009999999999996</v>
      </c>
      <c r="O1582" s="107">
        <v>3.5360999999999998</v>
      </c>
      <c r="P1582" s="107"/>
      <c r="Q1582" s="107">
        <v>3.5781999999999998</v>
      </c>
      <c r="R1582" s="107">
        <v>3.5916000000000001</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t="s">
        <v>1202</v>
      </c>
      <c r="B1583" t="s">
        <v>1231</v>
      </c>
      <c r="C1583">
        <v>147837</v>
      </c>
      <c r="D1583" s="106">
        <v>44888</v>
      </c>
      <c r="E1583" s="107">
        <v>1114.7322999999999</v>
      </c>
      <c r="F1583" s="107">
        <v>6.0027999999999997</v>
      </c>
      <c r="G1583" s="107">
        <v>5.9983000000000004</v>
      </c>
      <c r="H1583" s="107">
        <v>5.8334000000000001</v>
      </c>
      <c r="I1583" s="107">
        <v>5.6940999999999997</v>
      </c>
      <c r="J1583" s="107">
        <v>5.7739000000000003</v>
      </c>
      <c r="K1583" s="107">
        <v>5.6534000000000004</v>
      </c>
      <c r="L1583" s="107">
        <v>5.1962000000000002</v>
      </c>
      <c r="M1583" s="107">
        <v>4.6886999999999999</v>
      </c>
      <c r="N1583" s="107">
        <v>4.3943000000000003</v>
      </c>
      <c r="O1583" s="107"/>
      <c r="P1583" s="107"/>
      <c r="Q1583" s="107">
        <v>3.7179000000000002</v>
      </c>
      <c r="R1583" s="107">
        <v>3.79</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t="s">
        <v>1202</v>
      </c>
      <c r="B1584" t="s">
        <v>1232</v>
      </c>
      <c r="C1584">
        <v>147836</v>
      </c>
      <c r="D1584" s="106">
        <v>44888</v>
      </c>
      <c r="E1584" s="107">
        <v>1112.4275</v>
      </c>
      <c r="F1584" s="107">
        <v>5.9332000000000003</v>
      </c>
      <c r="G1584" s="107">
        <v>5.9264000000000001</v>
      </c>
      <c r="H1584" s="107">
        <v>5.7628000000000004</v>
      </c>
      <c r="I1584" s="107">
        <v>5.6237000000000004</v>
      </c>
      <c r="J1584" s="107">
        <v>5.7035999999999998</v>
      </c>
      <c r="K1584" s="107">
        <v>5.5823</v>
      </c>
      <c r="L1584" s="107">
        <v>5.1245000000000003</v>
      </c>
      <c r="M1584" s="107">
        <v>4.6163999999999996</v>
      </c>
      <c r="N1584" s="107">
        <v>4.3216000000000001</v>
      </c>
      <c r="O1584" s="107"/>
      <c r="P1584" s="107"/>
      <c r="Q1584" s="107">
        <v>3.6457999999999999</v>
      </c>
      <c r="R1584" s="107">
        <v>3.7176</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t="s">
        <v>1202</v>
      </c>
      <c r="B1585" t="s">
        <v>1233</v>
      </c>
      <c r="C1585">
        <v>146141</v>
      </c>
      <c r="D1585" s="106">
        <v>44888</v>
      </c>
      <c r="E1585" s="107">
        <v>1169.9738</v>
      </c>
      <c r="F1585" s="107">
        <v>6.0658000000000003</v>
      </c>
      <c r="G1585" s="107">
        <v>6.0532000000000004</v>
      </c>
      <c r="H1585" s="107">
        <v>5.8582999999999998</v>
      </c>
      <c r="I1585" s="107">
        <v>5.7407000000000004</v>
      </c>
      <c r="J1585" s="107">
        <v>5.8418999999999999</v>
      </c>
      <c r="K1585" s="107">
        <v>5.6684999999999999</v>
      </c>
      <c r="L1585" s="107">
        <v>5.2183000000000002</v>
      </c>
      <c r="M1585" s="107">
        <v>4.7206000000000001</v>
      </c>
      <c r="N1585" s="107">
        <v>4.4179000000000004</v>
      </c>
      <c r="O1585" s="107">
        <v>3.7029999999999998</v>
      </c>
      <c r="P1585" s="107"/>
      <c r="Q1585" s="107">
        <v>4.1534000000000004</v>
      </c>
      <c r="R1585" s="107">
        <v>3.7766000000000002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t="s">
        <v>1202</v>
      </c>
      <c r="B1586" t="s">
        <v>1234</v>
      </c>
      <c r="C1586">
        <v>146142</v>
      </c>
      <c r="D1586" s="106">
        <v>44888</v>
      </c>
      <c r="E1586" s="107">
        <v>1166.0109</v>
      </c>
      <c r="F1586" s="107">
        <v>5.9485999999999999</v>
      </c>
      <c r="G1586" s="107">
        <v>5.9337999999999997</v>
      </c>
      <c r="H1586" s="107">
        <v>5.7388000000000003</v>
      </c>
      <c r="I1586" s="107">
        <v>5.6204999999999998</v>
      </c>
      <c r="J1586" s="107">
        <v>5.7213000000000003</v>
      </c>
      <c r="K1586" s="107">
        <v>5.5468000000000002</v>
      </c>
      <c r="L1586" s="107">
        <v>5.0952000000000002</v>
      </c>
      <c r="M1586" s="107">
        <v>4.5972</v>
      </c>
      <c r="N1586" s="107">
        <v>4.2984999999999998</v>
      </c>
      <c r="O1586" s="107">
        <v>3.6011000000000002</v>
      </c>
      <c r="P1586" s="107"/>
      <c r="Q1586" s="107">
        <v>4.0617999999999999</v>
      </c>
      <c r="R1586" s="107">
        <v>3.6652999999999998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t="s">
        <v>1202</v>
      </c>
      <c r="B1587" t="s">
        <v>1235</v>
      </c>
      <c r="C1587">
        <v>119283</v>
      </c>
      <c r="D1587" s="106">
        <v>44888</v>
      </c>
      <c r="E1587" s="107">
        <v>2851.62116666667</v>
      </c>
      <c r="F1587" s="107">
        <v>6.0232999999999999</v>
      </c>
      <c r="G1587" s="107">
        <v>5.9725999999999999</v>
      </c>
      <c r="H1587" s="107">
        <v>5.8480999999999996</v>
      </c>
      <c r="I1587" s="107">
        <v>5.7427999999999999</v>
      </c>
      <c r="J1587" s="107">
        <v>5.8137999999999996</v>
      </c>
      <c r="K1587" s="107">
        <v>5.6471</v>
      </c>
      <c r="L1587" s="107">
        <v>5.1947000000000001</v>
      </c>
      <c r="M1587" s="107">
        <v>4.6898999999999997</v>
      </c>
      <c r="N1587" s="107">
        <v>4.3956</v>
      </c>
      <c r="O1587" s="107">
        <v>3.7166999999999999</v>
      </c>
      <c r="P1587" s="107">
        <v>4.6646000000000001</v>
      </c>
      <c r="Q1587" s="107">
        <v>6.266</v>
      </c>
      <c r="R1587" s="107">
        <v>3.7759999999999998</v>
      </c>
      <c r="T1587" s="106"/>
      <c r="U1587" s="107"/>
      <c r="V1587" s="107"/>
      <c r="W1587" s="107"/>
      <c r="X1587" s="107"/>
      <c r="Y1587" s="107"/>
      <c r="Z1587" s="107"/>
      <c r="AA1587" s="107"/>
      <c r="AB1587" s="107"/>
      <c r="AC1587" s="107"/>
      <c r="AD1587" s="107"/>
      <c r="AE1587" s="107"/>
      <c r="AF1587" s="107"/>
      <c r="AG1587" s="107"/>
      <c r="AH1587" s="107"/>
    </row>
    <row r="1588" spans="1:34" x14ac:dyDescent="0.3">
      <c r="A1588" t="s">
        <v>1202</v>
      </c>
      <c r="B1588" t="s">
        <v>1236</v>
      </c>
      <c r="C1588">
        <v>118058</v>
      </c>
      <c r="D1588" s="106">
        <v>44888</v>
      </c>
      <c r="E1588" s="107">
        <v>2711.5668333333301</v>
      </c>
      <c r="F1588" s="107">
        <v>5.9237000000000002</v>
      </c>
      <c r="G1588" s="107">
        <v>5.8733000000000004</v>
      </c>
      <c r="H1588" s="107">
        <v>5.7483000000000004</v>
      </c>
      <c r="I1588" s="107">
        <v>5.6426999999999996</v>
      </c>
      <c r="J1588" s="107">
        <v>5.7134</v>
      </c>
      <c r="K1588" s="107">
        <v>5.5457000000000001</v>
      </c>
      <c r="L1588" s="107">
        <v>5.0921000000000003</v>
      </c>
      <c r="M1588" s="107">
        <v>4.6014999999999997</v>
      </c>
      <c r="N1588" s="107">
        <v>4.3026</v>
      </c>
      <c r="O1588" s="107">
        <v>3.5350999999999999</v>
      </c>
      <c r="P1588" s="107">
        <v>4.2366999999999999</v>
      </c>
      <c r="Q1588" s="107">
        <v>6.4329999999999998</v>
      </c>
      <c r="R1588" s="107">
        <v>3.6779000000000002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t="s">
        <v>1202</v>
      </c>
      <c r="B1589" t="s">
        <v>1237</v>
      </c>
      <c r="C1589">
        <v>147515</v>
      </c>
      <c r="D1589" s="106">
        <v>44888</v>
      </c>
      <c r="E1589" s="107">
        <v>1137.1486</v>
      </c>
      <c r="F1589" s="107">
        <v>6.0674999999999999</v>
      </c>
      <c r="G1589" s="107">
        <v>6.0406000000000004</v>
      </c>
      <c r="H1589" s="107">
        <v>5.8643999999999998</v>
      </c>
      <c r="I1589" s="107">
        <v>5.7546999999999997</v>
      </c>
      <c r="J1589" s="107">
        <v>5.8342000000000001</v>
      </c>
      <c r="K1589" s="107">
        <v>5.6778000000000004</v>
      </c>
      <c r="L1589" s="107">
        <v>5.2385000000000002</v>
      </c>
      <c r="M1589" s="107">
        <v>4.7382999999999997</v>
      </c>
      <c r="N1589" s="107">
        <v>4.4398999999999997</v>
      </c>
      <c r="O1589" s="107">
        <v>3.7336</v>
      </c>
      <c r="P1589" s="107"/>
      <c r="Q1589" s="107">
        <v>3.8898999999999999</v>
      </c>
      <c r="R1589" s="107">
        <v>3.8035000000000001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t="s">
        <v>1202</v>
      </c>
      <c r="B1590" t="s">
        <v>1238</v>
      </c>
      <c r="C1590">
        <v>147519</v>
      </c>
      <c r="D1590" s="106">
        <v>44888</v>
      </c>
      <c r="E1590" s="107">
        <v>1132.1966</v>
      </c>
      <c r="F1590" s="107">
        <v>5.9359999999999999</v>
      </c>
      <c r="G1590" s="107">
        <v>5.91</v>
      </c>
      <c r="H1590" s="107">
        <v>5.7340999999999998</v>
      </c>
      <c r="I1590" s="107">
        <v>5.6242999999999999</v>
      </c>
      <c r="J1590" s="107">
        <v>5.7035</v>
      </c>
      <c r="K1590" s="107">
        <v>5.5458999999999996</v>
      </c>
      <c r="L1590" s="107">
        <v>5.1052</v>
      </c>
      <c r="M1590" s="107">
        <v>4.6037999999999997</v>
      </c>
      <c r="N1590" s="107">
        <v>4.3041999999999998</v>
      </c>
      <c r="O1590" s="107">
        <v>3.5988000000000002</v>
      </c>
      <c r="P1590" s="107"/>
      <c r="Q1590" s="107">
        <v>3.7549000000000001</v>
      </c>
      <c r="R1590" s="107">
        <v>3.6686000000000001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t="s">
        <v>1202</v>
      </c>
      <c r="B1591" t="s">
        <v>1239</v>
      </c>
      <c r="C1591">
        <v>147564</v>
      </c>
      <c r="D1591" s="106">
        <v>44888</v>
      </c>
      <c r="E1591" s="107">
        <v>1135.4661000000001</v>
      </c>
      <c r="F1591" s="107">
        <v>6.0765000000000002</v>
      </c>
      <c r="G1591" s="107">
        <v>6.0217000000000001</v>
      </c>
      <c r="H1591" s="107">
        <v>5.8188000000000004</v>
      </c>
      <c r="I1591" s="107">
        <v>5.7150999999999996</v>
      </c>
      <c r="J1591" s="107">
        <v>5.8045999999999998</v>
      </c>
      <c r="K1591" s="107">
        <v>5.6529999999999996</v>
      </c>
      <c r="L1591" s="107">
        <v>5.2191999999999998</v>
      </c>
      <c r="M1591" s="107">
        <v>4.7195</v>
      </c>
      <c r="N1591" s="107">
        <v>4.4360999999999997</v>
      </c>
      <c r="O1591" s="107">
        <v>3.7321</v>
      </c>
      <c r="P1591" s="107"/>
      <c r="Q1591" s="107">
        <v>3.8773</v>
      </c>
      <c r="R1591" s="107">
        <v>3.8128000000000002</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t="s">
        <v>1202</v>
      </c>
      <c r="B1592" t="s">
        <v>1240</v>
      </c>
      <c r="C1592">
        <v>147565</v>
      </c>
      <c r="D1592" s="106">
        <v>44888</v>
      </c>
      <c r="E1592" s="107">
        <v>1131.6184000000001</v>
      </c>
      <c r="F1592" s="107">
        <v>5.9744999999999999</v>
      </c>
      <c r="G1592" s="107">
        <v>5.9215999999999998</v>
      </c>
      <c r="H1592" s="107">
        <v>5.7195</v>
      </c>
      <c r="I1592" s="107">
        <v>5.6155999999999997</v>
      </c>
      <c r="J1592" s="107">
        <v>5.7042000000000002</v>
      </c>
      <c r="K1592" s="107">
        <v>5.5514999999999999</v>
      </c>
      <c r="L1592" s="107">
        <v>5.1162000000000001</v>
      </c>
      <c r="M1592" s="107">
        <v>4.6151999999999997</v>
      </c>
      <c r="N1592" s="107">
        <v>4.3310000000000004</v>
      </c>
      <c r="O1592" s="107">
        <v>3.6265999999999998</v>
      </c>
      <c r="P1592" s="107"/>
      <c r="Q1592" s="107">
        <v>3.7717999999999998</v>
      </c>
      <c r="R1592" s="107">
        <v>3.7073999999999998</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t="s">
        <v>1202</v>
      </c>
      <c r="B1593" t="s">
        <v>1241</v>
      </c>
      <c r="C1593">
        <v>147736</v>
      </c>
      <c r="D1593" s="106">
        <v>44888</v>
      </c>
      <c r="E1593" s="107">
        <v>1124.2962</v>
      </c>
      <c r="F1593" s="107">
        <v>6.1531000000000002</v>
      </c>
      <c r="G1593" s="107">
        <v>6.1464999999999996</v>
      </c>
      <c r="H1593" s="107">
        <v>5.9291999999999998</v>
      </c>
      <c r="I1593" s="107">
        <v>5.7927</v>
      </c>
      <c r="J1593" s="107">
        <v>5.8808999999999996</v>
      </c>
      <c r="K1593" s="107">
        <v>5.6927000000000003</v>
      </c>
      <c r="L1593" s="107">
        <v>5.2359999999999998</v>
      </c>
      <c r="M1593" s="107">
        <v>4.7361000000000004</v>
      </c>
      <c r="N1593" s="107">
        <v>4.4482999999999997</v>
      </c>
      <c r="O1593" s="107">
        <v>3.8005</v>
      </c>
      <c r="P1593" s="107"/>
      <c r="Q1593" s="107">
        <v>3.8395000000000001</v>
      </c>
      <c r="R1593" s="107">
        <v>3.8287</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t="s">
        <v>1202</v>
      </c>
      <c r="B1594" t="s">
        <v>1242</v>
      </c>
      <c r="C1594">
        <v>147739</v>
      </c>
      <c r="D1594" s="106">
        <v>44888</v>
      </c>
      <c r="E1594" s="107">
        <v>1120.9562000000001</v>
      </c>
      <c r="F1594" s="107">
        <v>6.0541999999999998</v>
      </c>
      <c r="G1594" s="107">
        <v>6.0507999999999997</v>
      </c>
      <c r="H1594" s="107">
        <v>5.8308</v>
      </c>
      <c r="I1594" s="107">
        <v>5.6939000000000002</v>
      </c>
      <c r="J1594" s="107">
        <v>5.7813999999999997</v>
      </c>
      <c r="K1594" s="107">
        <v>5.5848000000000004</v>
      </c>
      <c r="L1594" s="107">
        <v>5.1325000000000003</v>
      </c>
      <c r="M1594" s="107">
        <v>4.6416000000000004</v>
      </c>
      <c r="N1594" s="107">
        <v>4.3532999999999999</v>
      </c>
      <c r="O1594" s="107">
        <v>3.7018</v>
      </c>
      <c r="P1594" s="107"/>
      <c r="Q1594" s="107">
        <v>3.7402000000000002</v>
      </c>
      <c r="R1594" s="107">
        <v>3.7334999999999998</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t="s">
        <v>1202</v>
      </c>
      <c r="B1595" t="s">
        <v>1243</v>
      </c>
      <c r="C1595">
        <v>145810</v>
      </c>
      <c r="D1595" s="106">
        <v>44888</v>
      </c>
      <c r="E1595" s="107">
        <v>117.7599</v>
      </c>
      <c r="F1595" s="107">
        <v>6.0761000000000003</v>
      </c>
      <c r="G1595" s="107">
        <v>6.0471000000000004</v>
      </c>
      <c r="H1595" s="107">
        <v>5.8558000000000003</v>
      </c>
      <c r="I1595" s="107">
        <v>5.7445000000000004</v>
      </c>
      <c r="J1595" s="107">
        <v>5.8308</v>
      </c>
      <c r="K1595" s="107">
        <v>5.6757</v>
      </c>
      <c r="L1595" s="107">
        <v>5.2252000000000001</v>
      </c>
      <c r="M1595" s="107">
        <v>4.7435</v>
      </c>
      <c r="N1595" s="107">
        <v>4.4396000000000004</v>
      </c>
      <c r="O1595" s="107">
        <v>3.7389999999999999</v>
      </c>
      <c r="P1595" s="107"/>
      <c r="Q1595" s="107">
        <v>4.2427999999999999</v>
      </c>
      <c r="R1595" s="107">
        <v>3.7915999999999999</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t="s">
        <v>1202</v>
      </c>
      <c r="B1596" t="s">
        <v>1244</v>
      </c>
      <c r="C1596">
        <v>145811</v>
      </c>
      <c r="D1596" s="106">
        <v>44888</v>
      </c>
      <c r="E1596" s="107">
        <v>117.3077</v>
      </c>
      <c r="F1596" s="107">
        <v>6.0061</v>
      </c>
      <c r="G1596" s="107">
        <v>5.9665999999999997</v>
      </c>
      <c r="H1596" s="107">
        <v>5.7670000000000003</v>
      </c>
      <c r="I1596" s="107">
        <v>5.6551</v>
      </c>
      <c r="J1596" s="107">
        <v>5.7389000000000001</v>
      </c>
      <c r="K1596" s="107">
        <v>5.5838000000000001</v>
      </c>
      <c r="L1596" s="107">
        <v>5.1304999999999996</v>
      </c>
      <c r="M1596" s="107">
        <v>4.6304999999999996</v>
      </c>
      <c r="N1596" s="107">
        <v>4.3307000000000002</v>
      </c>
      <c r="O1596" s="107">
        <v>3.6383999999999999</v>
      </c>
      <c r="P1596" s="107"/>
      <c r="Q1596" s="107">
        <v>4.1409000000000002</v>
      </c>
      <c r="R1596" s="107">
        <v>3.6907999999999999</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t="s">
        <v>1202</v>
      </c>
      <c r="B1597" t="s">
        <v>1245</v>
      </c>
      <c r="C1597">
        <v>147606</v>
      </c>
      <c r="D1597" s="106">
        <v>44888</v>
      </c>
      <c r="E1597" s="107">
        <v>1132.337</v>
      </c>
      <c r="F1597" s="107">
        <v>6.0545999999999998</v>
      </c>
      <c r="G1597" s="107">
        <v>6.0167999999999999</v>
      </c>
      <c r="H1597" s="107">
        <v>5.8422999999999998</v>
      </c>
      <c r="I1597" s="107">
        <v>5.7290999999999999</v>
      </c>
      <c r="J1597" s="107">
        <v>5.8322000000000003</v>
      </c>
      <c r="K1597" s="107">
        <v>5.6437999999999997</v>
      </c>
      <c r="L1597" s="107">
        <v>5.2275</v>
      </c>
      <c r="M1597" s="107">
        <v>4.7152000000000003</v>
      </c>
      <c r="N1597" s="107">
        <v>4.4237000000000002</v>
      </c>
      <c r="O1597" s="107">
        <v>3.7961</v>
      </c>
      <c r="P1597" s="107"/>
      <c r="Q1597" s="107">
        <v>3.9056999999999999</v>
      </c>
      <c r="R1597" s="107">
        <v>3.8161</v>
      </c>
      <c r="T1597" s="106"/>
      <c r="U1597" s="107"/>
      <c r="V1597" s="107"/>
      <c r="W1597" s="107"/>
      <c r="X1597" s="107"/>
      <c r="Y1597" s="107"/>
      <c r="Z1597" s="107"/>
      <c r="AA1597" s="107"/>
      <c r="AB1597" s="107"/>
      <c r="AC1597" s="107"/>
      <c r="AD1597" s="107"/>
      <c r="AE1597" s="107"/>
      <c r="AF1597" s="107"/>
      <c r="AG1597" s="107"/>
      <c r="AH1597" s="107"/>
    </row>
    <row r="1598" spans="1:34" x14ac:dyDescent="0.3">
      <c r="A1598" t="s">
        <v>1202</v>
      </c>
      <c r="B1598" t="s">
        <v>1246</v>
      </c>
      <c r="C1598">
        <v>147600</v>
      </c>
      <c r="D1598" s="106">
        <v>44888</v>
      </c>
      <c r="E1598" s="107">
        <v>1129.3798999999999</v>
      </c>
      <c r="F1598" s="107">
        <v>5.9928999999999997</v>
      </c>
      <c r="G1598" s="107">
        <v>5.9570999999999996</v>
      </c>
      <c r="H1598" s="107">
        <v>5.7821999999999996</v>
      </c>
      <c r="I1598" s="107">
        <v>5.6687000000000003</v>
      </c>
      <c r="J1598" s="107">
        <v>5.7716000000000003</v>
      </c>
      <c r="K1598" s="107">
        <v>5.5827999999999998</v>
      </c>
      <c r="L1598" s="107">
        <v>5.1661000000000001</v>
      </c>
      <c r="M1598" s="107">
        <v>4.6532</v>
      </c>
      <c r="N1598" s="107">
        <v>4.3620999999999999</v>
      </c>
      <c r="O1598" s="107">
        <v>3.7155</v>
      </c>
      <c r="P1598" s="107"/>
      <c r="Q1598" s="107">
        <v>3.8220000000000001</v>
      </c>
      <c r="R1598" s="107">
        <v>3.7503000000000002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t="s">
        <v>1202</v>
      </c>
      <c r="B1599" t="s">
        <v>1247</v>
      </c>
      <c r="C1599">
        <v>119833</v>
      </c>
      <c r="D1599" s="106">
        <v>44888</v>
      </c>
      <c r="E1599" s="107">
        <v>3570.9737</v>
      </c>
      <c r="F1599" s="107">
        <v>6.0396999999999998</v>
      </c>
      <c r="G1599" s="107">
        <v>6.0063000000000004</v>
      </c>
      <c r="H1599" s="107">
        <v>5.8251999999999997</v>
      </c>
      <c r="I1599" s="107">
        <v>5.7018000000000004</v>
      </c>
      <c r="J1599" s="107">
        <v>5.7904999999999998</v>
      </c>
      <c r="K1599" s="107">
        <v>5.6319999999999997</v>
      </c>
      <c r="L1599" s="107">
        <v>5.1844000000000001</v>
      </c>
      <c r="M1599" s="107">
        <v>4.6849999999999996</v>
      </c>
      <c r="N1599" s="107">
        <v>4.3869999999999996</v>
      </c>
      <c r="O1599" s="107">
        <v>3.6953999999999998</v>
      </c>
      <c r="P1599" s="107">
        <v>4.6207000000000003</v>
      </c>
      <c r="Q1599" s="107">
        <v>6.17</v>
      </c>
      <c r="R1599" s="107">
        <v>3.7631999999999999</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t="s">
        <v>1202</v>
      </c>
      <c r="B1600" t="s">
        <v>1248</v>
      </c>
      <c r="C1600">
        <v>101206</v>
      </c>
      <c r="D1600" s="106">
        <v>44888</v>
      </c>
      <c r="E1600" s="107">
        <v>3531.9182999999998</v>
      </c>
      <c r="F1600" s="107">
        <v>5.9596999999999998</v>
      </c>
      <c r="G1600" s="107">
        <v>5.9257999999999997</v>
      </c>
      <c r="H1600" s="107">
        <v>5.7450000000000001</v>
      </c>
      <c r="I1600" s="107">
        <v>5.6188000000000002</v>
      </c>
      <c r="J1600" s="107">
        <v>5.7087000000000003</v>
      </c>
      <c r="K1600" s="107">
        <v>5.5500999999999996</v>
      </c>
      <c r="L1600" s="107">
        <v>5.1017999999999999</v>
      </c>
      <c r="M1600" s="107">
        <v>4.6018999999999997</v>
      </c>
      <c r="N1600" s="107">
        <v>4.3032000000000004</v>
      </c>
      <c r="O1600" s="107">
        <v>3.6183999999999998</v>
      </c>
      <c r="P1600" s="107">
        <v>4.5461999999999998</v>
      </c>
      <c r="Q1600" s="107">
        <v>6.4531999999999998</v>
      </c>
      <c r="R1600" s="107">
        <v>3.6840000000000002</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t="s">
        <v>1202</v>
      </c>
      <c r="B1601" t="s">
        <v>1249</v>
      </c>
      <c r="C1601">
        <v>146963</v>
      </c>
      <c r="D1601" s="106">
        <v>44888</v>
      </c>
      <c r="E1601" s="107">
        <v>1165.6647</v>
      </c>
      <c r="F1601" s="107">
        <v>6.0663</v>
      </c>
      <c r="G1601" s="107">
        <v>6.0034999999999998</v>
      </c>
      <c r="H1601" s="107">
        <v>5.8319999999999999</v>
      </c>
      <c r="I1601" s="107">
        <v>5.7340999999999998</v>
      </c>
      <c r="J1601" s="107">
        <v>5.8166000000000002</v>
      </c>
      <c r="K1601" s="107">
        <v>5.6557000000000004</v>
      </c>
      <c r="L1601" s="107">
        <v>5.1970000000000001</v>
      </c>
      <c r="M1601" s="107">
        <v>4.6875999999999998</v>
      </c>
      <c r="N1601" s="107">
        <v>4.3792</v>
      </c>
      <c r="O1601" s="107">
        <v>3.7048000000000001</v>
      </c>
      <c r="P1601" s="107"/>
      <c r="Q1601" s="107">
        <v>4.2508999999999997</v>
      </c>
      <c r="R1601" s="107">
        <v>3.7458999999999998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t="s">
        <v>1202</v>
      </c>
      <c r="B1602" t="s">
        <v>1250</v>
      </c>
      <c r="C1602">
        <v>146959</v>
      </c>
      <c r="D1602" s="106">
        <v>44888</v>
      </c>
      <c r="E1602" s="107">
        <v>1161.3561999999999</v>
      </c>
      <c r="F1602" s="107">
        <v>5.9504000000000001</v>
      </c>
      <c r="G1602" s="107">
        <v>5.8905000000000003</v>
      </c>
      <c r="H1602" s="107">
        <v>5.7187000000000001</v>
      </c>
      <c r="I1602" s="107">
        <v>5.6205999999999996</v>
      </c>
      <c r="J1602" s="107">
        <v>5.7028999999999996</v>
      </c>
      <c r="K1602" s="107">
        <v>5.5414000000000003</v>
      </c>
      <c r="L1602" s="107">
        <v>5.0812999999999997</v>
      </c>
      <c r="M1602" s="107">
        <v>4.6089000000000002</v>
      </c>
      <c r="N1602" s="107">
        <v>4.2900999999999998</v>
      </c>
      <c r="O1602" s="107">
        <v>3.6011000000000002</v>
      </c>
      <c r="P1602" s="107"/>
      <c r="Q1602" s="107">
        <v>4.1460999999999997</v>
      </c>
      <c r="R1602" s="107">
        <v>3.6435</v>
      </c>
      <c r="T1602" s="106"/>
      <c r="U1602" s="107"/>
      <c r="V1602" s="107"/>
      <c r="W1602" s="107"/>
      <c r="X1602" s="107"/>
      <c r="Y1602" s="107"/>
      <c r="Z1602" s="107"/>
      <c r="AA1602" s="107"/>
      <c r="AB1602" s="107"/>
      <c r="AC1602" s="107"/>
      <c r="AD1602" s="107"/>
      <c r="AE1602" s="107"/>
      <c r="AF1602" s="107"/>
      <c r="AG1602" s="107"/>
      <c r="AH1602" s="107"/>
    </row>
    <row r="1603" spans="1:34" x14ac:dyDescent="0.3">
      <c r="A1603" t="s">
        <v>1202</v>
      </c>
      <c r="B1603" t="s">
        <v>1251</v>
      </c>
      <c r="C1603">
        <v>146980</v>
      </c>
      <c r="D1603" s="106">
        <v>44888</v>
      </c>
      <c r="E1603" s="107">
        <v>1157.1568</v>
      </c>
      <c r="F1603" s="107">
        <v>6.0635000000000003</v>
      </c>
      <c r="G1603" s="107">
        <v>6.0076999999999998</v>
      </c>
      <c r="H1603" s="107">
        <v>5.8262</v>
      </c>
      <c r="I1603" s="107">
        <v>5.7145000000000001</v>
      </c>
      <c r="J1603" s="107">
        <v>5.7984</v>
      </c>
      <c r="K1603" s="107">
        <v>5.6632999999999996</v>
      </c>
      <c r="L1603" s="107">
        <v>5.2144000000000004</v>
      </c>
      <c r="M1603" s="107">
        <v>4.7070999999999996</v>
      </c>
      <c r="N1603" s="107">
        <v>4.4082999999999997</v>
      </c>
      <c r="O1603" s="107">
        <v>3.7189000000000001</v>
      </c>
      <c r="P1603" s="107"/>
      <c r="Q1603" s="107">
        <v>4.0557999999999996</v>
      </c>
      <c r="R1603" s="107">
        <v>3.7841</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t="s">
        <v>1202</v>
      </c>
      <c r="B1604" t="s">
        <v>1252</v>
      </c>
      <c r="C1604">
        <v>146977</v>
      </c>
      <c r="D1604" s="106">
        <v>44888</v>
      </c>
      <c r="E1604" s="107">
        <v>1152.6629</v>
      </c>
      <c r="F1604" s="107">
        <v>5.9541000000000004</v>
      </c>
      <c r="G1604" s="107">
        <v>5.8979999999999997</v>
      </c>
      <c r="H1604" s="107">
        <v>5.7173999999999996</v>
      </c>
      <c r="I1604" s="107">
        <v>5.6041999999999996</v>
      </c>
      <c r="J1604" s="107">
        <v>5.6868999999999996</v>
      </c>
      <c r="K1604" s="107">
        <v>5.5488</v>
      </c>
      <c r="L1604" s="107">
        <v>5.0974000000000004</v>
      </c>
      <c r="M1604" s="107">
        <v>4.5914000000000001</v>
      </c>
      <c r="N1604" s="107">
        <v>4.2946999999999997</v>
      </c>
      <c r="O1604" s="107">
        <v>3.6080999999999999</v>
      </c>
      <c r="P1604" s="107"/>
      <c r="Q1604" s="107">
        <v>3.9453999999999998</v>
      </c>
      <c r="R1604" s="107">
        <v>3.6703999999999999</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t="s">
        <v>1202</v>
      </c>
      <c r="B1605" t="s">
        <v>1253</v>
      </c>
      <c r="C1605">
        <v>147003</v>
      </c>
      <c r="D1605" s="106">
        <v>44888</v>
      </c>
      <c r="E1605" s="107">
        <v>1154.9108000000001</v>
      </c>
      <c r="F1605" s="107">
        <v>6.069</v>
      </c>
      <c r="G1605" s="107">
        <v>5.9740000000000002</v>
      </c>
      <c r="H1605" s="107">
        <v>5.8320999999999996</v>
      </c>
      <c r="I1605" s="107">
        <v>5.7202000000000002</v>
      </c>
      <c r="J1605" s="107">
        <v>5.8103999999999996</v>
      </c>
      <c r="K1605" s="107">
        <v>5.6490999999999998</v>
      </c>
      <c r="L1605" s="107">
        <v>5.2001999999999997</v>
      </c>
      <c r="M1605" s="107">
        <v>4.7004000000000001</v>
      </c>
      <c r="N1605" s="107">
        <v>4.4104000000000001</v>
      </c>
      <c r="O1605" s="107">
        <v>3.69</v>
      </c>
      <c r="P1605" s="107"/>
      <c r="Q1605" s="107">
        <v>4.0054999999999996</v>
      </c>
      <c r="R1605" s="107">
        <v>3.7755999999999998</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t="s">
        <v>1202</v>
      </c>
      <c r="B1606" t="s">
        <v>1254</v>
      </c>
      <c r="C1606">
        <v>146997</v>
      </c>
      <c r="D1606" s="106">
        <v>44888</v>
      </c>
      <c r="E1606" s="107">
        <v>1150.7393</v>
      </c>
      <c r="F1606" s="107">
        <v>5.9703999999999997</v>
      </c>
      <c r="G1606" s="107">
        <v>5.8739999999999997</v>
      </c>
      <c r="H1606" s="107">
        <v>5.7320000000000002</v>
      </c>
      <c r="I1606" s="107">
        <v>5.62</v>
      </c>
      <c r="J1606" s="107">
        <v>5.7096999999999998</v>
      </c>
      <c r="K1606" s="107">
        <v>5.5476000000000001</v>
      </c>
      <c r="L1606" s="107">
        <v>5.0976999999999997</v>
      </c>
      <c r="M1606" s="107">
        <v>4.5970000000000004</v>
      </c>
      <c r="N1606" s="107">
        <v>4.3060999999999998</v>
      </c>
      <c r="O1606" s="107">
        <v>3.5878999999999999</v>
      </c>
      <c r="P1606" s="107"/>
      <c r="Q1606" s="107">
        <v>3.9028999999999998</v>
      </c>
      <c r="R1606" s="107">
        <v>3.6741999999999999</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t="s">
        <v>1202</v>
      </c>
      <c r="B1607" t="s">
        <v>1255</v>
      </c>
      <c r="C1607">
        <v>120785</v>
      </c>
      <c r="D1607" s="106">
        <v>44888</v>
      </c>
      <c r="E1607" s="107">
        <v>3002.6961000000001</v>
      </c>
      <c r="F1607" s="107">
        <v>6.0631000000000004</v>
      </c>
      <c r="G1607" s="107">
        <v>6.0472000000000001</v>
      </c>
      <c r="H1607" s="107">
        <v>5.8483000000000001</v>
      </c>
      <c r="I1607" s="107">
        <v>5.7312000000000003</v>
      </c>
      <c r="J1607" s="107">
        <v>5.8173000000000004</v>
      </c>
      <c r="K1607" s="107">
        <v>5.6631</v>
      </c>
      <c r="L1607" s="107">
        <v>5.2157</v>
      </c>
      <c r="M1607" s="107">
        <v>4.7114000000000003</v>
      </c>
      <c r="N1607" s="107">
        <v>4.4092000000000002</v>
      </c>
      <c r="O1607" s="107">
        <v>3.7231000000000001</v>
      </c>
      <c r="P1607" s="107">
        <v>4.53</v>
      </c>
      <c r="Q1607" s="107">
        <v>6.2606999999999999</v>
      </c>
      <c r="R1607" s="107">
        <v>3.7793000000000001</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t="s">
        <v>1202</v>
      </c>
      <c r="B1608" t="s">
        <v>1256</v>
      </c>
      <c r="C1608">
        <v>100814</v>
      </c>
      <c r="D1608" s="106">
        <v>44888</v>
      </c>
      <c r="E1608" s="107">
        <v>2974.3382000000001</v>
      </c>
      <c r="F1608" s="107">
        <v>6.0129000000000001</v>
      </c>
      <c r="G1608" s="107">
        <v>5.9972000000000003</v>
      </c>
      <c r="H1608" s="107">
        <v>5.7983000000000002</v>
      </c>
      <c r="I1608" s="107">
        <v>5.6809000000000003</v>
      </c>
      <c r="J1608" s="107">
        <v>5.7668999999999997</v>
      </c>
      <c r="K1608" s="107">
        <v>5.6123000000000003</v>
      </c>
      <c r="L1608" s="107">
        <v>5.1631</v>
      </c>
      <c r="M1608" s="107">
        <v>4.6551999999999998</v>
      </c>
      <c r="N1608" s="107">
        <v>4.3510999999999997</v>
      </c>
      <c r="O1608" s="107">
        <v>3.6602999999999999</v>
      </c>
      <c r="P1608" s="107">
        <v>4.4568000000000003</v>
      </c>
      <c r="Q1608" s="107">
        <v>5.9143999999999997</v>
      </c>
      <c r="R1608" s="107">
        <v>3.7193000000000001</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t="s">
        <v>1202</v>
      </c>
      <c r="B1609" t="s">
        <v>1932</v>
      </c>
      <c r="C1609">
        <v>147593</v>
      </c>
      <c r="D1609" s="106">
        <v>44888</v>
      </c>
      <c r="E1609" s="107">
        <v>1126.9472000000001</v>
      </c>
      <c r="F1609" s="107">
        <v>5.8567999999999998</v>
      </c>
      <c r="G1609" s="107">
        <v>6.1882000000000001</v>
      </c>
      <c r="H1609" s="107">
        <v>6.0688000000000004</v>
      </c>
      <c r="I1609" s="107">
        <v>5.9970999999999997</v>
      </c>
      <c r="J1609" s="107">
        <v>6.1595000000000004</v>
      </c>
      <c r="K1609" s="107">
        <v>5.7797000000000001</v>
      </c>
      <c r="L1609" s="107">
        <v>5.2137000000000002</v>
      </c>
      <c r="M1609" s="107">
        <v>4.6577000000000002</v>
      </c>
      <c r="N1609" s="107">
        <v>4.3151000000000002</v>
      </c>
      <c r="O1609" s="107">
        <v>3.6057000000000001</v>
      </c>
      <c r="P1609" s="107"/>
      <c r="Q1609" s="107">
        <v>3.7401</v>
      </c>
      <c r="R1609" s="107">
        <v>3.6817000000000002</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t="s">
        <v>1202</v>
      </c>
      <c r="B1610" t="s">
        <v>1933</v>
      </c>
      <c r="C1610">
        <v>147590</v>
      </c>
      <c r="D1610" s="106">
        <v>44888</v>
      </c>
      <c r="E1610" s="107">
        <v>1124.3484000000001</v>
      </c>
      <c r="F1610" s="107">
        <v>5.8573000000000004</v>
      </c>
      <c r="G1610" s="107">
        <v>6.1559999999999997</v>
      </c>
      <c r="H1610" s="107">
        <v>6.0270000000000001</v>
      </c>
      <c r="I1610" s="107">
        <v>5.9654999999999996</v>
      </c>
      <c r="J1610" s="107">
        <v>6.1192000000000002</v>
      </c>
      <c r="K1610" s="107">
        <v>5.6906999999999996</v>
      </c>
      <c r="L1610" s="107">
        <v>5.1173999999999999</v>
      </c>
      <c r="M1610" s="107">
        <v>4.5635000000000003</v>
      </c>
      <c r="N1610" s="107">
        <v>4.2240000000000002</v>
      </c>
      <c r="O1610" s="107">
        <v>3.5306999999999999</v>
      </c>
      <c r="P1610" s="107"/>
      <c r="Q1610" s="107">
        <v>3.6665999999999999</v>
      </c>
      <c r="R1610" s="107">
        <v>3.6</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57" t="s">
        <v>27</v>
      </c>
      <c r="F1611" s="104">
        <v>5.9961362068965531</v>
      </c>
      <c r="G1611" s="104">
        <v>5.9841827586206895</v>
      </c>
      <c r="H1611" s="104">
        <v>5.8058206896551727</v>
      </c>
      <c r="I1611" s="104">
        <v>5.6979137931034503</v>
      </c>
      <c r="J1611" s="104">
        <v>5.783025862068965</v>
      </c>
      <c r="K1611" s="104">
        <v>5.6113948275862064</v>
      </c>
      <c r="L1611" s="104">
        <v>5.1584862068965514</v>
      </c>
      <c r="M1611" s="104">
        <v>4.6558551724137933</v>
      </c>
      <c r="N1611" s="104">
        <v>4.3572603448275853</v>
      </c>
      <c r="O1611" s="104">
        <v>3.6657711538461539</v>
      </c>
      <c r="P1611" s="104">
        <v>4.5176499999999997</v>
      </c>
      <c r="Q1611" s="104">
        <v>4.2357431034482742</v>
      </c>
      <c r="R1611" s="104">
        <v>3.730455172413794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57" t="s">
        <v>407</v>
      </c>
      <c r="F1612" s="104">
        <v>6.0095000000000001</v>
      </c>
      <c r="G1612" s="104">
        <v>5.9973000000000001</v>
      </c>
      <c r="H1612" s="104">
        <v>5.8197500000000009</v>
      </c>
      <c r="I1612" s="104">
        <v>5.7053499999999993</v>
      </c>
      <c r="J1612" s="104">
        <v>5.7867999999999995</v>
      </c>
      <c r="K1612" s="104">
        <v>5.6296499999999998</v>
      </c>
      <c r="L1612" s="104">
        <v>5.1690500000000004</v>
      </c>
      <c r="M1612" s="104">
        <v>4.6564499999999995</v>
      </c>
      <c r="N1612" s="104">
        <v>4.3573000000000004</v>
      </c>
      <c r="O1612" s="104">
        <v>3.6846000000000001</v>
      </c>
      <c r="P1612" s="104">
        <v>4.5381</v>
      </c>
      <c r="Q1612" s="104">
        <v>3.9539999999999997</v>
      </c>
      <c r="R1612" s="104">
        <v>3.73325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05" t="s">
        <v>1257</v>
      </c>
      <c r="B1614" s="105"/>
      <c r="C1614" s="105"/>
      <c r="D1614" s="105"/>
      <c r="E1614" s="105"/>
      <c r="F1614" s="105"/>
      <c r="G1614" s="105"/>
      <c r="H1614" s="105"/>
      <c r="I1614" s="105"/>
      <c r="J1614" s="105"/>
      <c r="K1614" s="105"/>
      <c r="L1614" s="105"/>
      <c r="M1614" s="105"/>
      <c r="N1614" s="105"/>
      <c r="O1614" s="105"/>
      <c r="P1614" s="105"/>
      <c r="Q1614" s="105"/>
      <c r="R1614" s="10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t="s">
        <v>1258</v>
      </c>
      <c r="B1615" t="s">
        <v>1259</v>
      </c>
      <c r="C1615">
        <v>100058</v>
      </c>
      <c r="D1615" s="106">
        <v>44888</v>
      </c>
      <c r="E1615" s="107">
        <v>66.693100000000001</v>
      </c>
      <c r="F1615" s="107">
        <v>1.4777</v>
      </c>
      <c r="G1615" s="107">
        <v>4.2275</v>
      </c>
      <c r="H1615" s="107">
        <v>4.1470000000000002</v>
      </c>
      <c r="I1615" s="107">
        <v>16.926400000000001</v>
      </c>
      <c r="J1615" s="107">
        <v>11.6035</v>
      </c>
      <c r="K1615" s="107">
        <v>2.9182999999999999</v>
      </c>
      <c r="L1615" s="107">
        <v>5.742</v>
      </c>
      <c r="M1615" s="107">
        <v>1.2293000000000001</v>
      </c>
      <c r="N1615" s="107">
        <v>1.3376999999999999</v>
      </c>
      <c r="O1615" s="107">
        <v>5.508</v>
      </c>
      <c r="P1615" s="107">
        <v>6.5260999999999996</v>
      </c>
      <c r="Q1615" s="107">
        <v>8.548</v>
      </c>
      <c r="R1615" s="107">
        <v>2.6743999999999999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t="s">
        <v>1258</v>
      </c>
      <c r="B1616" t="s">
        <v>1805</v>
      </c>
      <c r="C1616">
        <v>119605</v>
      </c>
      <c r="D1616" s="106">
        <v>44888</v>
      </c>
      <c r="E1616" s="107">
        <v>70.460999999999999</v>
      </c>
      <c r="F1616" s="107">
        <v>2.1758000000000002</v>
      </c>
      <c r="G1616" s="107">
        <v>4.883</v>
      </c>
      <c r="H1616" s="107">
        <v>4.7998000000000003</v>
      </c>
      <c r="I1616" s="107">
        <v>17.5824</v>
      </c>
      <c r="J1616" s="107">
        <v>12.2623</v>
      </c>
      <c r="K1616" s="107">
        <v>3.5741000000000001</v>
      </c>
      <c r="L1616" s="107">
        <v>6.4142999999999999</v>
      </c>
      <c r="M1616" s="107">
        <v>1.8887</v>
      </c>
      <c r="N1616" s="107">
        <v>1.9996</v>
      </c>
      <c r="O1616" s="107">
        <v>6.1783999999999999</v>
      </c>
      <c r="P1616" s="107">
        <v>7.1825000000000001</v>
      </c>
      <c r="Q1616" s="107">
        <v>8.9475999999999996</v>
      </c>
      <c r="R1616" s="107">
        <v>3.3452999999999999</v>
      </c>
      <c r="T1616" s="106"/>
      <c r="U1616" s="107"/>
      <c r="V1616" s="107"/>
      <c r="W1616" s="107"/>
      <c r="X1616" s="107"/>
      <c r="Y1616" s="107"/>
      <c r="Z1616" s="107"/>
      <c r="AA1616" s="107"/>
      <c r="AB1616" s="107"/>
      <c r="AC1616" s="107"/>
      <c r="AD1616" s="107"/>
      <c r="AE1616" s="107"/>
      <c r="AF1616" s="107"/>
      <c r="AG1616" s="107"/>
      <c r="AH1616" s="107"/>
    </row>
    <row r="1617" spans="1:34" x14ac:dyDescent="0.3">
      <c r="A1617" t="s">
        <v>1258</v>
      </c>
      <c r="B1617" t="s">
        <v>1260</v>
      </c>
      <c r="D1617" s="106">
        <v>44888</v>
      </c>
      <c r="E1617" s="107">
        <v>70.460999999999999</v>
      </c>
      <c r="F1617" s="107">
        <v>2.1758000000000002</v>
      </c>
      <c r="G1617" s="107">
        <v>4.883</v>
      </c>
      <c r="H1617" s="107">
        <v>4.7998000000000003</v>
      </c>
      <c r="I1617" s="107">
        <v>17.5824</v>
      </c>
      <c r="J1617" s="107">
        <v>12.2623</v>
      </c>
      <c r="K1617" s="107">
        <v>3.5741000000000001</v>
      </c>
      <c r="L1617" s="107">
        <v>6.4142999999999999</v>
      </c>
      <c r="M1617" s="107">
        <v>1.8887</v>
      </c>
      <c r="N1617" s="107">
        <v>1.9996</v>
      </c>
      <c r="O1617" s="107">
        <v>6.1783999999999999</v>
      </c>
      <c r="P1617" s="107">
        <v>7.1825000000000001</v>
      </c>
      <c r="Q1617" s="107">
        <v>8.9475999999999996</v>
      </c>
      <c r="R1617" s="107">
        <v>3.3452999999999999</v>
      </c>
      <c r="T1617" s="106"/>
      <c r="U1617" s="107"/>
      <c r="V1617" s="107"/>
      <c r="W1617" s="107"/>
      <c r="X1617" s="107"/>
      <c r="Y1617" s="107"/>
      <c r="Z1617" s="107"/>
      <c r="AA1617" s="107"/>
      <c r="AB1617" s="107"/>
      <c r="AC1617" s="107"/>
      <c r="AD1617" s="107"/>
      <c r="AE1617" s="107"/>
      <c r="AF1617" s="107"/>
      <c r="AG1617" s="107"/>
      <c r="AH1617" s="107"/>
    </row>
    <row r="1618" spans="1:34" x14ac:dyDescent="0.3">
      <c r="A1618" t="s">
        <v>1258</v>
      </c>
      <c r="B1618" t="s">
        <v>1261</v>
      </c>
      <c r="C1618">
        <v>120447</v>
      </c>
      <c r="D1618" s="106">
        <v>44888</v>
      </c>
      <c r="E1618" s="107">
        <v>21.895199999999999</v>
      </c>
      <c r="F1618" s="107">
        <v>-7.0002000000000004</v>
      </c>
      <c r="G1618" s="107">
        <v>4.6039000000000003</v>
      </c>
      <c r="H1618" s="107">
        <v>-0.76200000000000001</v>
      </c>
      <c r="I1618" s="107">
        <v>8.9491999999999994</v>
      </c>
      <c r="J1618" s="107">
        <v>9.6615000000000002</v>
      </c>
      <c r="K1618" s="107">
        <v>4.4896000000000003</v>
      </c>
      <c r="L1618" s="107">
        <v>5.9085999999999999</v>
      </c>
      <c r="M1618" s="107">
        <v>3.1852999999999998</v>
      </c>
      <c r="N1618" s="107">
        <v>2.5876999999999999</v>
      </c>
      <c r="O1618" s="107">
        <v>6.4695999999999998</v>
      </c>
      <c r="P1618" s="107">
        <v>7.2065999999999999</v>
      </c>
      <c r="Q1618" s="107">
        <v>7.5159000000000002</v>
      </c>
      <c r="R1618" s="107">
        <v>3.2225999999999999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t="s">
        <v>1258</v>
      </c>
      <c r="B1619" t="s">
        <v>1262</v>
      </c>
      <c r="C1619">
        <v>116471</v>
      </c>
      <c r="D1619" s="106">
        <v>44888</v>
      </c>
      <c r="E1619" s="107">
        <v>20.7849</v>
      </c>
      <c r="F1619" s="107">
        <v>-7.5495999999999999</v>
      </c>
      <c r="G1619" s="107">
        <v>3.9708999999999999</v>
      </c>
      <c r="H1619" s="107">
        <v>-1.3543000000000001</v>
      </c>
      <c r="I1619" s="107">
        <v>8.3429000000000002</v>
      </c>
      <c r="J1619" s="107">
        <v>9.0508000000000006</v>
      </c>
      <c r="K1619" s="107">
        <v>3.88</v>
      </c>
      <c r="L1619" s="107">
        <v>5.2881999999999998</v>
      </c>
      <c r="M1619" s="107">
        <v>2.5693999999999999</v>
      </c>
      <c r="N1619" s="107">
        <v>1.9706999999999999</v>
      </c>
      <c r="O1619" s="107">
        <v>5.8701999999999996</v>
      </c>
      <c r="P1619" s="107">
        <v>6.6345000000000001</v>
      </c>
      <c r="Q1619" s="107">
        <v>6.9817</v>
      </c>
      <c r="R1619" s="107">
        <v>2.6021000000000001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t="s">
        <v>1258</v>
      </c>
      <c r="B1620" t="s">
        <v>1982</v>
      </c>
      <c r="C1620">
        <v>119341</v>
      </c>
      <c r="D1620" s="106">
        <v>44888</v>
      </c>
      <c r="E1620" s="107">
        <v>37.4313</v>
      </c>
      <c r="F1620" s="107">
        <v>10.0465</v>
      </c>
      <c r="G1620" s="107">
        <v>5.5038</v>
      </c>
      <c r="H1620" s="107">
        <v>2.1880000000000002</v>
      </c>
      <c r="I1620" s="107">
        <v>14.3431</v>
      </c>
      <c r="J1620" s="107">
        <v>10.536199999999999</v>
      </c>
      <c r="K1620" s="107">
        <v>4.9405999999999999</v>
      </c>
      <c r="L1620" s="107">
        <v>6.4474</v>
      </c>
      <c r="M1620" s="107">
        <v>2.202</v>
      </c>
      <c r="N1620" s="107">
        <v>1.4947999999999999</v>
      </c>
      <c r="O1620" s="107">
        <v>4.9272</v>
      </c>
      <c r="P1620" s="107">
        <v>6.1089000000000002</v>
      </c>
      <c r="Q1620" s="107">
        <v>7.6708999999999996</v>
      </c>
      <c r="R1620" s="107">
        <v>2.3613</v>
      </c>
      <c r="T1620" s="106"/>
      <c r="U1620" s="107"/>
      <c r="V1620" s="107"/>
      <c r="W1620" s="107"/>
      <c r="X1620" s="107"/>
      <c r="Y1620" s="107"/>
      <c r="Z1620" s="107"/>
      <c r="AA1620" s="107"/>
      <c r="AB1620" s="107"/>
      <c r="AC1620" s="107"/>
      <c r="AD1620" s="107"/>
      <c r="AE1620" s="107"/>
      <c r="AF1620" s="107"/>
      <c r="AG1620" s="107"/>
      <c r="AH1620" s="107"/>
    </row>
    <row r="1621" spans="1:34" x14ac:dyDescent="0.3">
      <c r="A1621" t="s">
        <v>1258</v>
      </c>
      <c r="B1621" t="s">
        <v>2000</v>
      </c>
      <c r="C1621">
        <v>101187</v>
      </c>
      <c r="D1621" s="106">
        <v>44888</v>
      </c>
      <c r="E1621" s="107">
        <v>34.424100000000003</v>
      </c>
      <c r="F1621" s="107">
        <v>9.2270000000000003</v>
      </c>
      <c r="G1621" s="107">
        <v>4.7320000000000002</v>
      </c>
      <c r="H1621" s="107">
        <v>1.4091</v>
      </c>
      <c r="I1621" s="107">
        <v>13.5664</v>
      </c>
      <c r="J1621" s="107">
        <v>9.7566000000000006</v>
      </c>
      <c r="K1621" s="107">
        <v>4.1081000000000003</v>
      </c>
      <c r="L1621" s="107">
        <v>5.6266999999999996</v>
      </c>
      <c r="M1621" s="107">
        <v>1.4205000000000001</v>
      </c>
      <c r="N1621" s="107">
        <v>0.71360000000000001</v>
      </c>
      <c r="O1621" s="107">
        <v>4.1159999999999997</v>
      </c>
      <c r="P1621" s="107">
        <v>5.2828999999999997</v>
      </c>
      <c r="Q1621" s="107">
        <v>6.1566999999999998</v>
      </c>
      <c r="R1621" s="107">
        <v>1.5784</v>
      </c>
      <c r="T1621" s="106"/>
      <c r="U1621" s="107"/>
      <c r="V1621" s="107"/>
      <c r="W1621" s="107"/>
      <c r="X1621" s="107"/>
      <c r="Y1621" s="107"/>
      <c r="Z1621" s="107"/>
      <c r="AA1621" s="107"/>
      <c r="AB1621" s="107"/>
      <c r="AC1621" s="107"/>
      <c r="AD1621" s="107"/>
      <c r="AE1621" s="107"/>
      <c r="AF1621" s="107"/>
      <c r="AG1621" s="107"/>
      <c r="AH1621" s="107"/>
    </row>
    <row r="1622" spans="1:34" x14ac:dyDescent="0.3">
      <c r="A1622" t="s">
        <v>1258</v>
      </c>
      <c r="B1622" t="s">
        <v>1875</v>
      </c>
      <c r="C1622">
        <v>118299</v>
      </c>
      <c r="D1622" s="106">
        <v>44888</v>
      </c>
      <c r="E1622" s="107">
        <v>66.135000000000005</v>
      </c>
      <c r="F1622" s="107">
        <v>12.863799999999999</v>
      </c>
      <c r="G1622" s="107">
        <v>9.4387000000000008</v>
      </c>
      <c r="H1622" s="107">
        <v>4.9402999999999997</v>
      </c>
      <c r="I1622" s="107">
        <v>16.343499999999999</v>
      </c>
      <c r="J1622" s="107">
        <v>14.2669</v>
      </c>
      <c r="K1622" s="107">
        <v>4.5140000000000002</v>
      </c>
      <c r="L1622" s="107">
        <v>6.2526999999999999</v>
      </c>
      <c r="M1622" s="107">
        <v>2.8809</v>
      </c>
      <c r="N1622" s="107">
        <v>2.5705</v>
      </c>
      <c r="O1622" s="107">
        <v>5.2887000000000004</v>
      </c>
      <c r="P1622" s="107">
        <v>6.1483999999999996</v>
      </c>
      <c r="Q1622" s="107">
        <v>8.1480999999999995</v>
      </c>
      <c r="R1622" s="107">
        <v>2.7187999999999999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t="s">
        <v>1258</v>
      </c>
      <c r="B1623" t="s">
        <v>1876</v>
      </c>
      <c r="C1623">
        <v>100597</v>
      </c>
      <c r="D1623" s="106">
        <v>44888</v>
      </c>
      <c r="E1623" s="107">
        <v>62.561199999999999</v>
      </c>
      <c r="F1623" s="107">
        <v>12.1394</v>
      </c>
      <c r="G1623" s="107">
        <v>8.7268000000000008</v>
      </c>
      <c r="H1623" s="107">
        <v>4.2374999999999998</v>
      </c>
      <c r="I1623" s="107">
        <v>15.629</v>
      </c>
      <c r="J1623" s="107">
        <v>13.549200000000001</v>
      </c>
      <c r="K1623" s="107">
        <v>3.7913999999999999</v>
      </c>
      <c r="L1623" s="107">
        <v>5.5098000000000003</v>
      </c>
      <c r="M1623" s="107">
        <v>2.1800000000000002</v>
      </c>
      <c r="N1623" s="107">
        <v>1.8972</v>
      </c>
      <c r="O1623" s="107">
        <v>4.5614999999999997</v>
      </c>
      <c r="P1623" s="107">
        <v>5.4412000000000003</v>
      </c>
      <c r="Q1623" s="107">
        <v>8.3292999999999999</v>
      </c>
      <c r="R1623" s="107">
        <v>1.9991000000000001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t="s">
        <v>1258</v>
      </c>
      <c r="B1624" t="s">
        <v>1263</v>
      </c>
      <c r="C1624">
        <v>119099</v>
      </c>
      <c r="D1624" s="106">
        <v>44888</v>
      </c>
      <c r="E1624" s="107">
        <v>81.811199999999999</v>
      </c>
      <c r="F1624" s="107">
        <v>-1.3384</v>
      </c>
      <c r="G1624" s="107">
        <v>3.1333000000000002</v>
      </c>
      <c r="H1624" s="107">
        <v>0.47810000000000002</v>
      </c>
      <c r="I1624" s="107">
        <v>19.510999999999999</v>
      </c>
      <c r="J1624" s="107">
        <v>13.966900000000001</v>
      </c>
      <c r="K1624" s="107">
        <v>6.1673999999999998</v>
      </c>
      <c r="L1624" s="107">
        <v>6.6421999999999999</v>
      </c>
      <c r="M1624" s="107">
        <v>3.6993999999999998</v>
      </c>
      <c r="N1624" s="107">
        <v>2.8502000000000001</v>
      </c>
      <c r="O1624" s="107">
        <v>6.7488000000000001</v>
      </c>
      <c r="P1624" s="107">
        <v>7.9158999999999997</v>
      </c>
      <c r="Q1624" s="107">
        <v>8.2317</v>
      </c>
      <c r="R1624" s="107">
        <v>3.4630999999999998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t="s">
        <v>1258</v>
      </c>
      <c r="B1625" t="s">
        <v>1264</v>
      </c>
      <c r="C1625">
        <v>100084</v>
      </c>
      <c r="D1625" s="106">
        <v>44888</v>
      </c>
      <c r="E1625" s="107">
        <v>77.962000000000003</v>
      </c>
      <c r="F1625" s="107">
        <v>-1.8726</v>
      </c>
      <c r="G1625" s="107">
        <v>2.6133999999999999</v>
      </c>
      <c r="H1625" s="107">
        <v>-4.6800000000000001E-2</v>
      </c>
      <c r="I1625" s="107">
        <v>18.9847</v>
      </c>
      <c r="J1625" s="107">
        <v>13.4391</v>
      </c>
      <c r="K1625" s="107">
        <v>5.6391</v>
      </c>
      <c r="L1625" s="107">
        <v>6.1055000000000001</v>
      </c>
      <c r="M1625" s="107">
        <v>3.1659000000000002</v>
      </c>
      <c r="N1625" s="107">
        <v>2.3113000000000001</v>
      </c>
      <c r="O1625" s="107">
        <v>6.1744000000000003</v>
      </c>
      <c r="P1625" s="107">
        <v>7.2572999999999999</v>
      </c>
      <c r="Q1625" s="107">
        <v>9.2704000000000004</v>
      </c>
      <c r="R1625" s="107">
        <v>2.9228999999999998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t="s">
        <v>1258</v>
      </c>
      <c r="B1626" t="s">
        <v>1265</v>
      </c>
      <c r="C1626">
        <v>140298</v>
      </c>
      <c r="D1626" s="106">
        <v>44888</v>
      </c>
      <c r="E1626" s="107">
        <v>21.1706</v>
      </c>
      <c r="F1626" s="107">
        <v>5.5179</v>
      </c>
      <c r="G1626" s="107">
        <v>8.8726000000000003</v>
      </c>
      <c r="H1626" s="107">
        <v>0.41870000000000002</v>
      </c>
      <c r="I1626" s="107">
        <v>22.4572</v>
      </c>
      <c r="J1626" s="107">
        <v>17.222799999999999</v>
      </c>
      <c r="K1626" s="107">
        <v>6.0869</v>
      </c>
      <c r="L1626" s="107">
        <v>6.7533000000000003</v>
      </c>
      <c r="M1626" s="107">
        <v>3.2480000000000002</v>
      </c>
      <c r="N1626" s="107">
        <v>2.9198</v>
      </c>
      <c r="O1626" s="107">
        <v>7.1756000000000002</v>
      </c>
      <c r="P1626" s="107">
        <v>8.048</v>
      </c>
      <c r="Q1626" s="107">
        <v>8.9170999999999996</v>
      </c>
      <c r="R1626" s="107">
        <v>4.3045</v>
      </c>
      <c r="T1626" s="106"/>
      <c r="U1626" s="107"/>
      <c r="V1626" s="107"/>
      <c r="W1626" s="107"/>
      <c r="X1626" s="107"/>
      <c r="Y1626" s="107"/>
      <c r="Z1626" s="107"/>
      <c r="AA1626" s="107"/>
      <c r="AB1626" s="107"/>
      <c r="AC1626" s="107"/>
      <c r="AD1626" s="107"/>
      <c r="AE1626" s="107"/>
      <c r="AF1626" s="107"/>
      <c r="AG1626" s="107"/>
      <c r="AH1626" s="107"/>
    </row>
    <row r="1627" spans="1:34" x14ac:dyDescent="0.3">
      <c r="A1627" t="s">
        <v>1258</v>
      </c>
      <c r="B1627" t="s">
        <v>1266</v>
      </c>
      <c r="C1627">
        <v>140297</v>
      </c>
      <c r="D1627" s="106">
        <v>44888</v>
      </c>
      <c r="E1627" s="107">
        <v>20.244299999999999</v>
      </c>
      <c r="F1627" s="107">
        <v>5.0490000000000004</v>
      </c>
      <c r="G1627" s="107">
        <v>8.2308000000000003</v>
      </c>
      <c r="H1627" s="107">
        <v>-0.23180000000000001</v>
      </c>
      <c r="I1627" s="107">
        <v>21.790600000000001</v>
      </c>
      <c r="J1627" s="107">
        <v>16.558399999999999</v>
      </c>
      <c r="K1627" s="107">
        <v>5.4233000000000002</v>
      </c>
      <c r="L1627" s="107">
        <v>6.0796999999999999</v>
      </c>
      <c r="M1627" s="107">
        <v>2.5830000000000002</v>
      </c>
      <c r="N1627" s="107">
        <v>2.2517</v>
      </c>
      <c r="O1627" s="107">
        <v>6.5456000000000003</v>
      </c>
      <c r="P1627" s="107">
        <v>7.4607999999999999</v>
      </c>
      <c r="Q1627" s="107">
        <v>8.3635000000000002</v>
      </c>
      <c r="R1627" s="107">
        <v>3.6128999999999998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t="s">
        <v>1258</v>
      </c>
      <c r="B1628" t="s">
        <v>1267</v>
      </c>
      <c r="C1628">
        <v>100493</v>
      </c>
      <c r="D1628" s="106">
        <v>44888</v>
      </c>
      <c r="E1628" s="107">
        <v>49.6541</v>
      </c>
      <c r="F1628" s="107">
        <v>9.4115000000000002</v>
      </c>
      <c r="G1628" s="107">
        <v>6.1947000000000001</v>
      </c>
      <c r="H1628" s="107">
        <v>2.1221000000000001</v>
      </c>
      <c r="I1628" s="107">
        <v>18.8964</v>
      </c>
      <c r="J1628" s="107">
        <v>15.4468</v>
      </c>
      <c r="K1628" s="107">
        <v>2.8593000000000002</v>
      </c>
      <c r="L1628" s="107">
        <v>5.3129</v>
      </c>
      <c r="M1628" s="107">
        <v>2.3416999999999999</v>
      </c>
      <c r="N1628" s="107">
        <v>2.3264</v>
      </c>
      <c r="O1628" s="107">
        <v>4.2186000000000003</v>
      </c>
      <c r="P1628" s="107">
        <v>4.6166</v>
      </c>
      <c r="Q1628" s="107">
        <v>7.9393000000000002</v>
      </c>
      <c r="R1628" s="107">
        <v>2.4396</v>
      </c>
      <c r="T1628" s="106"/>
      <c r="U1628" s="107"/>
      <c r="V1628" s="107"/>
      <c r="W1628" s="107"/>
      <c r="X1628" s="107"/>
      <c r="Y1628" s="107"/>
      <c r="Z1628" s="107"/>
      <c r="AA1628" s="107"/>
      <c r="AB1628" s="107"/>
      <c r="AC1628" s="107"/>
      <c r="AD1628" s="107"/>
      <c r="AE1628" s="107"/>
      <c r="AF1628" s="107"/>
      <c r="AG1628" s="107"/>
      <c r="AH1628" s="107"/>
    </row>
    <row r="1629" spans="1:34" x14ac:dyDescent="0.3">
      <c r="A1629" t="s">
        <v>1258</v>
      </c>
      <c r="B1629" t="s">
        <v>1268</v>
      </c>
      <c r="C1629">
        <v>118498</v>
      </c>
      <c r="D1629" s="106">
        <v>44888</v>
      </c>
      <c r="E1629" s="107">
        <v>53.689799999999998</v>
      </c>
      <c r="F1629" s="107">
        <v>9.8602000000000007</v>
      </c>
      <c r="G1629" s="107">
        <v>6.6276000000000002</v>
      </c>
      <c r="H1629" s="107">
        <v>2.536</v>
      </c>
      <c r="I1629" s="107">
        <v>19.318200000000001</v>
      </c>
      <c r="J1629" s="107">
        <v>15.8688</v>
      </c>
      <c r="K1629" s="107">
        <v>3.2789999999999999</v>
      </c>
      <c r="L1629" s="107">
        <v>5.7412999999999998</v>
      </c>
      <c r="M1629" s="107">
        <v>2.7799</v>
      </c>
      <c r="N1629" s="107">
        <v>2.7745000000000002</v>
      </c>
      <c r="O1629" s="107">
        <v>4.7027999999999999</v>
      </c>
      <c r="P1629" s="107">
        <v>5.2469000000000001</v>
      </c>
      <c r="Q1629" s="107">
        <v>7.2614999999999998</v>
      </c>
      <c r="R1629" s="107">
        <v>2.8898999999999999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t="s">
        <v>1258</v>
      </c>
      <c r="B1630" t="s">
        <v>1269</v>
      </c>
      <c r="C1630">
        <v>101083</v>
      </c>
      <c r="D1630" s="106">
        <v>44888</v>
      </c>
      <c r="E1630" s="107">
        <v>45.386400000000002</v>
      </c>
      <c r="F1630" s="107">
        <v>-0.56289999999999996</v>
      </c>
      <c r="G1630" s="107">
        <v>3.2504</v>
      </c>
      <c r="H1630" s="107">
        <v>0.2298</v>
      </c>
      <c r="I1630" s="107">
        <v>18.990200000000002</v>
      </c>
      <c r="J1630" s="107">
        <v>14.3</v>
      </c>
      <c r="K1630" s="107">
        <v>4.2915999999999999</v>
      </c>
      <c r="L1630" s="107">
        <v>5.7735000000000003</v>
      </c>
      <c r="M1630" s="107">
        <v>1.6234999999999999</v>
      </c>
      <c r="N1630" s="107">
        <v>0.99</v>
      </c>
      <c r="O1630" s="107">
        <v>4.6332000000000004</v>
      </c>
      <c r="P1630" s="107">
        <v>5.3813000000000004</v>
      </c>
      <c r="Q1630" s="107">
        <v>7.3436000000000003</v>
      </c>
      <c r="R1630" s="107">
        <v>2.0283000000000002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t="s">
        <v>1258</v>
      </c>
      <c r="B1631" t="s">
        <v>1270</v>
      </c>
      <c r="C1631">
        <v>119116</v>
      </c>
      <c r="D1631" s="106">
        <v>44888</v>
      </c>
      <c r="E1631" s="107">
        <v>47.242699999999999</v>
      </c>
      <c r="F1631" s="107">
        <v>-0.1545</v>
      </c>
      <c r="G1631" s="107">
        <v>3.6484999999999999</v>
      </c>
      <c r="H1631" s="107">
        <v>0.64019999999999999</v>
      </c>
      <c r="I1631" s="107">
        <v>19.408899999999999</v>
      </c>
      <c r="J1631" s="107">
        <v>14.723100000000001</v>
      </c>
      <c r="K1631" s="107">
        <v>4.718</v>
      </c>
      <c r="L1631" s="107">
        <v>6.2088999999999999</v>
      </c>
      <c r="M1631" s="107">
        <v>2.0525000000000002</v>
      </c>
      <c r="N1631" s="107">
        <v>1.4251</v>
      </c>
      <c r="O1631" s="107">
        <v>5.0948000000000002</v>
      </c>
      <c r="P1631" s="107">
        <v>5.8141999999999996</v>
      </c>
      <c r="Q1631" s="107">
        <v>7.6163999999999996</v>
      </c>
      <c r="R1631" s="107">
        <v>2.4799000000000002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t="s">
        <v>1258</v>
      </c>
      <c r="B1632" t="s">
        <v>1271</v>
      </c>
      <c r="C1632">
        <v>100369</v>
      </c>
      <c r="D1632" s="106">
        <v>44888</v>
      </c>
      <c r="E1632" s="107">
        <v>83.398300000000006</v>
      </c>
      <c r="F1632" s="107">
        <v>-9.7134</v>
      </c>
      <c r="G1632" s="107">
        <v>-1.8640000000000001</v>
      </c>
      <c r="H1632" s="107">
        <v>-0.60640000000000005</v>
      </c>
      <c r="I1632" s="107">
        <v>8.8109999999999999</v>
      </c>
      <c r="J1632" s="107">
        <v>9.5375999999999994</v>
      </c>
      <c r="K1632" s="107">
        <v>8.3427000000000007</v>
      </c>
      <c r="L1632" s="107">
        <v>7.6448999999999998</v>
      </c>
      <c r="M1632" s="107">
        <v>4.5603999999999996</v>
      </c>
      <c r="N1632" s="107">
        <v>2.4460000000000002</v>
      </c>
      <c r="O1632" s="107">
        <v>6.8701999999999996</v>
      </c>
      <c r="P1632" s="107">
        <v>7.1498999999999997</v>
      </c>
      <c r="Q1632" s="107">
        <v>9.5391999999999992</v>
      </c>
      <c r="R1632" s="107">
        <v>3.8184999999999998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t="s">
        <v>1258</v>
      </c>
      <c r="B1633" t="s">
        <v>1272</v>
      </c>
      <c r="C1633">
        <v>120590</v>
      </c>
      <c r="D1633" s="106">
        <v>44888</v>
      </c>
      <c r="E1633" s="107">
        <v>88.639099999999999</v>
      </c>
      <c r="F1633" s="107">
        <v>-9.1393000000000004</v>
      </c>
      <c r="G1633" s="107">
        <v>-1.2845</v>
      </c>
      <c r="H1633" s="107">
        <v>-2.9399999999999999E-2</v>
      </c>
      <c r="I1633" s="107">
        <v>9.3928999999999991</v>
      </c>
      <c r="J1633" s="107">
        <v>10.123100000000001</v>
      </c>
      <c r="K1633" s="107">
        <v>8.9351000000000003</v>
      </c>
      <c r="L1633" s="107">
        <v>8.2482000000000006</v>
      </c>
      <c r="M1633" s="107">
        <v>5.1612999999999998</v>
      </c>
      <c r="N1633" s="107">
        <v>3.0478999999999998</v>
      </c>
      <c r="O1633" s="107">
        <v>7.4702999999999999</v>
      </c>
      <c r="P1633" s="107">
        <v>7.7332999999999998</v>
      </c>
      <c r="Q1633" s="107">
        <v>8.6538000000000004</v>
      </c>
      <c r="R1633" s="107">
        <v>4.4409999999999998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t="s">
        <v>1258</v>
      </c>
      <c r="B1634" t="s">
        <v>1273</v>
      </c>
      <c r="C1634">
        <v>118030</v>
      </c>
      <c r="D1634" s="106">
        <v>44888</v>
      </c>
      <c r="E1634" s="107">
        <v>17.876300000000001</v>
      </c>
      <c r="F1634" s="107">
        <v>1.0208999999999999</v>
      </c>
      <c r="G1634" s="107">
        <v>6.3350999999999997</v>
      </c>
      <c r="H1634" s="107">
        <v>0.55430000000000001</v>
      </c>
      <c r="I1634" s="107">
        <v>21.349900000000002</v>
      </c>
      <c r="J1634" s="107">
        <v>16.1906</v>
      </c>
      <c r="K1634" s="107">
        <v>6.8268000000000004</v>
      </c>
      <c r="L1634" s="107">
        <v>8.0229999999999997</v>
      </c>
      <c r="M1634" s="107">
        <v>3.9390999999999998</v>
      </c>
      <c r="N1634" s="107">
        <v>2.1141000000000001</v>
      </c>
      <c r="O1634" s="107">
        <v>4.0250000000000004</v>
      </c>
      <c r="P1634" s="107">
        <v>4.5708000000000002</v>
      </c>
      <c r="Q1634" s="107">
        <v>6.0251000000000001</v>
      </c>
      <c r="R1634" s="107">
        <v>2.2229000000000001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t="s">
        <v>1258</v>
      </c>
      <c r="B1635" t="s">
        <v>1274</v>
      </c>
      <c r="C1635">
        <v>118341</v>
      </c>
      <c r="D1635" s="106">
        <v>44888</v>
      </c>
      <c r="E1635" s="107">
        <v>19.142399999999999</v>
      </c>
      <c r="F1635" s="107">
        <v>1.7161999999999999</v>
      </c>
      <c r="G1635" s="107">
        <v>7.0617999999999999</v>
      </c>
      <c r="H1635" s="107">
        <v>1.3078000000000001</v>
      </c>
      <c r="I1635" s="107">
        <v>22.113800000000001</v>
      </c>
      <c r="J1635" s="107">
        <v>16.9665</v>
      </c>
      <c r="K1635" s="107">
        <v>7.6086</v>
      </c>
      <c r="L1635" s="107">
        <v>8.8257999999999992</v>
      </c>
      <c r="M1635" s="107">
        <v>4.7332000000000001</v>
      </c>
      <c r="N1635" s="107">
        <v>2.9028999999999998</v>
      </c>
      <c r="O1635" s="107">
        <v>4.8728999999999996</v>
      </c>
      <c r="P1635" s="107">
        <v>5.4188000000000001</v>
      </c>
      <c r="Q1635" s="107">
        <v>6.7145000000000001</v>
      </c>
      <c r="R1635" s="107">
        <v>3.0110000000000001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t="s">
        <v>1258</v>
      </c>
      <c r="B1636" t="s">
        <v>2047</v>
      </c>
      <c r="C1636">
        <v>148789</v>
      </c>
      <c r="D1636" s="106">
        <v>44888</v>
      </c>
      <c r="E1636" s="107">
        <v>10.6533</v>
      </c>
      <c r="F1636" s="107">
        <v>0</v>
      </c>
      <c r="G1636" s="107">
        <v>4.0450999999999997</v>
      </c>
      <c r="H1636" s="107">
        <v>-1.0276000000000001</v>
      </c>
      <c r="I1636" s="107">
        <v>22.885300000000001</v>
      </c>
      <c r="J1636" s="107">
        <v>17.325399999999998</v>
      </c>
      <c r="K1636" s="107">
        <v>4.0366</v>
      </c>
      <c r="L1636" s="107">
        <v>6.4523000000000001</v>
      </c>
      <c r="M1636" s="107">
        <v>1.671</v>
      </c>
      <c r="N1636" s="107">
        <v>1.5558000000000001</v>
      </c>
      <c r="O1636" s="107"/>
      <c r="P1636" s="107"/>
      <c r="Q1636" s="107">
        <v>3.8593000000000002</v>
      </c>
      <c r="R1636" s="107"/>
      <c r="T1636" s="106"/>
      <c r="U1636" s="107"/>
      <c r="V1636" s="107"/>
      <c r="W1636" s="107"/>
      <c r="X1636" s="107"/>
      <c r="Y1636" s="107"/>
      <c r="Z1636" s="107"/>
      <c r="AA1636" s="107"/>
      <c r="AB1636" s="107"/>
      <c r="AC1636" s="107"/>
      <c r="AD1636" s="107"/>
      <c r="AE1636" s="107"/>
      <c r="AF1636" s="107"/>
      <c r="AG1636" s="107"/>
      <c r="AH1636" s="107"/>
    </row>
    <row r="1637" spans="1:34" x14ac:dyDescent="0.3">
      <c r="A1637" t="s">
        <v>1258</v>
      </c>
      <c r="B1637" t="s">
        <v>2048</v>
      </c>
      <c r="C1637">
        <v>148786</v>
      </c>
      <c r="D1637" s="106">
        <v>44888</v>
      </c>
      <c r="E1637" s="107">
        <v>10.6091</v>
      </c>
      <c r="F1637" s="107">
        <v>0</v>
      </c>
      <c r="G1637" s="107">
        <v>3.7864</v>
      </c>
      <c r="H1637" s="107">
        <v>-1.2776000000000001</v>
      </c>
      <c r="I1637" s="107">
        <v>22.631399999999999</v>
      </c>
      <c r="J1637" s="107">
        <v>17.0761</v>
      </c>
      <c r="K1637" s="107">
        <v>3.7827999999999999</v>
      </c>
      <c r="L1637" s="107">
        <v>6.1932999999999998</v>
      </c>
      <c r="M1637" s="107">
        <v>1.4161999999999999</v>
      </c>
      <c r="N1637" s="107">
        <v>1.3015000000000001</v>
      </c>
      <c r="O1637" s="107"/>
      <c r="P1637" s="107"/>
      <c r="Q1637" s="107">
        <v>3.6013000000000002</v>
      </c>
      <c r="R1637" s="107"/>
      <c r="T1637" s="106"/>
      <c r="U1637" s="107"/>
      <c r="V1637" s="107"/>
      <c r="W1637" s="107"/>
      <c r="X1637" s="107"/>
      <c r="Y1637" s="107"/>
      <c r="Z1637" s="107"/>
      <c r="AA1637" s="107"/>
      <c r="AB1637" s="107"/>
      <c r="AC1637" s="107"/>
      <c r="AD1637" s="107"/>
      <c r="AE1637" s="107"/>
      <c r="AF1637" s="107"/>
      <c r="AG1637" s="107"/>
      <c r="AH1637" s="107"/>
    </row>
    <row r="1638" spans="1:34" x14ac:dyDescent="0.3">
      <c r="A1638" t="s">
        <v>1258</v>
      </c>
      <c r="B1638" t="s">
        <v>2049</v>
      </c>
      <c r="C1638">
        <v>148792</v>
      </c>
      <c r="D1638" s="106">
        <v>44888</v>
      </c>
      <c r="E1638" s="107">
        <v>10.669499999999999</v>
      </c>
      <c r="F1638" s="107">
        <v>-6.8407</v>
      </c>
      <c r="G1638" s="107">
        <v>1.3002</v>
      </c>
      <c r="H1638" s="107">
        <v>1.2221</v>
      </c>
      <c r="I1638" s="107">
        <v>24.990400000000001</v>
      </c>
      <c r="J1638" s="107">
        <v>17.747900000000001</v>
      </c>
      <c r="K1638" s="107">
        <v>4.2392000000000003</v>
      </c>
      <c r="L1638" s="107">
        <v>6.8254000000000001</v>
      </c>
      <c r="M1638" s="107">
        <v>2.0329000000000002</v>
      </c>
      <c r="N1638" s="107">
        <v>1.6675</v>
      </c>
      <c r="O1638" s="107"/>
      <c r="P1638" s="107"/>
      <c r="Q1638" s="107">
        <v>3.9538000000000002</v>
      </c>
      <c r="R1638" s="107"/>
      <c r="T1638" s="106"/>
      <c r="U1638" s="107"/>
      <c r="V1638" s="107"/>
      <c r="W1638" s="107"/>
      <c r="X1638" s="107"/>
      <c r="Y1638" s="107"/>
      <c r="Z1638" s="107"/>
      <c r="AA1638" s="107"/>
      <c r="AB1638" s="107"/>
      <c r="AC1638" s="107"/>
      <c r="AD1638" s="107"/>
      <c r="AE1638" s="107"/>
      <c r="AF1638" s="107"/>
      <c r="AG1638" s="107"/>
      <c r="AH1638" s="107"/>
    </row>
    <row r="1639" spans="1:34" x14ac:dyDescent="0.3">
      <c r="A1639" t="s">
        <v>1258</v>
      </c>
      <c r="B1639" t="s">
        <v>2050</v>
      </c>
      <c r="C1639">
        <v>148790</v>
      </c>
      <c r="D1639" s="106">
        <v>44888</v>
      </c>
      <c r="E1639" s="107">
        <v>10.6252</v>
      </c>
      <c r="F1639" s="107">
        <v>-7.2126000000000001</v>
      </c>
      <c r="G1639" s="107">
        <v>1.0306999999999999</v>
      </c>
      <c r="H1639" s="107">
        <v>0.93259999999999998</v>
      </c>
      <c r="I1639" s="107">
        <v>24.720500000000001</v>
      </c>
      <c r="J1639" s="107">
        <v>17.500800000000002</v>
      </c>
      <c r="K1639" s="107">
        <v>3.9864000000000002</v>
      </c>
      <c r="L1639" s="107">
        <v>6.5754999999999999</v>
      </c>
      <c r="M1639" s="107">
        <v>1.7851999999999999</v>
      </c>
      <c r="N1639" s="107">
        <v>1.4184000000000001</v>
      </c>
      <c r="O1639" s="107"/>
      <c r="P1639" s="107"/>
      <c r="Q1639" s="107">
        <v>3.6953</v>
      </c>
      <c r="R1639" s="107"/>
      <c r="T1639" s="106"/>
      <c r="U1639" s="107"/>
      <c r="V1639" s="107"/>
      <c r="W1639" s="107"/>
      <c r="X1639" s="107"/>
      <c r="Y1639" s="107"/>
      <c r="Z1639" s="107"/>
      <c r="AA1639" s="107"/>
      <c r="AB1639" s="107"/>
      <c r="AC1639" s="107"/>
      <c r="AD1639" s="107"/>
      <c r="AE1639" s="107"/>
      <c r="AF1639" s="107"/>
      <c r="AG1639" s="107"/>
      <c r="AH1639" s="107"/>
    </row>
    <row r="1640" spans="1:34" x14ac:dyDescent="0.3">
      <c r="A1640" t="s">
        <v>1258</v>
      </c>
      <c r="B1640" t="s">
        <v>1275</v>
      </c>
      <c r="C1640">
        <v>118464</v>
      </c>
      <c r="D1640" s="106">
        <v>44888</v>
      </c>
      <c r="E1640" s="107">
        <v>30.598500000000001</v>
      </c>
      <c r="F1640" s="107">
        <v>-2.6240999999999999</v>
      </c>
      <c r="G1640" s="107">
        <v>5.2523999999999997</v>
      </c>
      <c r="H1640" s="107">
        <v>0.90329999999999999</v>
      </c>
      <c r="I1640" s="107">
        <v>19.598500000000001</v>
      </c>
      <c r="J1640" s="107">
        <v>14.565200000000001</v>
      </c>
      <c r="K1640" s="107">
        <v>3.2115</v>
      </c>
      <c r="L1640" s="107">
        <v>5.8128000000000002</v>
      </c>
      <c r="M1640" s="107">
        <v>1.0201</v>
      </c>
      <c r="N1640" s="107">
        <v>1.5468</v>
      </c>
      <c r="O1640" s="107">
        <v>6.3552999999999997</v>
      </c>
      <c r="P1640" s="107">
        <v>7.7808000000000002</v>
      </c>
      <c r="Q1640" s="107">
        <v>8.9138000000000002</v>
      </c>
      <c r="R1640" s="107">
        <v>2.4531999999999998</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t="s">
        <v>1258</v>
      </c>
      <c r="B1641" t="s">
        <v>1276</v>
      </c>
      <c r="C1641">
        <v>111525</v>
      </c>
      <c r="D1641" s="106">
        <v>44888</v>
      </c>
      <c r="E1641" s="107">
        <v>28.767600000000002</v>
      </c>
      <c r="F1641" s="107">
        <v>-3.2986</v>
      </c>
      <c r="G1641" s="107">
        <v>4.6212999999999997</v>
      </c>
      <c r="H1641" s="107">
        <v>0.27189999999999998</v>
      </c>
      <c r="I1641" s="107">
        <v>18.9695</v>
      </c>
      <c r="J1641" s="107">
        <v>13.9339</v>
      </c>
      <c r="K1641" s="107">
        <v>2.5846</v>
      </c>
      <c r="L1641" s="107">
        <v>5.1727999999999996</v>
      </c>
      <c r="M1641" s="107">
        <v>0.39150000000000001</v>
      </c>
      <c r="N1641" s="107">
        <v>0.91269999999999996</v>
      </c>
      <c r="O1641" s="107">
        <v>5.6985000000000001</v>
      </c>
      <c r="P1641" s="107">
        <v>7.1306000000000003</v>
      </c>
      <c r="Q1641" s="107">
        <v>7.8571999999999997</v>
      </c>
      <c r="R1641" s="107">
        <v>1.8153999999999999</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t="s">
        <v>1258</v>
      </c>
      <c r="B1642" t="s">
        <v>1277</v>
      </c>
      <c r="C1642">
        <v>107477</v>
      </c>
      <c r="D1642" s="106">
        <v>44888</v>
      </c>
      <c r="E1642" s="107">
        <v>2323.0619000000002</v>
      </c>
      <c r="F1642" s="107">
        <v>12.7013</v>
      </c>
      <c r="G1642" s="107">
        <v>9.7233000000000001</v>
      </c>
      <c r="H1642" s="107">
        <v>1.7523</v>
      </c>
      <c r="I1642" s="107">
        <v>15.101699999999999</v>
      </c>
      <c r="J1642" s="107">
        <v>11.8751</v>
      </c>
      <c r="K1642" s="107">
        <v>3.9823</v>
      </c>
      <c r="L1642" s="107">
        <v>4.3354999999999997</v>
      </c>
      <c r="M1642" s="107">
        <v>3.5304000000000002</v>
      </c>
      <c r="N1642" s="107">
        <v>1.9341999999999999</v>
      </c>
      <c r="O1642" s="107">
        <v>3.5367000000000002</v>
      </c>
      <c r="P1642" s="107">
        <v>4.8845999999999998</v>
      </c>
      <c r="Q1642" s="107">
        <v>5.8616000000000001</v>
      </c>
      <c r="R1642" s="107">
        <v>1.4915</v>
      </c>
      <c r="T1642" s="106"/>
      <c r="U1642" s="107"/>
      <c r="V1642" s="107"/>
      <c r="W1642" s="107"/>
      <c r="X1642" s="107"/>
      <c r="Y1642" s="107"/>
      <c r="Z1642" s="107"/>
      <c r="AA1642" s="107"/>
      <c r="AB1642" s="107"/>
      <c r="AC1642" s="107"/>
      <c r="AD1642" s="107"/>
      <c r="AE1642" s="107"/>
      <c r="AF1642" s="107"/>
      <c r="AG1642" s="107"/>
      <c r="AH1642" s="107"/>
    </row>
    <row r="1643" spans="1:34" x14ac:dyDescent="0.3">
      <c r="A1643" t="s">
        <v>1258</v>
      </c>
      <c r="B1643" t="s">
        <v>1278</v>
      </c>
      <c r="C1643">
        <v>120520</v>
      </c>
      <c r="D1643" s="106">
        <v>44888</v>
      </c>
      <c r="E1643" s="107">
        <v>2519.0488</v>
      </c>
      <c r="F1643" s="107">
        <v>13.4716</v>
      </c>
      <c r="G1643" s="107">
        <v>10.4945</v>
      </c>
      <c r="H1643" s="107">
        <v>2.5226000000000002</v>
      </c>
      <c r="I1643" s="107">
        <v>15.8764</v>
      </c>
      <c r="J1643" s="107">
        <v>12.653600000000001</v>
      </c>
      <c r="K1643" s="107">
        <v>4.7606999999999999</v>
      </c>
      <c r="L1643" s="107">
        <v>5.1238999999999999</v>
      </c>
      <c r="M1643" s="107">
        <v>4.3230000000000004</v>
      </c>
      <c r="N1643" s="107">
        <v>2.7221000000000002</v>
      </c>
      <c r="O1643" s="107">
        <v>4.3608000000000002</v>
      </c>
      <c r="P1643" s="107">
        <v>5.7008000000000001</v>
      </c>
      <c r="Q1643" s="107">
        <v>7.3783000000000003</v>
      </c>
      <c r="R1643" s="107">
        <v>2.2761999999999998</v>
      </c>
      <c r="T1643" s="106"/>
      <c r="U1643" s="107"/>
      <c r="V1643" s="107"/>
      <c r="W1643" s="107"/>
      <c r="X1643" s="107"/>
      <c r="Y1643" s="107"/>
      <c r="Z1643" s="107"/>
      <c r="AA1643" s="107"/>
      <c r="AB1643" s="107"/>
      <c r="AC1643" s="107"/>
      <c r="AD1643" s="107"/>
      <c r="AE1643" s="107"/>
      <c r="AF1643" s="107"/>
      <c r="AG1643" s="107"/>
      <c r="AH1643" s="107"/>
    </row>
    <row r="1644" spans="1:34" x14ac:dyDescent="0.3">
      <c r="A1644" t="s">
        <v>1258</v>
      </c>
      <c r="B1644" t="s">
        <v>1806</v>
      </c>
      <c r="C1644">
        <v>119759</v>
      </c>
      <c r="D1644" s="106">
        <v>44888</v>
      </c>
      <c r="E1644" s="107">
        <v>88.259200000000007</v>
      </c>
      <c r="F1644" s="107">
        <v>-10.2119</v>
      </c>
      <c r="G1644" s="107">
        <v>-1.2322</v>
      </c>
      <c r="H1644" s="107">
        <v>0.47860000000000003</v>
      </c>
      <c r="I1644" s="107">
        <v>14.289400000000001</v>
      </c>
      <c r="J1644" s="107">
        <v>12.630699999999999</v>
      </c>
      <c r="K1644" s="107">
        <v>8.1127000000000002</v>
      </c>
      <c r="L1644" s="107">
        <v>7.5400999999999998</v>
      </c>
      <c r="M1644" s="107">
        <v>3.9552</v>
      </c>
      <c r="N1644" s="107">
        <v>2.7551999999999999</v>
      </c>
      <c r="O1644" s="107">
        <v>6.9276</v>
      </c>
      <c r="P1644" s="107">
        <v>7.6269</v>
      </c>
      <c r="Q1644" s="107">
        <v>8.3473000000000006</v>
      </c>
      <c r="R1644" s="107">
        <v>3.8450000000000002</v>
      </c>
      <c r="T1644" s="106"/>
      <c r="U1644" s="107"/>
      <c r="V1644" s="107"/>
      <c r="W1644" s="107"/>
      <c r="X1644" s="107"/>
      <c r="Y1644" s="107"/>
      <c r="Z1644" s="107"/>
      <c r="AA1644" s="107"/>
      <c r="AB1644" s="107"/>
      <c r="AC1644" s="107"/>
      <c r="AD1644" s="107"/>
      <c r="AE1644" s="107"/>
      <c r="AF1644" s="107"/>
      <c r="AG1644" s="107"/>
      <c r="AH1644" s="107"/>
    </row>
    <row r="1645" spans="1:34" x14ac:dyDescent="0.3">
      <c r="A1645" t="s">
        <v>1258</v>
      </c>
      <c r="B1645" t="s">
        <v>1279</v>
      </c>
      <c r="C1645">
        <v>119757</v>
      </c>
      <c r="D1645" s="106">
        <v>44888</v>
      </c>
      <c r="E1645" s="107">
        <v>90.379499999999993</v>
      </c>
      <c r="F1645" s="107">
        <v>-10.255000000000001</v>
      </c>
      <c r="G1645" s="107">
        <v>-1.2356</v>
      </c>
      <c r="H1645" s="107">
        <v>0.47889999999999999</v>
      </c>
      <c r="I1645" s="107">
        <v>14.2906</v>
      </c>
      <c r="J1645" s="107">
        <v>12.6302</v>
      </c>
      <c r="K1645" s="107">
        <v>8.1128</v>
      </c>
      <c r="L1645" s="107">
        <v>7.5396999999999998</v>
      </c>
      <c r="M1645" s="107">
        <v>3.9550000000000001</v>
      </c>
      <c r="N1645" s="107">
        <v>2.7423000000000002</v>
      </c>
      <c r="O1645" s="107">
        <v>6.9234</v>
      </c>
      <c r="P1645" s="107">
        <v>7.6281999999999996</v>
      </c>
      <c r="Q1645" s="107">
        <v>8.3793000000000006</v>
      </c>
      <c r="R1645" s="107">
        <v>3.839</v>
      </c>
      <c r="T1645" s="106"/>
      <c r="U1645" s="107"/>
      <c r="V1645" s="107"/>
      <c r="W1645" s="107"/>
      <c r="X1645" s="107"/>
      <c r="Y1645" s="107"/>
      <c r="Z1645" s="107"/>
      <c r="AA1645" s="107"/>
      <c r="AB1645" s="107"/>
      <c r="AC1645" s="107"/>
      <c r="AD1645" s="107"/>
      <c r="AE1645" s="107"/>
      <c r="AF1645" s="107"/>
      <c r="AG1645" s="107"/>
      <c r="AH1645" s="107"/>
    </row>
    <row r="1646" spans="1:34" x14ac:dyDescent="0.3">
      <c r="A1646" t="s">
        <v>1258</v>
      </c>
      <c r="B1646" t="s">
        <v>1280</v>
      </c>
      <c r="C1646">
        <v>100265</v>
      </c>
      <c r="D1646" s="106">
        <v>44888</v>
      </c>
      <c r="E1646" s="107">
        <v>79.8904</v>
      </c>
      <c r="F1646" s="107">
        <v>-11.327</v>
      </c>
      <c r="G1646" s="107">
        <v>-2.3292999999999999</v>
      </c>
      <c r="H1646" s="107">
        <v>-0.61339999999999995</v>
      </c>
      <c r="I1646" s="107">
        <v>13.198399999999999</v>
      </c>
      <c r="J1646" s="107">
        <v>11.535399999999999</v>
      </c>
      <c r="K1646" s="107">
        <v>7.0091000000000001</v>
      </c>
      <c r="L1646" s="107">
        <v>6.4260999999999999</v>
      </c>
      <c r="M1646" s="107">
        <v>2.8578000000000001</v>
      </c>
      <c r="N1646" s="107">
        <v>1.6693</v>
      </c>
      <c r="O1646" s="107">
        <v>5.8291000000000004</v>
      </c>
      <c r="P1646" s="107">
        <v>6.5271999999999997</v>
      </c>
      <c r="Q1646" s="107">
        <v>9.077</v>
      </c>
      <c r="R1646" s="107">
        <v>2.7690999999999999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t="s">
        <v>1258</v>
      </c>
      <c r="B1647" t="s">
        <v>1281</v>
      </c>
      <c r="C1647">
        <v>119425</v>
      </c>
      <c r="D1647" s="106">
        <v>44888</v>
      </c>
      <c r="E1647" s="107">
        <v>61.818100000000001</v>
      </c>
      <c r="F1647" s="107">
        <v>13.5261</v>
      </c>
      <c r="G1647" s="107">
        <v>9.0568000000000008</v>
      </c>
      <c r="H1647" s="107">
        <v>2.9285000000000001</v>
      </c>
      <c r="I1647" s="107">
        <v>12.9781</v>
      </c>
      <c r="J1647" s="107">
        <v>9.8726000000000003</v>
      </c>
      <c r="K1647" s="107">
        <v>4.5479000000000003</v>
      </c>
      <c r="L1647" s="107">
        <v>6.6043000000000003</v>
      </c>
      <c r="M1647" s="107">
        <v>4.2477</v>
      </c>
      <c r="N1647" s="107">
        <v>2.5112999999999999</v>
      </c>
      <c r="O1647" s="107">
        <v>5.8266</v>
      </c>
      <c r="P1647" s="107">
        <v>6.6554000000000002</v>
      </c>
      <c r="Q1647" s="107">
        <v>8.8867999999999991</v>
      </c>
      <c r="R1647" s="107">
        <v>2.6225000000000001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t="s">
        <v>1258</v>
      </c>
      <c r="B1648" t="s">
        <v>1282</v>
      </c>
      <c r="C1648">
        <v>112429</v>
      </c>
      <c r="D1648" s="106">
        <v>44888</v>
      </c>
      <c r="E1648" s="107">
        <v>55.640500000000003</v>
      </c>
      <c r="F1648" s="107">
        <v>12.4026</v>
      </c>
      <c r="G1648" s="107">
        <v>7.8673000000000002</v>
      </c>
      <c r="H1648" s="107">
        <v>1.7343</v>
      </c>
      <c r="I1648" s="107">
        <v>11.7766</v>
      </c>
      <c r="J1648" s="107">
        <v>8.6648999999999994</v>
      </c>
      <c r="K1648" s="107">
        <v>3.3363</v>
      </c>
      <c r="L1648" s="107">
        <v>5.3684000000000003</v>
      </c>
      <c r="M1648" s="107">
        <v>3.0150999999999999</v>
      </c>
      <c r="N1648" s="107">
        <v>1.2887</v>
      </c>
      <c r="O1648" s="107">
        <v>4.5659000000000001</v>
      </c>
      <c r="P1648" s="107">
        <v>5.3365999999999998</v>
      </c>
      <c r="Q1648" s="107">
        <v>7.8654000000000002</v>
      </c>
      <c r="R1648" s="107">
        <v>1.3991</v>
      </c>
      <c r="T1648" s="106"/>
      <c r="U1648" s="107"/>
      <c r="V1648" s="107"/>
      <c r="W1648" s="107"/>
      <c r="X1648" s="107"/>
      <c r="Y1648" s="107"/>
      <c r="Z1648" s="107"/>
      <c r="AA1648" s="107"/>
      <c r="AB1648" s="107"/>
      <c r="AC1648" s="107"/>
      <c r="AD1648" s="107"/>
      <c r="AE1648" s="107"/>
      <c r="AF1648" s="107"/>
      <c r="AG1648" s="107"/>
      <c r="AH1648" s="107"/>
    </row>
    <row r="1649" spans="1:34" x14ac:dyDescent="0.3">
      <c r="A1649" t="s">
        <v>1258</v>
      </c>
      <c r="B1649" t="s">
        <v>1283</v>
      </c>
      <c r="C1649">
        <v>120282</v>
      </c>
      <c r="D1649" s="106">
        <v>44888</v>
      </c>
      <c r="E1649" s="107">
        <v>53.710999999999999</v>
      </c>
      <c r="F1649" s="107">
        <v>13.324299999999999</v>
      </c>
      <c r="G1649" s="107">
        <v>8.7632999999999992</v>
      </c>
      <c r="H1649" s="107">
        <v>1.5052000000000001</v>
      </c>
      <c r="I1649" s="107">
        <v>11.2906</v>
      </c>
      <c r="J1649" s="107">
        <v>8.4034999999999993</v>
      </c>
      <c r="K1649" s="107">
        <v>1.909</v>
      </c>
      <c r="L1649" s="107">
        <v>3.875</v>
      </c>
      <c r="M1649" s="107">
        <v>2.1583999999999999</v>
      </c>
      <c r="N1649" s="107">
        <v>2.0916000000000001</v>
      </c>
      <c r="O1649" s="107">
        <v>5.37</v>
      </c>
      <c r="P1649" s="107">
        <v>7.0686</v>
      </c>
      <c r="Q1649" s="107">
        <v>7.5427</v>
      </c>
      <c r="R1649" s="107">
        <v>2.5394000000000001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t="s">
        <v>1258</v>
      </c>
      <c r="B1650" t="s">
        <v>1284</v>
      </c>
      <c r="C1650">
        <v>100317</v>
      </c>
      <c r="D1650" s="106">
        <v>44888</v>
      </c>
      <c r="E1650" s="107">
        <v>49.6751</v>
      </c>
      <c r="F1650" s="107">
        <v>12.6425</v>
      </c>
      <c r="G1650" s="107">
        <v>8.0326000000000004</v>
      </c>
      <c r="H1650" s="107">
        <v>0.78739999999999999</v>
      </c>
      <c r="I1650" s="107">
        <v>10.5657</v>
      </c>
      <c r="J1650" s="107">
        <v>7.6722000000000001</v>
      </c>
      <c r="K1650" s="107">
        <v>1.1798999999999999</v>
      </c>
      <c r="L1650" s="107">
        <v>3.1373000000000002</v>
      </c>
      <c r="M1650" s="107">
        <v>1.4242999999999999</v>
      </c>
      <c r="N1650" s="107">
        <v>1.3560000000000001</v>
      </c>
      <c r="O1650" s="107">
        <v>4.6494</v>
      </c>
      <c r="P1650" s="107">
        <v>6.2385999999999999</v>
      </c>
      <c r="Q1650" s="107">
        <v>7.2178000000000004</v>
      </c>
      <c r="R1650" s="107">
        <v>1.8027</v>
      </c>
      <c r="T1650" s="106"/>
      <c r="U1650" s="107"/>
      <c r="V1650" s="107"/>
      <c r="W1650" s="107"/>
      <c r="X1650" s="107"/>
      <c r="Y1650" s="107"/>
      <c r="Z1650" s="107"/>
      <c r="AA1650" s="107"/>
      <c r="AB1650" s="107"/>
      <c r="AC1650" s="107"/>
      <c r="AD1650" s="107"/>
      <c r="AE1650" s="107"/>
      <c r="AF1650" s="107"/>
      <c r="AG1650" s="107"/>
      <c r="AH1650" s="107"/>
    </row>
    <row r="1651" spans="1:34" x14ac:dyDescent="0.3">
      <c r="A1651" t="s">
        <v>1258</v>
      </c>
      <c r="B1651" t="s">
        <v>1807</v>
      </c>
      <c r="D1651" s="106"/>
      <c r="E1651" s="107"/>
      <c r="F1651" s="107"/>
      <c r="G1651" s="107"/>
      <c r="H1651" s="107"/>
      <c r="I1651" s="107"/>
      <c r="J1651" s="107"/>
      <c r="K1651" s="107"/>
      <c r="L1651" s="107"/>
      <c r="M1651" s="107"/>
      <c r="N1651" s="107"/>
      <c r="O1651" s="107"/>
      <c r="P1651" s="107"/>
      <c r="Q1651" s="107"/>
      <c r="R1651" s="107"/>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t="s">
        <v>1258</v>
      </c>
      <c r="B1652" t="s">
        <v>1285</v>
      </c>
      <c r="C1652">
        <v>109720</v>
      </c>
      <c r="D1652" s="106">
        <v>44888</v>
      </c>
      <c r="E1652" s="107">
        <v>31.447600000000001</v>
      </c>
      <c r="F1652" s="107">
        <v>8.2425999999999995</v>
      </c>
      <c r="G1652" s="107">
        <v>9.8557000000000006</v>
      </c>
      <c r="H1652" s="107">
        <v>2.5215000000000001</v>
      </c>
      <c r="I1652" s="107">
        <v>18.6113</v>
      </c>
      <c r="J1652" s="107">
        <v>15.1708</v>
      </c>
      <c r="K1652" s="107">
        <v>6.6353</v>
      </c>
      <c r="L1652" s="107">
        <v>6.5427</v>
      </c>
      <c r="M1652" s="107">
        <v>2.1122999999999998</v>
      </c>
      <c r="N1652" s="107">
        <v>1.4058999999999999</v>
      </c>
      <c r="O1652" s="107">
        <v>4.9862000000000002</v>
      </c>
      <c r="P1652" s="107">
        <v>6.6738999999999997</v>
      </c>
      <c r="Q1652" s="107">
        <v>8.3643999999999998</v>
      </c>
      <c r="R1652" s="107">
        <v>2.0501</v>
      </c>
      <c r="T1652" s="106"/>
      <c r="U1652" s="107"/>
      <c r="V1652" s="107"/>
      <c r="W1652" s="107"/>
      <c r="X1652" s="107"/>
      <c r="Y1652" s="107"/>
      <c r="Z1652" s="107"/>
      <c r="AA1652" s="107"/>
      <c r="AB1652" s="107"/>
      <c r="AC1652" s="107"/>
      <c r="AD1652" s="107"/>
      <c r="AE1652" s="107"/>
      <c r="AF1652" s="107"/>
      <c r="AG1652" s="107"/>
      <c r="AH1652" s="107"/>
    </row>
    <row r="1653" spans="1:34" x14ac:dyDescent="0.3">
      <c r="A1653" t="s">
        <v>1258</v>
      </c>
      <c r="B1653" t="s">
        <v>1808</v>
      </c>
      <c r="C1653">
        <v>118672</v>
      </c>
      <c r="D1653" s="106">
        <v>44888</v>
      </c>
      <c r="E1653" s="107">
        <v>34.7224</v>
      </c>
      <c r="F1653" s="107">
        <v>9.1477000000000004</v>
      </c>
      <c r="G1653" s="107">
        <v>10.780099999999999</v>
      </c>
      <c r="H1653" s="107">
        <v>3.4561999999999999</v>
      </c>
      <c r="I1653" s="107">
        <v>19.555099999999999</v>
      </c>
      <c r="J1653" s="107">
        <v>16.123799999999999</v>
      </c>
      <c r="K1653" s="107">
        <v>7.5994999999999999</v>
      </c>
      <c r="L1653" s="107">
        <v>7.5285000000000002</v>
      </c>
      <c r="M1653" s="107">
        <v>3.0849000000000002</v>
      </c>
      <c r="N1653" s="107">
        <v>2.3791000000000002</v>
      </c>
      <c r="O1653" s="107">
        <v>5.9935</v>
      </c>
      <c r="P1653" s="107">
        <v>7.6963999999999997</v>
      </c>
      <c r="Q1653" s="107">
        <v>9.3129000000000008</v>
      </c>
      <c r="R1653" s="107">
        <v>3.0348000000000002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t="s">
        <v>1258</v>
      </c>
      <c r="B1654" t="s">
        <v>1286</v>
      </c>
      <c r="C1654">
        <v>118673</v>
      </c>
      <c r="D1654" s="106">
        <v>44888</v>
      </c>
      <c r="E1654" s="107">
        <v>34.816200000000002</v>
      </c>
      <c r="F1654" s="107">
        <v>9.1229999999999993</v>
      </c>
      <c r="G1654" s="107">
        <v>10.7721</v>
      </c>
      <c r="H1654" s="107">
        <v>3.4619</v>
      </c>
      <c r="I1654" s="107">
        <v>19.555299999999999</v>
      </c>
      <c r="J1654" s="107">
        <v>16.122299999999999</v>
      </c>
      <c r="K1654" s="107">
        <v>7.5987</v>
      </c>
      <c r="L1654" s="107">
        <v>7.5289000000000001</v>
      </c>
      <c r="M1654" s="107">
        <v>3.0849000000000002</v>
      </c>
      <c r="N1654" s="107">
        <v>2.3792</v>
      </c>
      <c r="O1654" s="107">
        <v>5.9935999999999998</v>
      </c>
      <c r="P1654" s="107">
        <v>7.6970999999999998</v>
      </c>
      <c r="Q1654" s="107">
        <v>9.5614000000000008</v>
      </c>
      <c r="R1654" s="107">
        <v>3.0348999999999999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t="s">
        <v>1258</v>
      </c>
      <c r="B1655" t="s">
        <v>1287</v>
      </c>
      <c r="C1655">
        <v>138470</v>
      </c>
      <c r="D1655" s="106">
        <v>44888</v>
      </c>
      <c r="E1655" s="107">
        <v>24.982700000000001</v>
      </c>
      <c r="F1655" s="107">
        <v>3.9451999999999998</v>
      </c>
      <c r="G1655" s="107">
        <v>5.3512000000000004</v>
      </c>
      <c r="H1655" s="107">
        <v>1.4404999999999999</v>
      </c>
      <c r="I1655" s="107">
        <v>13.7746</v>
      </c>
      <c r="J1655" s="107">
        <v>11.0943</v>
      </c>
      <c r="K1655" s="107">
        <v>2.9405000000000001</v>
      </c>
      <c r="L1655" s="107">
        <v>4.4215</v>
      </c>
      <c r="M1655" s="107">
        <v>2.2845</v>
      </c>
      <c r="N1655" s="107">
        <v>1.4686999999999999</v>
      </c>
      <c r="O1655" s="107">
        <v>4.6435000000000004</v>
      </c>
      <c r="P1655" s="107">
        <v>5.6608999999999998</v>
      </c>
      <c r="Q1655" s="107">
        <v>6.7178000000000004</v>
      </c>
      <c r="R1655" s="107">
        <v>2.3068</v>
      </c>
      <c r="T1655" s="106"/>
      <c r="U1655" s="107"/>
      <c r="V1655" s="107"/>
      <c r="W1655" s="107"/>
      <c r="X1655" s="107"/>
      <c r="Y1655" s="107"/>
      <c r="Z1655" s="107"/>
      <c r="AA1655" s="107"/>
      <c r="AB1655" s="107"/>
      <c r="AC1655" s="107"/>
      <c r="AD1655" s="107"/>
      <c r="AE1655" s="107"/>
      <c r="AF1655" s="107"/>
      <c r="AG1655" s="107"/>
      <c r="AH1655" s="107"/>
    </row>
    <row r="1656" spans="1:34" x14ac:dyDescent="0.3">
      <c r="A1656" t="s">
        <v>1258</v>
      </c>
      <c r="B1656" t="s">
        <v>1288</v>
      </c>
      <c r="C1656">
        <v>138472</v>
      </c>
      <c r="D1656" s="106">
        <v>44888</v>
      </c>
      <c r="E1656" s="107">
        <v>26.330500000000001</v>
      </c>
      <c r="F1656" s="107">
        <v>5.1298000000000004</v>
      </c>
      <c r="G1656" s="107">
        <v>6.3822000000000001</v>
      </c>
      <c r="H1656" s="107">
        <v>2.4765999999999999</v>
      </c>
      <c r="I1656" s="107">
        <v>14.8073</v>
      </c>
      <c r="J1656" s="107">
        <v>12.1244</v>
      </c>
      <c r="K1656" s="107">
        <v>3.9843000000000002</v>
      </c>
      <c r="L1656" s="107">
        <v>5.4447000000000001</v>
      </c>
      <c r="M1656" s="107">
        <v>3.3067000000000002</v>
      </c>
      <c r="N1656" s="107">
        <v>2.5259</v>
      </c>
      <c r="O1656" s="107">
        <v>5.6868999999999996</v>
      </c>
      <c r="P1656" s="107">
        <v>6.5286</v>
      </c>
      <c r="Q1656" s="107">
        <v>7.6600999999999999</v>
      </c>
      <c r="R1656" s="107">
        <v>3.4319000000000002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t="s">
        <v>1258</v>
      </c>
      <c r="B1657" t="s">
        <v>1289</v>
      </c>
      <c r="C1657">
        <v>119707</v>
      </c>
      <c r="D1657" s="106">
        <v>44888</v>
      </c>
      <c r="E1657" s="107">
        <v>56.309199999999997</v>
      </c>
      <c r="F1657" s="107">
        <v>21.987400000000001</v>
      </c>
      <c r="G1657" s="107">
        <v>16.384499999999999</v>
      </c>
      <c r="H1657" s="107">
        <v>1.9453</v>
      </c>
      <c r="I1657" s="107">
        <v>16.123699999999999</v>
      </c>
      <c r="J1657" s="107">
        <v>13.890700000000001</v>
      </c>
      <c r="K1657" s="107">
        <v>9.8644999999999996</v>
      </c>
      <c r="L1657" s="107">
        <v>8.1265000000000001</v>
      </c>
      <c r="M1657" s="107">
        <v>5.2446999999999999</v>
      </c>
      <c r="N1657" s="107">
        <v>4.3148999999999997</v>
      </c>
      <c r="O1657" s="107">
        <v>6.7976000000000001</v>
      </c>
      <c r="P1657" s="107">
        <v>7.5431999999999997</v>
      </c>
      <c r="Q1657" s="107">
        <v>9.4108999999999998</v>
      </c>
      <c r="R1657" s="107">
        <v>4.0907999999999998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t="s">
        <v>1258</v>
      </c>
      <c r="B1658" t="s">
        <v>1290</v>
      </c>
      <c r="C1658">
        <v>101001</v>
      </c>
      <c r="D1658" s="106">
        <v>44888</v>
      </c>
      <c r="E1658" s="107">
        <v>53.834899999999998</v>
      </c>
      <c r="F1658" s="107">
        <v>21.4373</v>
      </c>
      <c r="G1658" s="107">
        <v>15.899699999999999</v>
      </c>
      <c r="H1658" s="107">
        <v>1.4533</v>
      </c>
      <c r="I1658" s="107">
        <v>15.633900000000001</v>
      </c>
      <c r="J1658" s="107">
        <v>13.401999999999999</v>
      </c>
      <c r="K1658" s="107">
        <v>9.3714999999999993</v>
      </c>
      <c r="L1658" s="107">
        <v>7.6280999999999999</v>
      </c>
      <c r="M1658" s="107">
        <v>4.7470999999999997</v>
      </c>
      <c r="N1658" s="107">
        <v>3.8155000000000001</v>
      </c>
      <c r="O1658" s="107">
        <v>6.2927</v>
      </c>
      <c r="P1658" s="107">
        <v>7.0050999999999997</v>
      </c>
      <c r="Q1658" s="107">
        <v>7.9776999999999996</v>
      </c>
      <c r="R1658" s="107">
        <v>3.5928</v>
      </c>
      <c r="T1658" s="106"/>
      <c r="U1658" s="107"/>
      <c r="V1658" s="107"/>
      <c r="W1658" s="107"/>
      <c r="X1658" s="107"/>
      <c r="Y1658" s="107"/>
      <c r="Z1658" s="107"/>
      <c r="AA1658" s="107"/>
      <c r="AB1658" s="107"/>
      <c r="AC1658" s="107"/>
      <c r="AD1658" s="107"/>
      <c r="AE1658" s="107"/>
      <c r="AF1658" s="107"/>
      <c r="AG1658" s="107"/>
      <c r="AH1658" s="107"/>
    </row>
    <row r="1659" spans="1:34" x14ac:dyDescent="0.3">
      <c r="A1659" t="s">
        <v>1258</v>
      </c>
      <c r="B1659" t="s">
        <v>1291</v>
      </c>
      <c r="C1659">
        <v>119953</v>
      </c>
      <c r="D1659" s="106">
        <v>44888</v>
      </c>
      <c r="E1659" s="107">
        <v>70.140699999999995</v>
      </c>
      <c r="F1659" s="107">
        <v>3.3828</v>
      </c>
      <c r="G1659" s="107">
        <v>3.4049</v>
      </c>
      <c r="H1659" s="107">
        <v>3.1242000000000001</v>
      </c>
      <c r="I1659" s="107">
        <v>3.3197999999999999</v>
      </c>
      <c r="J1659" s="107">
        <v>4.1247999999999996</v>
      </c>
      <c r="K1659" s="107">
        <v>3.7311999999999999</v>
      </c>
      <c r="L1659" s="107">
        <v>7.8192000000000004</v>
      </c>
      <c r="M1659" s="107">
        <v>4.3723999999999998</v>
      </c>
      <c r="N1659" s="107">
        <v>2.9247999999999998</v>
      </c>
      <c r="O1659" s="107">
        <v>4.9747000000000003</v>
      </c>
      <c r="P1659" s="107">
        <v>5.9298000000000002</v>
      </c>
      <c r="Q1659" s="107">
        <v>8.0742999999999991</v>
      </c>
      <c r="R1659" s="107">
        <v>2.6427999999999998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t="s">
        <v>1258</v>
      </c>
      <c r="B1660" t="s">
        <v>1292</v>
      </c>
      <c r="C1660">
        <v>101042</v>
      </c>
      <c r="D1660" s="106">
        <v>44888</v>
      </c>
      <c r="E1660" s="107">
        <v>64.325599999999994</v>
      </c>
      <c r="F1660" s="107">
        <v>2.4967999999999999</v>
      </c>
      <c r="G1660" s="107">
        <v>2.5430000000000001</v>
      </c>
      <c r="H1660" s="107">
        <v>2.2545000000000002</v>
      </c>
      <c r="I1660" s="107">
        <v>2.4706000000000001</v>
      </c>
      <c r="J1660" s="107">
        <v>3.2749000000000001</v>
      </c>
      <c r="K1660" s="107">
        <v>2.8820000000000001</v>
      </c>
      <c r="L1660" s="107">
        <v>6.9459999999999997</v>
      </c>
      <c r="M1660" s="107">
        <v>3.4413999999999998</v>
      </c>
      <c r="N1660" s="107">
        <v>2.0339999999999998</v>
      </c>
      <c r="O1660" s="107">
        <v>4.1294000000000004</v>
      </c>
      <c r="P1660" s="107">
        <v>5.0038</v>
      </c>
      <c r="Q1660" s="107">
        <v>8.3405000000000005</v>
      </c>
      <c r="R1660" s="107">
        <v>1.7535000000000001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t="s">
        <v>1258</v>
      </c>
      <c r="B1661" t="s">
        <v>1293</v>
      </c>
      <c r="C1661">
        <v>120792</v>
      </c>
      <c r="D1661" s="106">
        <v>44888</v>
      </c>
      <c r="E1661" s="107">
        <v>53.1068</v>
      </c>
      <c r="F1661" s="107">
        <v>9.2120999999999995</v>
      </c>
      <c r="G1661" s="107">
        <v>8.4222000000000001</v>
      </c>
      <c r="H1661" s="107">
        <v>4.3728999999999996</v>
      </c>
      <c r="I1661" s="107">
        <v>10.478999999999999</v>
      </c>
      <c r="J1661" s="107">
        <v>10.130599999999999</v>
      </c>
      <c r="K1661" s="107">
        <v>6.7683</v>
      </c>
      <c r="L1661" s="107">
        <v>5.9363999999999999</v>
      </c>
      <c r="M1661" s="107">
        <v>3.9491000000000001</v>
      </c>
      <c r="N1661" s="107">
        <v>2.3473000000000002</v>
      </c>
      <c r="O1661" s="107">
        <v>5.2178000000000004</v>
      </c>
      <c r="P1661" s="107">
        <v>6.5709</v>
      </c>
      <c r="Q1661" s="107">
        <v>8.43</v>
      </c>
      <c r="R1661" s="107">
        <v>2.7934999999999999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t="s">
        <v>1258</v>
      </c>
      <c r="B1662" t="s">
        <v>1294</v>
      </c>
      <c r="C1662">
        <v>102510</v>
      </c>
      <c r="D1662" s="106">
        <v>44888</v>
      </c>
      <c r="E1662" s="107">
        <v>51.648299999999999</v>
      </c>
      <c r="F1662" s="107">
        <v>8.9772999999999996</v>
      </c>
      <c r="G1662" s="107">
        <v>8.1645000000000003</v>
      </c>
      <c r="H1662" s="107">
        <v>4.1121999999999996</v>
      </c>
      <c r="I1662" s="107">
        <v>10.206200000000001</v>
      </c>
      <c r="J1662" s="107">
        <v>9.8589000000000002</v>
      </c>
      <c r="K1662" s="107">
        <v>6.4941000000000004</v>
      </c>
      <c r="L1662" s="107">
        <v>5.6576000000000004</v>
      </c>
      <c r="M1662" s="107">
        <v>3.6674000000000002</v>
      </c>
      <c r="N1662" s="107">
        <v>2.0659000000000001</v>
      </c>
      <c r="O1662" s="107">
        <v>4.9200999999999997</v>
      </c>
      <c r="P1662" s="107">
        <v>6.2708000000000004</v>
      </c>
      <c r="Q1662" s="107">
        <v>8.1921999999999997</v>
      </c>
      <c r="R1662" s="107">
        <v>2.5036</v>
      </c>
      <c r="T1662" s="106"/>
      <c r="U1662" s="107"/>
      <c r="V1662" s="107"/>
      <c r="W1662" s="107"/>
      <c r="X1662" s="107"/>
      <c r="Y1662" s="107"/>
      <c r="Z1662" s="107"/>
      <c r="AA1662" s="107"/>
      <c r="AB1662" s="107"/>
      <c r="AC1662" s="107"/>
      <c r="AD1662" s="107"/>
      <c r="AE1662" s="107"/>
      <c r="AF1662" s="107"/>
      <c r="AG1662" s="107"/>
      <c r="AH1662" s="107"/>
    </row>
    <row r="1663" spans="1:34" x14ac:dyDescent="0.3">
      <c r="A1663" s="57" t="s">
        <v>27</v>
      </c>
      <c r="F1663" s="104">
        <v>3.7176872340425526</v>
      </c>
      <c r="G1663" s="104">
        <v>5.7643872340425535</v>
      </c>
      <c r="H1663" s="104">
        <v>1.5956595744680857</v>
      </c>
      <c r="I1663" s="104">
        <v>15.914680851063835</v>
      </c>
      <c r="J1663" s="104">
        <v>12.695702127659574</v>
      </c>
      <c r="K1663" s="104">
        <v>5.0772276595744676</v>
      </c>
      <c r="L1663" s="104">
        <v>6.2877808510638316</v>
      </c>
      <c r="M1663" s="104">
        <v>2.9023808510638291</v>
      </c>
      <c r="N1663" s="104">
        <v>2.1290617021276592</v>
      </c>
      <c r="O1663" s="104">
        <v>5.5188255813953502</v>
      </c>
      <c r="P1663" s="104">
        <v>6.4996790697674429</v>
      </c>
      <c r="Q1663" s="104">
        <v>7.6936382978723428</v>
      </c>
      <c r="R1663" s="104">
        <v>2.7807069767441863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57" t="s">
        <v>407</v>
      </c>
      <c r="F1664" s="104">
        <v>3.3828</v>
      </c>
      <c r="G1664" s="104">
        <v>5.3512000000000004</v>
      </c>
      <c r="H1664" s="104">
        <v>1.4404999999999999</v>
      </c>
      <c r="I1664" s="104">
        <v>16.123699999999999</v>
      </c>
      <c r="J1664" s="104">
        <v>12.653600000000001</v>
      </c>
      <c r="K1664" s="104">
        <v>4.4896000000000003</v>
      </c>
      <c r="L1664" s="104">
        <v>6.2526999999999999</v>
      </c>
      <c r="M1664" s="104">
        <v>2.8809</v>
      </c>
      <c r="N1664" s="104">
        <v>2.0916000000000001</v>
      </c>
      <c r="O1664" s="104">
        <v>5.508</v>
      </c>
      <c r="P1664" s="104">
        <v>6.5709</v>
      </c>
      <c r="Q1664" s="104">
        <v>8.0742999999999991</v>
      </c>
      <c r="R1664" s="104">
        <v>2.6743999999999999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05" t="s">
        <v>1295</v>
      </c>
      <c r="B1666" s="105"/>
      <c r="C1666" s="105"/>
      <c r="D1666" s="105"/>
      <c r="E1666" s="105"/>
      <c r="F1666" s="105"/>
      <c r="G1666" s="105"/>
      <c r="H1666" s="105"/>
      <c r="I1666" s="105"/>
      <c r="J1666" s="105"/>
      <c r="K1666" s="105"/>
      <c r="L1666" s="105"/>
      <c r="M1666" s="105"/>
      <c r="N1666" s="105"/>
      <c r="O1666" s="105"/>
      <c r="P1666" s="105"/>
      <c r="Q1666" s="105"/>
      <c r="R1666" s="10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t="s">
        <v>1296</v>
      </c>
      <c r="B1667" t="s">
        <v>1297</v>
      </c>
      <c r="C1667">
        <v>101844</v>
      </c>
      <c r="D1667" s="106">
        <v>44888</v>
      </c>
      <c r="E1667" s="107">
        <v>39.2532</v>
      </c>
      <c r="F1667" s="107">
        <v>4.5568999999999997</v>
      </c>
      <c r="G1667" s="107">
        <v>6.2539999999999996</v>
      </c>
      <c r="H1667" s="107">
        <v>5.0393999999999997</v>
      </c>
      <c r="I1667" s="107">
        <v>9.5259</v>
      </c>
      <c r="J1667" s="107">
        <v>8.6785999999999994</v>
      </c>
      <c r="K1667" s="107">
        <v>4.9497999999999998</v>
      </c>
      <c r="L1667" s="107">
        <v>5.8364000000000003</v>
      </c>
      <c r="M1667" s="107">
        <v>4.0989000000000004</v>
      </c>
      <c r="N1667" s="107">
        <v>3.8397999999999999</v>
      </c>
      <c r="O1667" s="107">
        <v>6.1006999999999998</v>
      </c>
      <c r="P1667" s="107">
        <v>6.6715999999999998</v>
      </c>
      <c r="Q1667" s="107">
        <v>7.2427000000000001</v>
      </c>
      <c r="R1667" s="107">
        <v>4.0321999999999996</v>
      </c>
      <c r="T1667" s="106"/>
      <c r="U1667" s="107"/>
      <c r="V1667" s="107"/>
      <c r="W1667" s="107"/>
      <c r="X1667" s="107"/>
      <c r="Y1667" s="107"/>
      <c r="Z1667" s="107"/>
      <c r="AA1667" s="107"/>
      <c r="AB1667" s="107"/>
      <c r="AC1667" s="107"/>
      <c r="AD1667" s="107"/>
      <c r="AE1667" s="107"/>
      <c r="AF1667" s="107"/>
      <c r="AG1667" s="107"/>
      <c r="AH1667" s="107"/>
    </row>
    <row r="1668" spans="1:34" x14ac:dyDescent="0.3">
      <c r="A1668" t="s">
        <v>1296</v>
      </c>
      <c r="B1668" t="s">
        <v>1298</v>
      </c>
      <c r="C1668">
        <v>119498</v>
      </c>
      <c r="D1668" s="106">
        <v>44888</v>
      </c>
      <c r="E1668" s="107">
        <v>41.7575</v>
      </c>
      <c r="F1668" s="107">
        <v>5.2453000000000003</v>
      </c>
      <c r="G1668" s="107">
        <v>6.9644000000000004</v>
      </c>
      <c r="H1668" s="107">
        <v>5.7504</v>
      </c>
      <c r="I1668" s="107">
        <v>10.242000000000001</v>
      </c>
      <c r="J1668" s="107">
        <v>9.4001999999999999</v>
      </c>
      <c r="K1668" s="107">
        <v>5.6741999999999999</v>
      </c>
      <c r="L1668" s="107">
        <v>6.5731999999999999</v>
      </c>
      <c r="M1668" s="107">
        <v>4.8368000000000002</v>
      </c>
      <c r="N1668" s="107">
        <v>4.5819999999999999</v>
      </c>
      <c r="O1668" s="107">
        <v>6.8414999999999999</v>
      </c>
      <c r="P1668" s="107">
        <v>7.4006999999999996</v>
      </c>
      <c r="Q1668" s="107">
        <v>8.7492000000000001</v>
      </c>
      <c r="R1668" s="107">
        <v>4.7563000000000004</v>
      </c>
      <c r="T1668" s="106"/>
      <c r="U1668" s="107"/>
      <c r="V1668" s="107"/>
      <c r="W1668" s="107"/>
      <c r="X1668" s="107"/>
      <c r="Y1668" s="107"/>
      <c r="Z1668" s="107"/>
      <c r="AA1668" s="107"/>
      <c r="AB1668" s="107"/>
      <c r="AC1668" s="107"/>
      <c r="AD1668" s="107"/>
      <c r="AE1668" s="107"/>
      <c r="AF1668" s="107"/>
      <c r="AG1668" s="107"/>
      <c r="AH1668" s="107"/>
    </row>
    <row r="1669" spans="1:34" x14ac:dyDescent="0.3">
      <c r="A1669" t="s">
        <v>1296</v>
      </c>
      <c r="B1669" t="s">
        <v>1299</v>
      </c>
      <c r="C1669">
        <v>120510</v>
      </c>
      <c r="D1669" s="106">
        <v>44888</v>
      </c>
      <c r="E1669" s="107">
        <v>27.360900000000001</v>
      </c>
      <c r="F1669" s="107">
        <v>6.0041000000000002</v>
      </c>
      <c r="G1669" s="107">
        <v>6.6761999999999997</v>
      </c>
      <c r="H1669" s="107">
        <v>5.819</v>
      </c>
      <c r="I1669" s="107">
        <v>11.254099999999999</v>
      </c>
      <c r="J1669" s="107">
        <v>10.4589</v>
      </c>
      <c r="K1669" s="107">
        <v>5.2032999999999996</v>
      </c>
      <c r="L1669" s="107">
        <v>6.0933000000000002</v>
      </c>
      <c r="M1669" s="107">
        <v>4.0808999999999997</v>
      </c>
      <c r="N1669" s="107">
        <v>4.0667</v>
      </c>
      <c r="O1669" s="107">
        <v>6.4177999999999997</v>
      </c>
      <c r="P1669" s="107">
        <v>7.2515999999999998</v>
      </c>
      <c r="Q1669" s="107">
        <v>8.2149999999999999</v>
      </c>
      <c r="R1669" s="107">
        <v>4.2545999999999999</v>
      </c>
      <c r="T1669" s="106"/>
      <c r="U1669" s="107"/>
      <c r="V1669" s="107"/>
      <c r="W1669" s="107"/>
      <c r="X1669" s="107"/>
      <c r="Y1669" s="107"/>
      <c r="Z1669" s="107"/>
      <c r="AA1669" s="107"/>
      <c r="AB1669" s="107"/>
      <c r="AC1669" s="107"/>
      <c r="AD1669" s="107"/>
      <c r="AE1669" s="107"/>
      <c r="AF1669" s="107"/>
      <c r="AG1669" s="107"/>
      <c r="AH1669" s="107"/>
    </row>
    <row r="1670" spans="1:34" x14ac:dyDescent="0.3">
      <c r="A1670" t="s">
        <v>1296</v>
      </c>
      <c r="B1670" t="s">
        <v>1300</v>
      </c>
      <c r="C1670">
        <v>112354</v>
      </c>
      <c r="D1670" s="106">
        <v>44888</v>
      </c>
      <c r="E1670" s="107">
        <v>25.450600000000001</v>
      </c>
      <c r="F1670" s="107">
        <v>5.3071000000000002</v>
      </c>
      <c r="G1670" s="107">
        <v>5.9996999999999998</v>
      </c>
      <c r="H1670" s="107">
        <v>5.1269999999999998</v>
      </c>
      <c r="I1670" s="107">
        <v>10.5631</v>
      </c>
      <c r="J1670" s="107">
        <v>9.7726000000000006</v>
      </c>
      <c r="K1670" s="107">
        <v>4.5106000000000002</v>
      </c>
      <c r="L1670" s="107">
        <v>5.3905000000000003</v>
      </c>
      <c r="M1670" s="107">
        <v>3.3980000000000001</v>
      </c>
      <c r="N1670" s="107">
        <v>3.3754</v>
      </c>
      <c r="O1670" s="107">
        <v>5.6970999999999998</v>
      </c>
      <c r="P1670" s="107">
        <v>6.5350999999999999</v>
      </c>
      <c r="Q1670" s="107">
        <v>7.5442</v>
      </c>
      <c r="R1670" s="107">
        <v>3.5506000000000002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t="s">
        <v>1296</v>
      </c>
      <c r="B1671" t="s">
        <v>2032</v>
      </c>
      <c r="C1671">
        <v>119382</v>
      </c>
      <c r="D1671" s="106">
        <v>44888</v>
      </c>
      <c r="E1671" s="107">
        <v>23.714500000000001</v>
      </c>
      <c r="F1671" s="107">
        <v>2.7707000000000002</v>
      </c>
      <c r="G1671" s="107">
        <v>6.5317999999999996</v>
      </c>
      <c r="H1671" s="107">
        <v>5.3265000000000002</v>
      </c>
      <c r="I1671" s="107">
        <v>11.6836</v>
      </c>
      <c r="J1671" s="107">
        <v>89.397900000000007</v>
      </c>
      <c r="K1671" s="107">
        <v>32.767400000000002</v>
      </c>
      <c r="L1671" s="107">
        <v>19.509899999999998</v>
      </c>
      <c r="M1671" s="107">
        <v>34.903700000000001</v>
      </c>
      <c r="N1671" s="107">
        <v>27.0077</v>
      </c>
      <c r="O1671" s="107">
        <v>9.4610000000000003</v>
      </c>
      <c r="P1671" s="107">
        <v>3.9676999999999998</v>
      </c>
      <c r="Q1671" s="107">
        <v>6.6493000000000002</v>
      </c>
      <c r="R1671" s="107">
        <v>14.72</v>
      </c>
      <c r="T1671" s="106"/>
      <c r="U1671" s="107"/>
      <c r="V1671" s="107"/>
      <c r="W1671" s="107"/>
      <c r="X1671" s="107"/>
      <c r="Y1671" s="107"/>
      <c r="Z1671" s="107"/>
      <c r="AA1671" s="107"/>
      <c r="AB1671" s="107"/>
      <c r="AC1671" s="107"/>
      <c r="AD1671" s="107"/>
      <c r="AE1671" s="107"/>
      <c r="AF1671" s="107"/>
      <c r="AG1671" s="107"/>
      <c r="AH1671" s="107"/>
    </row>
    <row r="1672" spans="1:34" x14ac:dyDescent="0.3">
      <c r="A1672" t="s">
        <v>1296</v>
      </c>
      <c r="B1672" t="s">
        <v>2033</v>
      </c>
      <c r="C1672">
        <v>111585</v>
      </c>
      <c r="D1672" s="106">
        <v>44888</v>
      </c>
      <c r="E1672" s="107">
        <v>22.102399999999999</v>
      </c>
      <c r="F1672" s="107">
        <v>2.3121</v>
      </c>
      <c r="G1672" s="107">
        <v>6.0160999999999998</v>
      </c>
      <c r="H1672" s="107">
        <v>4.7698</v>
      </c>
      <c r="I1672" s="107">
        <v>11.0997</v>
      </c>
      <c r="J1672" s="107">
        <v>88.758399999999995</v>
      </c>
      <c r="K1672" s="107">
        <v>32.113900000000001</v>
      </c>
      <c r="L1672" s="107">
        <v>19.013500000000001</v>
      </c>
      <c r="M1672" s="107">
        <v>34.413899999999998</v>
      </c>
      <c r="N1672" s="107">
        <v>26.5504</v>
      </c>
      <c r="O1672" s="107">
        <v>8.9784000000000006</v>
      </c>
      <c r="P1672" s="107">
        <v>3.4578000000000002</v>
      </c>
      <c r="Q1672" s="107">
        <v>5.8544999999999998</v>
      </c>
      <c r="R1672" s="107">
        <v>14.282500000000001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t="s">
        <v>1296</v>
      </c>
      <c r="B1673" t="s">
        <v>1983</v>
      </c>
      <c r="C1673">
        <v>119400</v>
      </c>
      <c r="D1673" s="106">
        <v>44888</v>
      </c>
      <c r="E1673" s="107">
        <v>25.7439</v>
      </c>
      <c r="F1673" s="107">
        <v>5.1048</v>
      </c>
      <c r="G1673" s="107">
        <v>7.8346999999999998</v>
      </c>
      <c r="H1673" s="107">
        <v>9.2931000000000008</v>
      </c>
      <c r="I1673" s="107">
        <v>10.830299999999999</v>
      </c>
      <c r="J1673" s="107">
        <v>9.8833000000000002</v>
      </c>
      <c r="K1673" s="107">
        <v>5.4207000000000001</v>
      </c>
      <c r="L1673" s="107">
        <v>6.0080999999999998</v>
      </c>
      <c r="M1673" s="107">
        <v>3.1915</v>
      </c>
      <c r="N1673" s="107">
        <v>3.38</v>
      </c>
      <c r="O1673" s="107">
        <v>5.4406999999999996</v>
      </c>
      <c r="P1673" s="107">
        <v>6.7058999999999997</v>
      </c>
      <c r="Q1673" s="107">
        <v>8.0268999999999995</v>
      </c>
      <c r="R1673" s="107">
        <v>3.9872999999999998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t="s">
        <v>1296</v>
      </c>
      <c r="B1674" t="s">
        <v>2001</v>
      </c>
      <c r="C1674">
        <v>113036</v>
      </c>
      <c r="D1674" s="106">
        <v>44888</v>
      </c>
      <c r="E1674" s="107">
        <v>24.138100000000001</v>
      </c>
      <c r="F1674" s="107">
        <v>4.5369999999999999</v>
      </c>
      <c r="G1674" s="107">
        <v>7.1745999999999999</v>
      </c>
      <c r="H1674" s="107">
        <v>8.6334</v>
      </c>
      <c r="I1674" s="107">
        <v>10.1599</v>
      </c>
      <c r="J1674" s="107">
        <v>9.2036999999999995</v>
      </c>
      <c r="K1674" s="107">
        <v>4.7302</v>
      </c>
      <c r="L1674" s="107">
        <v>5.3101000000000003</v>
      </c>
      <c r="M1674" s="107">
        <v>2.4973000000000001</v>
      </c>
      <c r="N1674" s="107">
        <v>2.6791</v>
      </c>
      <c r="O1674" s="107">
        <v>4.6925999999999997</v>
      </c>
      <c r="P1674" s="107">
        <v>5.9619999999999997</v>
      </c>
      <c r="Q1674" s="107">
        <v>7.3601000000000001</v>
      </c>
      <c r="R1674" s="107">
        <v>3.2511999999999999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t="s">
        <v>1296</v>
      </c>
      <c r="B1675" t="s">
        <v>1301</v>
      </c>
      <c r="C1675">
        <v>117953</v>
      </c>
      <c r="D1675" s="106"/>
      <c r="E1675" s="107"/>
      <c r="F1675" s="107"/>
      <c r="G1675" s="107"/>
      <c r="H1675" s="107"/>
      <c r="I1675" s="107"/>
      <c r="J1675" s="107"/>
      <c r="K1675" s="107"/>
      <c r="L1675" s="107"/>
      <c r="M1675" s="107"/>
      <c r="N1675" s="107"/>
      <c r="O1675" s="107"/>
      <c r="P1675" s="107"/>
      <c r="Q1675" s="107"/>
      <c r="R1675" s="107"/>
      <c r="T1675" s="106"/>
      <c r="U1675" s="107"/>
      <c r="V1675" s="107"/>
      <c r="W1675" s="107"/>
      <c r="X1675" s="107"/>
      <c r="Y1675" s="107"/>
      <c r="Z1675" s="107"/>
      <c r="AA1675" s="107"/>
      <c r="AB1675" s="107"/>
      <c r="AC1675" s="107"/>
      <c r="AD1675" s="107"/>
      <c r="AE1675" s="107"/>
      <c r="AF1675" s="107"/>
      <c r="AG1675" s="107"/>
      <c r="AH1675" s="107"/>
    </row>
    <row r="1676" spans="1:34" x14ac:dyDescent="0.3">
      <c r="A1676" t="s">
        <v>1296</v>
      </c>
      <c r="B1676" t="s">
        <v>1302</v>
      </c>
      <c r="C1676">
        <v>120131</v>
      </c>
      <c r="D1676" s="106"/>
      <c r="E1676" s="107"/>
      <c r="F1676" s="107"/>
      <c r="G1676" s="107"/>
      <c r="H1676" s="107"/>
      <c r="I1676" s="107"/>
      <c r="J1676" s="107"/>
      <c r="K1676" s="107"/>
      <c r="L1676" s="107"/>
      <c r="M1676" s="107"/>
      <c r="N1676" s="107"/>
      <c r="O1676" s="107"/>
      <c r="P1676" s="107"/>
      <c r="Q1676" s="107"/>
      <c r="R1676" s="107"/>
      <c r="T1676" s="106"/>
      <c r="U1676" s="107"/>
      <c r="V1676" s="107"/>
      <c r="W1676" s="107"/>
      <c r="X1676" s="107"/>
      <c r="Y1676" s="107"/>
      <c r="Z1676" s="107"/>
      <c r="AA1676" s="107"/>
      <c r="AB1676" s="107"/>
      <c r="AC1676" s="107"/>
      <c r="AD1676" s="107"/>
      <c r="AE1676" s="107"/>
      <c r="AF1676" s="107"/>
      <c r="AG1676" s="107"/>
      <c r="AH1676" s="107"/>
    </row>
    <row r="1677" spans="1:34" x14ac:dyDescent="0.3">
      <c r="A1677" t="s">
        <v>1296</v>
      </c>
      <c r="B1677" t="s">
        <v>1303</v>
      </c>
      <c r="C1677">
        <v>118320</v>
      </c>
      <c r="D1677" s="106">
        <v>44888</v>
      </c>
      <c r="E1677" s="107">
        <v>22.8612</v>
      </c>
      <c r="F1677" s="107">
        <v>6.5472000000000001</v>
      </c>
      <c r="G1677" s="107">
        <v>6.2320000000000002</v>
      </c>
      <c r="H1677" s="107">
        <v>6.1426999999999996</v>
      </c>
      <c r="I1677" s="107">
        <v>11.811</v>
      </c>
      <c r="J1677" s="107">
        <v>10.007999999999999</v>
      </c>
      <c r="K1677" s="107">
        <v>4.2073999999999998</v>
      </c>
      <c r="L1677" s="107">
        <v>5.1372999999999998</v>
      </c>
      <c r="M1677" s="107">
        <v>3.0831</v>
      </c>
      <c r="N1677" s="107">
        <v>3.1396000000000002</v>
      </c>
      <c r="O1677" s="107">
        <v>5.4211</v>
      </c>
      <c r="P1677" s="107">
        <v>6.3305999999999996</v>
      </c>
      <c r="Q1677" s="107">
        <v>7.1955</v>
      </c>
      <c r="R1677" s="107">
        <v>3.3708999999999998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t="s">
        <v>1296</v>
      </c>
      <c r="B1678" t="s">
        <v>1304</v>
      </c>
      <c r="C1678">
        <v>115077</v>
      </c>
      <c r="D1678" s="106">
        <v>44888</v>
      </c>
      <c r="E1678" s="107">
        <v>21.286899999999999</v>
      </c>
      <c r="F1678" s="107">
        <v>6.0023</v>
      </c>
      <c r="G1678" s="107">
        <v>5.5941000000000001</v>
      </c>
      <c r="H1678" s="107">
        <v>5.4927000000000001</v>
      </c>
      <c r="I1678" s="107">
        <v>11.1685</v>
      </c>
      <c r="J1678" s="107">
        <v>9.3637999999999995</v>
      </c>
      <c r="K1678" s="107">
        <v>3.5674000000000001</v>
      </c>
      <c r="L1678" s="107">
        <v>4.5041000000000002</v>
      </c>
      <c r="M1678" s="107">
        <v>2.4659</v>
      </c>
      <c r="N1678" s="107">
        <v>2.5257000000000001</v>
      </c>
      <c r="O1678" s="107">
        <v>4.7667000000000002</v>
      </c>
      <c r="P1678" s="107">
        <v>5.6265000000000001</v>
      </c>
      <c r="Q1678" s="107">
        <v>6.7363</v>
      </c>
      <c r="R1678" s="107">
        <v>2.7378</v>
      </c>
      <c r="T1678" s="106"/>
      <c r="U1678" s="107"/>
      <c r="V1678" s="107"/>
      <c r="W1678" s="107"/>
      <c r="X1678" s="107"/>
      <c r="Y1678" s="107"/>
      <c r="Z1678" s="107"/>
      <c r="AA1678" s="107"/>
      <c r="AB1678" s="107"/>
      <c r="AC1678" s="107"/>
      <c r="AD1678" s="107"/>
      <c r="AE1678" s="107"/>
      <c r="AF1678" s="107"/>
      <c r="AG1678" s="107"/>
      <c r="AH1678" s="107"/>
    </row>
    <row r="1679" spans="1:34" x14ac:dyDescent="0.3">
      <c r="A1679" t="s">
        <v>1296</v>
      </c>
      <c r="B1679" t="s">
        <v>1305</v>
      </c>
      <c r="C1679">
        <v>119226</v>
      </c>
      <c r="D1679" s="106">
        <v>44888</v>
      </c>
      <c r="E1679" s="107">
        <v>41.346400000000003</v>
      </c>
      <c r="F1679" s="107">
        <v>11.3032</v>
      </c>
      <c r="G1679" s="107">
        <v>7.2813999999999997</v>
      </c>
      <c r="H1679" s="107">
        <v>7.3121</v>
      </c>
      <c r="I1679" s="107">
        <v>11.7433</v>
      </c>
      <c r="J1679" s="107">
        <v>10.2134</v>
      </c>
      <c r="K1679" s="107">
        <v>4.3007999999999997</v>
      </c>
      <c r="L1679" s="107">
        <v>5.2690000000000001</v>
      </c>
      <c r="M1679" s="107">
        <v>3.1981000000000002</v>
      </c>
      <c r="N1679" s="107">
        <v>3.2633000000000001</v>
      </c>
      <c r="O1679" s="107">
        <v>5.5888999999999998</v>
      </c>
      <c r="P1679" s="107">
        <v>6.5804</v>
      </c>
      <c r="Q1679" s="107">
        <v>7.8529999999999998</v>
      </c>
      <c r="R1679" s="107">
        <v>3.4721000000000002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t="s">
        <v>1296</v>
      </c>
      <c r="B1680" t="s">
        <v>1306</v>
      </c>
      <c r="C1680">
        <v>101304</v>
      </c>
      <c r="D1680" s="106">
        <v>44888</v>
      </c>
      <c r="E1680" s="107">
        <v>38.6678</v>
      </c>
      <c r="F1680" s="107">
        <v>10.764099999999999</v>
      </c>
      <c r="G1680" s="107">
        <v>6.6703000000000001</v>
      </c>
      <c r="H1680" s="107">
        <v>6.7106000000000003</v>
      </c>
      <c r="I1680" s="107">
        <v>11.1319</v>
      </c>
      <c r="J1680" s="107">
        <v>9.5991999999999997</v>
      </c>
      <c r="K1680" s="107">
        <v>3.6855000000000002</v>
      </c>
      <c r="L1680" s="107">
        <v>4.6433</v>
      </c>
      <c r="M1680" s="107">
        <v>2.5752000000000002</v>
      </c>
      <c r="N1680" s="107">
        <v>2.6343999999999999</v>
      </c>
      <c r="O1680" s="107">
        <v>4.9256000000000002</v>
      </c>
      <c r="P1680" s="107">
        <v>5.8602999999999996</v>
      </c>
      <c r="Q1680" s="107">
        <v>6.9176000000000002</v>
      </c>
      <c r="R1680" s="107">
        <v>2.8254000000000001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t="s">
        <v>1296</v>
      </c>
      <c r="B1681" t="s">
        <v>1307</v>
      </c>
      <c r="C1681">
        <v>140251</v>
      </c>
      <c r="D1681" s="106"/>
      <c r="E1681" s="107"/>
      <c r="F1681" s="107"/>
      <c r="G1681" s="107"/>
      <c r="H1681" s="107"/>
      <c r="I1681" s="107"/>
      <c r="J1681" s="107"/>
      <c r="K1681" s="107"/>
      <c r="L1681" s="107"/>
      <c r="M1681" s="107"/>
      <c r="N1681" s="107"/>
      <c r="O1681" s="107"/>
      <c r="P1681" s="107"/>
      <c r="Q1681" s="107"/>
      <c r="R1681" s="107"/>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t="s">
        <v>1296</v>
      </c>
      <c r="B1682" t="s">
        <v>1308</v>
      </c>
      <c r="C1682">
        <v>140244</v>
      </c>
      <c r="D1682" s="106"/>
      <c r="E1682" s="107"/>
      <c r="F1682" s="107"/>
      <c r="G1682" s="107"/>
      <c r="H1682" s="107"/>
      <c r="I1682" s="107"/>
      <c r="J1682" s="107"/>
      <c r="K1682" s="107"/>
      <c r="L1682" s="107"/>
      <c r="M1682" s="107"/>
      <c r="N1682" s="107"/>
      <c r="O1682" s="107"/>
      <c r="P1682" s="107"/>
      <c r="Q1682" s="107"/>
      <c r="R1682" s="107"/>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t="s">
        <v>1296</v>
      </c>
      <c r="B1683" t="s">
        <v>1309</v>
      </c>
      <c r="C1683">
        <v>148002</v>
      </c>
      <c r="D1683" s="106"/>
      <c r="E1683" s="107"/>
      <c r="F1683" s="107"/>
      <c r="G1683" s="107"/>
      <c r="H1683" s="107"/>
      <c r="I1683" s="107"/>
      <c r="J1683" s="107"/>
      <c r="K1683" s="107"/>
      <c r="L1683" s="107"/>
      <c r="M1683" s="107"/>
      <c r="N1683" s="107"/>
      <c r="O1683" s="107"/>
      <c r="P1683" s="107"/>
      <c r="Q1683" s="107"/>
      <c r="R1683" s="107"/>
      <c r="T1683" s="106"/>
      <c r="U1683" s="107"/>
      <c r="V1683" s="107"/>
      <c r="W1683" s="107"/>
      <c r="X1683" s="107"/>
      <c r="Y1683" s="107"/>
      <c r="Z1683" s="107"/>
      <c r="AA1683" s="107"/>
      <c r="AB1683" s="107"/>
      <c r="AC1683" s="107"/>
      <c r="AD1683" s="107"/>
      <c r="AE1683" s="107"/>
      <c r="AF1683" s="107"/>
      <c r="AG1683" s="107"/>
      <c r="AH1683" s="107"/>
    </row>
    <row r="1684" spans="1:34" x14ac:dyDescent="0.3">
      <c r="A1684" t="s">
        <v>1296</v>
      </c>
      <c r="B1684" t="s">
        <v>1310</v>
      </c>
      <c r="C1684">
        <v>148010</v>
      </c>
      <c r="D1684" s="106">
        <v>44888</v>
      </c>
      <c r="E1684" s="107">
        <v>88.779300000000006</v>
      </c>
      <c r="F1684" s="107">
        <v>14.765599999999999</v>
      </c>
      <c r="G1684" s="107">
        <v>14.797800000000001</v>
      </c>
      <c r="H1684" s="107">
        <v>14.8133</v>
      </c>
      <c r="I1684" s="107">
        <v>14.852600000000001</v>
      </c>
      <c r="J1684" s="107">
        <v>14.9695</v>
      </c>
      <c r="K1684" s="107">
        <v>-12.820600000000001</v>
      </c>
      <c r="L1684" s="107">
        <v>-1.1073999999999999</v>
      </c>
      <c r="M1684" s="107"/>
      <c r="N1684" s="107"/>
      <c r="O1684" s="107"/>
      <c r="P1684" s="107"/>
      <c r="Q1684" s="107">
        <v>2.6787000000000001</v>
      </c>
      <c r="R1684" s="107"/>
      <c r="T1684" s="106"/>
      <c r="U1684" s="107"/>
      <c r="V1684" s="107"/>
      <c r="W1684" s="107"/>
      <c r="X1684" s="107"/>
      <c r="Y1684" s="107"/>
      <c r="Z1684" s="107"/>
      <c r="AA1684" s="107"/>
      <c r="AB1684" s="107"/>
      <c r="AC1684" s="107"/>
      <c r="AD1684" s="107"/>
      <c r="AE1684" s="107"/>
      <c r="AF1684" s="107"/>
      <c r="AG1684" s="107"/>
      <c r="AH1684" s="107"/>
    </row>
    <row r="1685" spans="1:34" x14ac:dyDescent="0.3">
      <c r="A1685" t="s">
        <v>1296</v>
      </c>
      <c r="B1685" t="s">
        <v>1311</v>
      </c>
      <c r="C1685">
        <v>148015</v>
      </c>
      <c r="D1685" s="106">
        <v>44888</v>
      </c>
      <c r="E1685" s="107">
        <v>93.762699999999995</v>
      </c>
      <c r="F1685" s="107">
        <v>14.7597</v>
      </c>
      <c r="G1685" s="107">
        <v>14.799200000000001</v>
      </c>
      <c r="H1685" s="107">
        <v>14.8124</v>
      </c>
      <c r="I1685" s="107">
        <v>14.851800000000001</v>
      </c>
      <c r="J1685" s="107">
        <v>14.9689</v>
      </c>
      <c r="K1685" s="107">
        <v>-12.8209</v>
      </c>
      <c r="L1685" s="107">
        <v>-1.1074999999999999</v>
      </c>
      <c r="M1685" s="107"/>
      <c r="N1685" s="107"/>
      <c r="O1685" s="107"/>
      <c r="P1685" s="107"/>
      <c r="Q1685" s="107">
        <v>2.6785999999999999</v>
      </c>
      <c r="R1685" s="107"/>
      <c r="T1685" s="106"/>
      <c r="U1685" s="107"/>
      <c r="V1685" s="107"/>
      <c r="W1685" s="107"/>
      <c r="X1685" s="107"/>
      <c r="Y1685" s="107"/>
      <c r="Z1685" s="107"/>
      <c r="AA1685" s="107"/>
      <c r="AB1685" s="107"/>
      <c r="AC1685" s="107"/>
      <c r="AD1685" s="107"/>
      <c r="AE1685" s="107"/>
      <c r="AF1685" s="107"/>
      <c r="AG1685" s="107"/>
      <c r="AH1685" s="107"/>
    </row>
    <row r="1686" spans="1:34" x14ac:dyDescent="0.3">
      <c r="A1686" t="s">
        <v>1296</v>
      </c>
      <c r="B1686" t="s">
        <v>1312</v>
      </c>
      <c r="C1686">
        <v>148318</v>
      </c>
      <c r="D1686" s="106"/>
      <c r="E1686" s="107"/>
      <c r="F1686" s="107"/>
      <c r="G1686" s="107"/>
      <c r="H1686" s="107"/>
      <c r="I1686" s="107"/>
      <c r="J1686" s="107"/>
      <c r="K1686" s="107"/>
      <c r="L1686" s="107"/>
      <c r="M1686" s="107"/>
      <c r="N1686" s="107"/>
      <c r="O1686" s="107"/>
      <c r="P1686" s="107"/>
      <c r="Q1686" s="107"/>
      <c r="R1686" s="107"/>
      <c r="T1686" s="106"/>
      <c r="U1686" s="107"/>
      <c r="V1686" s="107"/>
      <c r="W1686" s="107"/>
      <c r="X1686" s="107"/>
      <c r="Y1686" s="107"/>
      <c r="Z1686" s="107"/>
      <c r="AA1686" s="107"/>
      <c r="AB1686" s="107"/>
      <c r="AC1686" s="107"/>
      <c r="AD1686" s="107"/>
      <c r="AE1686" s="107"/>
      <c r="AF1686" s="107"/>
      <c r="AG1686" s="107"/>
      <c r="AH1686" s="107"/>
    </row>
    <row r="1687" spans="1:34" x14ac:dyDescent="0.3">
      <c r="A1687" t="s">
        <v>1296</v>
      </c>
      <c r="B1687" t="s">
        <v>1313</v>
      </c>
      <c r="C1687">
        <v>148313</v>
      </c>
      <c r="D1687" s="106"/>
      <c r="E1687" s="107"/>
      <c r="F1687" s="107"/>
      <c r="G1687" s="107"/>
      <c r="H1687" s="107"/>
      <c r="I1687" s="107"/>
      <c r="J1687" s="107"/>
      <c r="K1687" s="107"/>
      <c r="L1687" s="107"/>
      <c r="M1687" s="107"/>
      <c r="N1687" s="107"/>
      <c r="O1687" s="107"/>
      <c r="P1687" s="107"/>
      <c r="Q1687" s="107"/>
      <c r="R1687" s="107"/>
      <c r="T1687" s="106"/>
      <c r="U1687" s="107"/>
      <c r="V1687" s="107"/>
      <c r="W1687" s="107"/>
      <c r="X1687" s="107"/>
      <c r="Y1687" s="107"/>
      <c r="Z1687" s="107"/>
      <c r="AA1687" s="107"/>
      <c r="AB1687" s="107"/>
      <c r="AC1687" s="107"/>
      <c r="AD1687" s="107"/>
      <c r="AE1687" s="107"/>
      <c r="AF1687" s="107"/>
      <c r="AG1687" s="107"/>
      <c r="AH1687" s="107"/>
    </row>
    <row r="1688" spans="1:34" x14ac:dyDescent="0.3">
      <c r="A1688" t="s">
        <v>1296</v>
      </c>
      <c r="B1688" t="s">
        <v>1314</v>
      </c>
      <c r="C1688">
        <v>101232</v>
      </c>
      <c r="D1688" s="106">
        <v>44888</v>
      </c>
      <c r="E1688" s="107">
        <v>4803.4110441767098</v>
      </c>
      <c r="F1688" s="107">
        <v>18.2607</v>
      </c>
      <c r="G1688" s="107">
        <v>10.4191</v>
      </c>
      <c r="H1688" s="107">
        <v>11.773899999999999</v>
      </c>
      <c r="I1688" s="107">
        <v>12.179399999999999</v>
      </c>
      <c r="J1688" s="107">
        <v>12.8926</v>
      </c>
      <c r="K1688" s="107">
        <v>5.2733999999999996</v>
      </c>
      <c r="L1688" s="107">
        <v>4.5738000000000003</v>
      </c>
      <c r="M1688" s="107">
        <v>10.7699</v>
      </c>
      <c r="N1688" s="107">
        <v>8.593</v>
      </c>
      <c r="O1688" s="107">
        <v>5.2675000000000001</v>
      </c>
      <c r="P1688" s="107">
        <v>5.9389000000000003</v>
      </c>
      <c r="Q1688" s="107">
        <v>7.8270999999999997</v>
      </c>
      <c r="R1688" s="107">
        <v>12.9771</v>
      </c>
      <c r="T1688" s="106"/>
      <c r="U1688" s="107"/>
      <c r="V1688" s="107"/>
      <c r="W1688" s="107"/>
      <c r="X1688" s="107"/>
      <c r="Y1688" s="107"/>
      <c r="Z1688" s="107"/>
      <c r="AA1688" s="107"/>
      <c r="AB1688" s="107"/>
      <c r="AC1688" s="107"/>
      <c r="AD1688" s="107"/>
      <c r="AE1688" s="107"/>
      <c r="AF1688" s="107"/>
      <c r="AG1688" s="107"/>
      <c r="AH1688" s="107"/>
    </row>
    <row r="1689" spans="1:34" x14ac:dyDescent="0.3">
      <c r="A1689" t="s">
        <v>1296</v>
      </c>
      <c r="B1689" t="s">
        <v>1315</v>
      </c>
      <c r="C1689">
        <v>118565</v>
      </c>
      <c r="D1689" s="106">
        <v>44888</v>
      </c>
      <c r="E1689" s="107">
        <v>4802.0913</v>
      </c>
      <c r="F1689" s="107">
        <v>18.260300000000001</v>
      </c>
      <c r="G1689" s="107">
        <v>10.4191</v>
      </c>
      <c r="H1689" s="107">
        <v>11.7738</v>
      </c>
      <c r="I1689" s="107">
        <v>12.1793</v>
      </c>
      <c r="J1689" s="107">
        <v>12.8926</v>
      </c>
      <c r="K1689" s="107">
        <v>5.2733999999999996</v>
      </c>
      <c r="L1689" s="107">
        <v>4.5738000000000003</v>
      </c>
      <c r="M1689" s="107">
        <v>2.5038999999999998</v>
      </c>
      <c r="N1689" s="107">
        <v>2.3797999999999999</v>
      </c>
      <c r="O1689" s="107">
        <v>3.5396000000000001</v>
      </c>
      <c r="P1689" s="107">
        <v>5.2083000000000004</v>
      </c>
      <c r="Q1689" s="107">
        <v>7.7034000000000002</v>
      </c>
      <c r="R1689" s="107">
        <v>9.7960999999999991</v>
      </c>
      <c r="T1689" s="106"/>
      <c r="U1689" s="107"/>
      <c r="V1689" s="107"/>
      <c r="W1689" s="107"/>
      <c r="X1689" s="107"/>
      <c r="Y1689" s="107"/>
      <c r="Z1689" s="107"/>
      <c r="AA1689" s="107"/>
      <c r="AB1689" s="107"/>
      <c r="AC1689" s="107"/>
      <c r="AD1689" s="107"/>
      <c r="AE1689" s="107"/>
      <c r="AF1689" s="107"/>
      <c r="AG1689" s="107"/>
      <c r="AH1689" s="107"/>
    </row>
    <row r="1690" spans="1:34" x14ac:dyDescent="0.3">
      <c r="A1690" t="s">
        <v>1296</v>
      </c>
      <c r="B1690" t="s">
        <v>1316</v>
      </c>
      <c r="C1690">
        <v>113047</v>
      </c>
      <c r="D1690" s="106">
        <v>44888</v>
      </c>
      <c r="E1690" s="107">
        <v>26.220800000000001</v>
      </c>
      <c r="F1690" s="107">
        <v>5.2904999999999998</v>
      </c>
      <c r="G1690" s="107">
        <v>4.8753000000000002</v>
      </c>
      <c r="H1690" s="107">
        <v>4.6773999999999996</v>
      </c>
      <c r="I1690" s="107">
        <v>10.732799999999999</v>
      </c>
      <c r="J1690" s="107">
        <v>9.5775000000000006</v>
      </c>
      <c r="K1690" s="107">
        <v>4.7202999999999999</v>
      </c>
      <c r="L1690" s="107">
        <v>5.5000999999999998</v>
      </c>
      <c r="M1690" s="107">
        <v>3.1930000000000001</v>
      </c>
      <c r="N1690" s="107">
        <v>3.0893999999999999</v>
      </c>
      <c r="O1690" s="107">
        <v>6.0301</v>
      </c>
      <c r="P1690" s="107">
        <v>6.8662999999999998</v>
      </c>
      <c r="Q1690" s="107">
        <v>8.0693000000000001</v>
      </c>
      <c r="R1690" s="107">
        <v>3.6926999999999999</v>
      </c>
      <c r="T1690" s="106"/>
      <c r="U1690" s="107"/>
      <c r="V1690" s="107"/>
      <c r="W1690" s="107"/>
      <c r="X1690" s="107"/>
      <c r="Y1690" s="107"/>
      <c r="Z1690" s="107"/>
      <c r="AA1690" s="107"/>
      <c r="AB1690" s="107"/>
      <c r="AC1690" s="107"/>
      <c r="AD1690" s="107"/>
      <c r="AE1690" s="107"/>
      <c r="AF1690" s="107"/>
      <c r="AG1690" s="107"/>
      <c r="AH1690" s="107"/>
    </row>
    <row r="1691" spans="1:34" x14ac:dyDescent="0.3">
      <c r="A1691" t="s">
        <v>1296</v>
      </c>
      <c r="B1691" t="s">
        <v>1317</v>
      </c>
      <c r="C1691">
        <v>119016</v>
      </c>
      <c r="D1691" s="106">
        <v>44888</v>
      </c>
      <c r="E1691" s="107">
        <v>26.8339</v>
      </c>
      <c r="F1691" s="107">
        <v>5.7138</v>
      </c>
      <c r="G1691" s="107">
        <v>5.3360000000000003</v>
      </c>
      <c r="H1691" s="107">
        <v>5.1349999999999998</v>
      </c>
      <c r="I1691" s="107">
        <v>11.1821</v>
      </c>
      <c r="J1691" s="107">
        <v>10.0321</v>
      </c>
      <c r="K1691" s="107">
        <v>5.1839000000000004</v>
      </c>
      <c r="L1691" s="107">
        <v>5.9694000000000003</v>
      </c>
      <c r="M1691" s="107">
        <v>3.6404999999999998</v>
      </c>
      <c r="N1691" s="107">
        <v>3.5457999999999998</v>
      </c>
      <c r="O1691" s="107">
        <v>6.4862000000000002</v>
      </c>
      <c r="P1691" s="107">
        <v>7.2065000000000001</v>
      </c>
      <c r="Q1691" s="107">
        <v>8.0690000000000008</v>
      </c>
      <c r="R1691" s="107">
        <v>4.1905000000000001</v>
      </c>
      <c r="T1691" s="106"/>
      <c r="U1691" s="107"/>
      <c r="V1691" s="107"/>
      <c r="W1691" s="107"/>
      <c r="X1691" s="107"/>
      <c r="Y1691" s="107"/>
      <c r="Z1691" s="107"/>
      <c r="AA1691" s="107"/>
      <c r="AB1691" s="107"/>
      <c r="AC1691" s="107"/>
      <c r="AD1691" s="107"/>
      <c r="AE1691" s="107"/>
      <c r="AF1691" s="107"/>
      <c r="AG1691" s="107"/>
      <c r="AH1691" s="107"/>
    </row>
    <row r="1692" spans="1:34" x14ac:dyDescent="0.3">
      <c r="A1692" t="s">
        <v>1296</v>
      </c>
      <c r="B1692" t="s">
        <v>1318</v>
      </c>
      <c r="C1692">
        <v>101599</v>
      </c>
      <c r="D1692" s="106">
        <v>44888</v>
      </c>
      <c r="E1692" s="107">
        <v>32.6616</v>
      </c>
      <c r="F1692" s="107">
        <v>7.7125000000000004</v>
      </c>
      <c r="G1692" s="107">
        <v>7.2487000000000004</v>
      </c>
      <c r="H1692" s="107">
        <v>7.4821</v>
      </c>
      <c r="I1692" s="107">
        <v>9.3165999999999993</v>
      </c>
      <c r="J1692" s="107">
        <v>8.2700999999999993</v>
      </c>
      <c r="K1692" s="107">
        <v>4.0011000000000001</v>
      </c>
      <c r="L1692" s="107">
        <v>4.5528000000000004</v>
      </c>
      <c r="M1692" s="107">
        <v>2.0891000000000002</v>
      </c>
      <c r="N1692" s="107">
        <v>2.4121999999999999</v>
      </c>
      <c r="O1692" s="107">
        <v>3.6368999999999998</v>
      </c>
      <c r="P1692" s="107">
        <v>3.1343999999999999</v>
      </c>
      <c r="Q1692" s="107">
        <v>6.1070000000000002</v>
      </c>
      <c r="R1692" s="107">
        <v>2.7740999999999998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t="s">
        <v>1296</v>
      </c>
      <c r="B1693" t="s">
        <v>1319</v>
      </c>
      <c r="C1693">
        <v>120062</v>
      </c>
      <c r="D1693" s="106">
        <v>44888</v>
      </c>
      <c r="E1693" s="107">
        <v>35.638800000000003</v>
      </c>
      <c r="F1693" s="107">
        <v>8.1951999999999998</v>
      </c>
      <c r="G1693" s="107">
        <v>7.7304000000000004</v>
      </c>
      <c r="H1693" s="107">
        <v>7.9566999999999997</v>
      </c>
      <c r="I1693" s="107">
        <v>9.8323</v>
      </c>
      <c r="J1693" s="107">
        <v>8.8123000000000005</v>
      </c>
      <c r="K1693" s="107">
        <v>4.5523999999999996</v>
      </c>
      <c r="L1693" s="107">
        <v>5.1112000000000002</v>
      </c>
      <c r="M1693" s="107">
        <v>2.6318999999999999</v>
      </c>
      <c r="N1693" s="107">
        <v>2.9561999999999999</v>
      </c>
      <c r="O1693" s="107">
        <v>4.5117000000000003</v>
      </c>
      <c r="P1693" s="107">
        <v>4.0500999999999996</v>
      </c>
      <c r="Q1693" s="107">
        <v>6.42</v>
      </c>
      <c r="R1693" s="107">
        <v>3.5670000000000002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t="s">
        <v>1296</v>
      </c>
      <c r="B1694" t="s">
        <v>1320</v>
      </c>
      <c r="C1694">
        <v>101758</v>
      </c>
      <c r="D1694" s="106">
        <v>44888</v>
      </c>
      <c r="E1694" s="107">
        <v>49.421500000000002</v>
      </c>
      <c r="F1694" s="107">
        <v>0</v>
      </c>
      <c r="G1694" s="107">
        <v>2.1572</v>
      </c>
      <c r="H1694" s="107">
        <v>3.5369000000000002</v>
      </c>
      <c r="I1694" s="107">
        <v>11.194599999999999</v>
      </c>
      <c r="J1694" s="107">
        <v>10.0428</v>
      </c>
      <c r="K1694" s="107">
        <v>6.8373999999999997</v>
      </c>
      <c r="L1694" s="107">
        <v>7.2579000000000002</v>
      </c>
      <c r="M1694" s="107">
        <v>5.0427999999999997</v>
      </c>
      <c r="N1694" s="107">
        <v>4.2112999999999996</v>
      </c>
      <c r="O1694" s="107">
        <v>6.3475999999999999</v>
      </c>
      <c r="P1694" s="107">
        <v>6.7599</v>
      </c>
      <c r="Q1694" s="107">
        <v>7.8693</v>
      </c>
      <c r="R1694" s="107">
        <v>4.3038999999999996</v>
      </c>
      <c r="T1694" s="106"/>
      <c r="U1694" s="107"/>
      <c r="V1694" s="107"/>
      <c r="W1694" s="107"/>
      <c r="X1694" s="107"/>
      <c r="Y1694" s="107"/>
      <c r="Z1694" s="107"/>
      <c r="AA1694" s="107"/>
      <c r="AB1694" s="107"/>
      <c r="AC1694" s="107"/>
      <c r="AD1694" s="107"/>
      <c r="AE1694" s="107"/>
      <c r="AF1694" s="107"/>
      <c r="AG1694" s="107"/>
      <c r="AH1694" s="107"/>
    </row>
    <row r="1695" spans="1:34" x14ac:dyDescent="0.3">
      <c r="A1695" t="s">
        <v>1296</v>
      </c>
      <c r="B1695" t="s">
        <v>1321</v>
      </c>
      <c r="C1695">
        <v>120754</v>
      </c>
      <c r="D1695" s="106">
        <v>44888</v>
      </c>
      <c r="E1695" s="107">
        <v>53.048499999999997</v>
      </c>
      <c r="F1695" s="107">
        <v>0.68810000000000004</v>
      </c>
      <c r="G1695" s="107">
        <v>2.9047000000000001</v>
      </c>
      <c r="H1695" s="107">
        <v>4.2694000000000001</v>
      </c>
      <c r="I1695" s="107">
        <v>11.9331</v>
      </c>
      <c r="J1695" s="107">
        <v>10.789899999999999</v>
      </c>
      <c r="K1695" s="107">
        <v>7.5975999999999999</v>
      </c>
      <c r="L1695" s="107">
        <v>8.0350000000000001</v>
      </c>
      <c r="M1695" s="107">
        <v>5.8250000000000002</v>
      </c>
      <c r="N1695" s="107">
        <v>5</v>
      </c>
      <c r="O1695" s="107">
        <v>7.1539999999999999</v>
      </c>
      <c r="P1695" s="107">
        <v>7.5964</v>
      </c>
      <c r="Q1695" s="107">
        <v>8.6022999999999996</v>
      </c>
      <c r="R1695" s="107">
        <v>5.0960999999999999</v>
      </c>
      <c r="T1695" s="106"/>
      <c r="U1695" s="107"/>
      <c r="V1695" s="107"/>
      <c r="W1695" s="107"/>
      <c r="X1695" s="107"/>
      <c r="Y1695" s="107"/>
      <c r="Z1695" s="107"/>
      <c r="AA1695" s="107"/>
      <c r="AB1695" s="107"/>
      <c r="AC1695" s="107"/>
      <c r="AD1695" s="107"/>
      <c r="AE1695" s="107"/>
      <c r="AF1695" s="107"/>
      <c r="AG1695" s="107"/>
      <c r="AH1695" s="107"/>
    </row>
    <row r="1696" spans="1:34" x14ac:dyDescent="0.3">
      <c r="A1696" t="s">
        <v>1296</v>
      </c>
      <c r="B1696" t="s">
        <v>1322</v>
      </c>
      <c r="C1696">
        <v>115005</v>
      </c>
      <c r="D1696" s="106">
        <v>44888</v>
      </c>
      <c r="E1696" s="107">
        <v>22.8536</v>
      </c>
      <c r="F1696" s="107">
        <v>3.3542999999999998</v>
      </c>
      <c r="G1696" s="107">
        <v>5.0823999999999998</v>
      </c>
      <c r="H1696" s="107">
        <v>5.2758000000000003</v>
      </c>
      <c r="I1696" s="107">
        <v>11.4582</v>
      </c>
      <c r="J1696" s="107">
        <v>10.252800000000001</v>
      </c>
      <c r="K1696" s="107">
        <v>4.4447999999999999</v>
      </c>
      <c r="L1696" s="107">
        <v>5.4482999999999997</v>
      </c>
      <c r="M1696" s="107">
        <v>2.5577999999999999</v>
      </c>
      <c r="N1696" s="107">
        <v>2.6749999999999998</v>
      </c>
      <c r="O1696" s="107">
        <v>8.2083999999999993</v>
      </c>
      <c r="P1696" s="107">
        <v>6.1111000000000004</v>
      </c>
      <c r="Q1696" s="107">
        <v>7.3331</v>
      </c>
      <c r="R1696" s="107">
        <v>7.4368999999999996</v>
      </c>
      <c r="T1696" s="106"/>
      <c r="U1696" s="107"/>
      <c r="V1696" s="107"/>
      <c r="W1696" s="107"/>
      <c r="X1696" s="107"/>
      <c r="Y1696" s="107"/>
      <c r="Z1696" s="107"/>
      <c r="AA1696" s="107"/>
      <c r="AB1696" s="107"/>
      <c r="AC1696" s="107"/>
      <c r="AD1696" s="107"/>
      <c r="AE1696" s="107"/>
      <c r="AF1696" s="107"/>
      <c r="AG1696" s="107"/>
      <c r="AH1696" s="107"/>
    </row>
    <row r="1697" spans="1:34" x14ac:dyDescent="0.3">
      <c r="A1697" t="s">
        <v>1296</v>
      </c>
      <c r="B1697" t="s">
        <v>1323</v>
      </c>
      <c r="C1697">
        <v>118349</v>
      </c>
      <c r="D1697" s="106">
        <v>44888</v>
      </c>
      <c r="E1697" s="107">
        <v>24.6492</v>
      </c>
      <c r="F1697" s="107">
        <v>3.8504</v>
      </c>
      <c r="G1697" s="107">
        <v>5.5720000000000001</v>
      </c>
      <c r="H1697" s="107">
        <v>5.7602000000000002</v>
      </c>
      <c r="I1697" s="107">
        <v>11.9323</v>
      </c>
      <c r="J1697" s="107">
        <v>10.7333</v>
      </c>
      <c r="K1697" s="107">
        <v>4.9211</v>
      </c>
      <c r="L1697" s="107">
        <v>5.9320000000000004</v>
      </c>
      <c r="M1697" s="107">
        <v>3.0377000000000001</v>
      </c>
      <c r="N1697" s="107">
        <v>3.1585000000000001</v>
      </c>
      <c r="O1697" s="107">
        <v>8.7634000000000007</v>
      </c>
      <c r="P1697" s="107">
        <v>6.8528000000000002</v>
      </c>
      <c r="Q1697" s="107">
        <v>7.7737999999999996</v>
      </c>
      <c r="R1697" s="107">
        <v>7.9184000000000001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t="s">
        <v>1296</v>
      </c>
      <c r="B1698" t="s">
        <v>1324</v>
      </c>
      <c r="C1698">
        <v>118407</v>
      </c>
      <c r="D1698" s="106">
        <v>44888</v>
      </c>
      <c r="E1698" s="107">
        <v>49.814799999999998</v>
      </c>
      <c r="F1698" s="107">
        <v>1.3922000000000001</v>
      </c>
      <c r="G1698" s="107">
        <v>5.6608999999999998</v>
      </c>
      <c r="H1698" s="107">
        <v>3.6032999999999999</v>
      </c>
      <c r="I1698" s="107">
        <v>15.801399999999999</v>
      </c>
      <c r="J1698" s="107">
        <v>12.3142</v>
      </c>
      <c r="K1698" s="107">
        <v>3.9380000000000002</v>
      </c>
      <c r="L1698" s="107">
        <v>5.7881</v>
      </c>
      <c r="M1698" s="107">
        <v>2.7778</v>
      </c>
      <c r="N1698" s="107">
        <v>2.9453</v>
      </c>
      <c r="O1698" s="107">
        <v>5.6543000000000001</v>
      </c>
      <c r="P1698" s="107">
        <v>6.7751000000000001</v>
      </c>
      <c r="Q1698" s="107">
        <v>7.8525</v>
      </c>
      <c r="R1698" s="107">
        <v>3.4655999999999998</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t="s">
        <v>1296</v>
      </c>
      <c r="B1699" t="s">
        <v>1325</v>
      </c>
      <c r="C1699">
        <v>108768</v>
      </c>
      <c r="D1699" s="106">
        <v>44888</v>
      </c>
      <c r="E1699" s="107">
        <v>47.102899999999998</v>
      </c>
      <c r="F1699" s="107">
        <v>0.85240000000000005</v>
      </c>
      <c r="G1699" s="107">
        <v>5.18</v>
      </c>
      <c r="H1699" s="107">
        <v>3.1236000000000002</v>
      </c>
      <c r="I1699" s="107">
        <v>15.3218</v>
      </c>
      <c r="J1699" s="107">
        <v>11.833299999999999</v>
      </c>
      <c r="K1699" s="107">
        <v>3.4580000000000002</v>
      </c>
      <c r="L1699" s="107">
        <v>5.2988999999999997</v>
      </c>
      <c r="M1699" s="107">
        <v>2.2890999999999999</v>
      </c>
      <c r="N1699" s="107">
        <v>2.4499</v>
      </c>
      <c r="O1699" s="107">
        <v>5.1311999999999998</v>
      </c>
      <c r="P1699" s="107">
        <v>6.2481</v>
      </c>
      <c r="Q1699" s="107">
        <v>7.3133999999999997</v>
      </c>
      <c r="R1699" s="107">
        <v>2.9632999999999998</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t="s">
        <v>1296</v>
      </c>
      <c r="B1700" t="s">
        <v>1326</v>
      </c>
      <c r="C1700">
        <v>123704</v>
      </c>
      <c r="D1700" s="106">
        <v>44888</v>
      </c>
      <c r="E1700" s="107">
        <v>1964.3185000000001</v>
      </c>
      <c r="F1700" s="107">
        <v>7.8411999999999997</v>
      </c>
      <c r="G1700" s="107">
        <v>6.2553999999999998</v>
      </c>
      <c r="H1700" s="107">
        <v>5.4776999999999996</v>
      </c>
      <c r="I1700" s="107">
        <v>12.226900000000001</v>
      </c>
      <c r="J1700" s="107">
        <v>10.1266</v>
      </c>
      <c r="K1700" s="107">
        <v>4.7694000000000001</v>
      </c>
      <c r="L1700" s="107">
        <v>5.6524999999999999</v>
      </c>
      <c r="M1700" s="107">
        <v>3.0789</v>
      </c>
      <c r="N1700" s="107">
        <v>2.9026000000000001</v>
      </c>
      <c r="O1700" s="107">
        <v>4.9356999999999998</v>
      </c>
      <c r="P1700" s="107">
        <v>5.7981999999999996</v>
      </c>
      <c r="Q1700" s="107">
        <v>7.5923999999999996</v>
      </c>
      <c r="R1700" s="107">
        <v>3.3925999999999998</v>
      </c>
      <c r="T1700" s="106"/>
      <c r="U1700" s="107"/>
      <c r="V1700" s="107"/>
      <c r="W1700" s="107"/>
      <c r="X1700" s="107"/>
      <c r="Y1700" s="107"/>
      <c r="Z1700" s="107"/>
      <c r="AA1700" s="107"/>
      <c r="AB1700" s="107"/>
      <c r="AC1700" s="107"/>
      <c r="AD1700" s="107"/>
      <c r="AE1700" s="107"/>
      <c r="AF1700" s="107"/>
      <c r="AG1700" s="107"/>
      <c r="AH1700" s="107"/>
    </row>
    <row r="1701" spans="1:34" x14ac:dyDescent="0.3">
      <c r="A1701" t="s">
        <v>1296</v>
      </c>
      <c r="B1701" t="s">
        <v>1892</v>
      </c>
      <c r="C1701">
        <v>123708</v>
      </c>
      <c r="D1701" s="106">
        <v>44888</v>
      </c>
      <c r="E1701" s="107">
        <v>1759.8081999999999</v>
      </c>
      <c r="F1701" s="107">
        <v>6.7295999999999996</v>
      </c>
      <c r="G1701" s="107">
        <v>5.1428000000000003</v>
      </c>
      <c r="H1701" s="107">
        <v>4.3658000000000001</v>
      </c>
      <c r="I1701" s="107">
        <v>11.1111</v>
      </c>
      <c r="J1701" s="107">
        <v>9.0043000000000006</v>
      </c>
      <c r="K1701" s="107">
        <v>3.5924999999999998</v>
      </c>
      <c r="L1701" s="107">
        <v>4.3890000000000002</v>
      </c>
      <c r="M1701" s="107">
        <v>1.8017000000000001</v>
      </c>
      <c r="N1701" s="107">
        <v>1.6081000000000001</v>
      </c>
      <c r="O1701" s="107">
        <v>3.6059999999999999</v>
      </c>
      <c r="P1701" s="107">
        <v>4.5399000000000003</v>
      </c>
      <c r="Q1701" s="107">
        <v>6.3361999999999998</v>
      </c>
      <c r="R1701" s="107">
        <v>2.0602999999999998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t="s">
        <v>1296</v>
      </c>
      <c r="B1702" t="s">
        <v>1327</v>
      </c>
      <c r="C1702">
        <v>105185</v>
      </c>
      <c r="D1702" s="106">
        <v>44888</v>
      </c>
      <c r="E1702" s="107">
        <v>2960.9960000000001</v>
      </c>
      <c r="F1702" s="107">
        <v>7.7984999999999998</v>
      </c>
      <c r="G1702" s="107">
        <v>5.1089000000000002</v>
      </c>
      <c r="H1702" s="107">
        <v>5.4058999999999999</v>
      </c>
      <c r="I1702" s="107">
        <v>10.4998</v>
      </c>
      <c r="J1702" s="107">
        <v>8.8620000000000001</v>
      </c>
      <c r="K1702" s="107">
        <v>3.7448999999999999</v>
      </c>
      <c r="L1702" s="107">
        <v>4.3574000000000002</v>
      </c>
      <c r="M1702" s="107">
        <v>1.8632</v>
      </c>
      <c r="N1702" s="107">
        <v>2.2038000000000002</v>
      </c>
      <c r="O1702" s="107">
        <v>4.7057000000000002</v>
      </c>
      <c r="P1702" s="107">
        <v>5.6932999999999998</v>
      </c>
      <c r="Q1702" s="107">
        <v>7.1684999999999999</v>
      </c>
      <c r="R1702" s="107">
        <v>2.4962</v>
      </c>
      <c r="T1702" s="106"/>
      <c r="U1702" s="107"/>
      <c r="V1702" s="107"/>
      <c r="W1702" s="107"/>
      <c r="X1702" s="107"/>
      <c r="Y1702" s="107"/>
      <c r="Z1702" s="107"/>
      <c r="AA1702" s="107"/>
      <c r="AB1702" s="107"/>
      <c r="AC1702" s="107"/>
      <c r="AD1702" s="107"/>
      <c r="AE1702" s="107"/>
      <c r="AF1702" s="107"/>
      <c r="AG1702" s="107"/>
      <c r="AH1702" s="107"/>
    </row>
    <row r="1703" spans="1:34" x14ac:dyDescent="0.3">
      <c r="A1703" t="s">
        <v>1296</v>
      </c>
      <c r="B1703" t="s">
        <v>1328</v>
      </c>
      <c r="C1703">
        <v>120560</v>
      </c>
      <c r="D1703" s="106">
        <v>44888</v>
      </c>
      <c r="E1703" s="107">
        <v>3219.8002000000001</v>
      </c>
      <c r="F1703" s="107">
        <v>8.6492000000000004</v>
      </c>
      <c r="G1703" s="107">
        <v>5.9603999999999999</v>
      </c>
      <c r="H1703" s="107">
        <v>6.2576000000000001</v>
      </c>
      <c r="I1703" s="107">
        <v>11.354100000000001</v>
      </c>
      <c r="J1703" s="107">
        <v>9.7200000000000006</v>
      </c>
      <c r="K1703" s="107">
        <v>4.6045999999999996</v>
      </c>
      <c r="L1703" s="107">
        <v>5.2286999999999999</v>
      </c>
      <c r="M1703" s="107">
        <v>2.7288999999999999</v>
      </c>
      <c r="N1703" s="107">
        <v>3.0771999999999999</v>
      </c>
      <c r="O1703" s="107">
        <v>5.5990000000000002</v>
      </c>
      <c r="P1703" s="107">
        <v>6.5945999999999998</v>
      </c>
      <c r="Q1703" s="107">
        <v>7.5796000000000001</v>
      </c>
      <c r="R1703" s="107">
        <v>3.3717000000000001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t="s">
        <v>1296</v>
      </c>
      <c r="B1704" t="s">
        <v>1329</v>
      </c>
      <c r="C1704">
        <v>101521</v>
      </c>
      <c r="D1704" s="106"/>
      <c r="E1704" s="107"/>
      <c r="F1704" s="107"/>
      <c r="G1704" s="107"/>
      <c r="H1704" s="107"/>
      <c r="I1704" s="107"/>
      <c r="J1704" s="107"/>
      <c r="K1704" s="107"/>
      <c r="L1704" s="107"/>
      <c r="M1704" s="107"/>
      <c r="N1704" s="107"/>
      <c r="O1704" s="107"/>
      <c r="P1704" s="107"/>
      <c r="Q1704" s="107"/>
      <c r="R1704" s="107"/>
      <c r="T1704" s="106"/>
      <c r="U1704" s="107"/>
      <c r="V1704" s="107"/>
      <c r="W1704" s="107"/>
      <c r="X1704" s="107"/>
      <c r="Y1704" s="107"/>
      <c r="Z1704" s="107"/>
      <c r="AA1704" s="107"/>
      <c r="AB1704" s="107"/>
      <c r="AC1704" s="107"/>
      <c r="AD1704" s="107"/>
      <c r="AE1704" s="107"/>
      <c r="AF1704" s="107"/>
      <c r="AG1704" s="107"/>
      <c r="AH1704" s="107"/>
    </row>
    <row r="1705" spans="1:34" x14ac:dyDescent="0.3">
      <c r="A1705" t="s">
        <v>1296</v>
      </c>
      <c r="B1705" t="s">
        <v>1330</v>
      </c>
      <c r="C1705">
        <v>120471</v>
      </c>
      <c r="D1705" s="106"/>
      <c r="E1705" s="107"/>
      <c r="F1705" s="107"/>
      <c r="G1705" s="107"/>
      <c r="H1705" s="107"/>
      <c r="I1705" s="107"/>
      <c r="J1705" s="107"/>
      <c r="K1705" s="107"/>
      <c r="L1705" s="107"/>
      <c r="M1705" s="107"/>
      <c r="N1705" s="107"/>
      <c r="O1705" s="107"/>
      <c r="P1705" s="107"/>
      <c r="Q1705" s="107"/>
      <c r="R1705" s="107"/>
      <c r="T1705" s="106"/>
      <c r="U1705" s="107"/>
      <c r="V1705" s="107"/>
      <c r="W1705" s="107"/>
      <c r="X1705" s="107"/>
      <c r="Y1705" s="107"/>
      <c r="Z1705" s="107"/>
      <c r="AA1705" s="107"/>
      <c r="AB1705" s="107"/>
      <c r="AC1705" s="107"/>
      <c r="AD1705" s="107"/>
      <c r="AE1705" s="107"/>
      <c r="AF1705" s="107"/>
      <c r="AG1705" s="107"/>
      <c r="AH1705" s="107"/>
    </row>
    <row r="1706" spans="1:34" x14ac:dyDescent="0.3">
      <c r="A1706" t="s">
        <v>1296</v>
      </c>
      <c r="B1706" t="s">
        <v>1331</v>
      </c>
      <c r="C1706">
        <v>101373</v>
      </c>
      <c r="D1706" s="106">
        <v>44888</v>
      </c>
      <c r="E1706" s="107">
        <v>43.323799999999999</v>
      </c>
      <c r="F1706" s="107">
        <v>-0.50549999999999995</v>
      </c>
      <c r="G1706" s="107">
        <v>2.8824999999999998</v>
      </c>
      <c r="H1706" s="107">
        <v>2.8900999999999999</v>
      </c>
      <c r="I1706" s="107">
        <v>12.547000000000001</v>
      </c>
      <c r="J1706" s="107">
        <v>10.9604</v>
      </c>
      <c r="K1706" s="107">
        <v>4.9192</v>
      </c>
      <c r="L1706" s="107">
        <v>5.2976000000000001</v>
      </c>
      <c r="M1706" s="107">
        <v>2.7324999999999999</v>
      </c>
      <c r="N1706" s="107">
        <v>2.6581999999999999</v>
      </c>
      <c r="O1706" s="107">
        <v>5.3231000000000002</v>
      </c>
      <c r="P1706" s="107">
        <v>6.2811000000000003</v>
      </c>
      <c r="Q1706" s="107">
        <v>7.3856000000000002</v>
      </c>
      <c r="R1706" s="107">
        <v>3.1263000000000001</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t="s">
        <v>1296</v>
      </c>
      <c r="B1707" t="s">
        <v>1332</v>
      </c>
      <c r="C1707">
        <v>119739</v>
      </c>
      <c r="D1707" s="106">
        <v>44888</v>
      </c>
      <c r="E1707" s="107">
        <v>46.732999999999997</v>
      </c>
      <c r="F1707" s="107">
        <v>0.31240000000000001</v>
      </c>
      <c r="G1707" s="107">
        <v>3.6882999999999999</v>
      </c>
      <c r="H1707" s="107">
        <v>3.7069999999999999</v>
      </c>
      <c r="I1707" s="107">
        <v>13.362399999999999</v>
      </c>
      <c r="J1707" s="107">
        <v>11.7805</v>
      </c>
      <c r="K1707" s="107">
        <v>5.7419000000000002</v>
      </c>
      <c r="L1707" s="107">
        <v>6.1356000000000002</v>
      </c>
      <c r="M1707" s="107">
        <v>3.5684999999999998</v>
      </c>
      <c r="N1707" s="107">
        <v>3.5007999999999999</v>
      </c>
      <c r="O1707" s="107">
        <v>6.1866000000000003</v>
      </c>
      <c r="P1707" s="107">
        <v>7.1600999999999999</v>
      </c>
      <c r="Q1707" s="107">
        <v>8.0854999999999997</v>
      </c>
      <c r="R1707" s="107">
        <v>3.9735999999999998</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t="s">
        <v>1296</v>
      </c>
      <c r="B1708" t="s">
        <v>1333</v>
      </c>
      <c r="C1708">
        <v>119856</v>
      </c>
      <c r="D1708" s="106">
        <v>44888</v>
      </c>
      <c r="E1708" s="107">
        <v>22.973099999999999</v>
      </c>
      <c r="F1708" s="107">
        <v>11.2841</v>
      </c>
      <c r="G1708" s="107">
        <v>7.5705999999999998</v>
      </c>
      <c r="H1708" s="107">
        <v>7.7512999999999996</v>
      </c>
      <c r="I1708" s="107">
        <v>10.723000000000001</v>
      </c>
      <c r="J1708" s="107">
        <v>9.1260999999999992</v>
      </c>
      <c r="K1708" s="107">
        <v>4.3331999999999997</v>
      </c>
      <c r="L1708" s="107">
        <v>5.2762000000000002</v>
      </c>
      <c r="M1708" s="107">
        <v>2.6240000000000001</v>
      </c>
      <c r="N1708" s="107">
        <v>2.8357999999999999</v>
      </c>
      <c r="O1708" s="107">
        <v>5.4859</v>
      </c>
      <c r="P1708" s="107">
        <v>6.6205999999999996</v>
      </c>
      <c r="Q1708" s="107">
        <v>7.7137000000000002</v>
      </c>
      <c r="R1708" s="107">
        <v>3.2517</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t="s">
        <v>1296</v>
      </c>
      <c r="B1709" t="s">
        <v>1334</v>
      </c>
      <c r="C1709">
        <v>116299</v>
      </c>
      <c r="D1709" s="106">
        <v>44888</v>
      </c>
      <c r="E1709" s="107">
        <v>21.9391</v>
      </c>
      <c r="F1709" s="107">
        <v>10.8172</v>
      </c>
      <c r="G1709" s="107">
        <v>7.0941999999999998</v>
      </c>
      <c r="H1709" s="107">
        <v>7.2828999999999997</v>
      </c>
      <c r="I1709" s="107">
        <v>10.248100000000001</v>
      </c>
      <c r="J1709" s="107">
        <v>8.6425999999999998</v>
      </c>
      <c r="K1709" s="107">
        <v>3.8490000000000002</v>
      </c>
      <c r="L1709" s="107">
        <v>4.7835999999999999</v>
      </c>
      <c r="M1709" s="107">
        <v>2.1360999999999999</v>
      </c>
      <c r="N1709" s="107">
        <v>2.3435999999999999</v>
      </c>
      <c r="O1709" s="107">
        <v>4.9753999999999996</v>
      </c>
      <c r="P1709" s="107">
        <v>6.0968999999999998</v>
      </c>
      <c r="Q1709" s="107">
        <v>7.4635999999999996</v>
      </c>
      <c r="R1709" s="107">
        <v>2.7547999999999999</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t="s">
        <v>1296</v>
      </c>
      <c r="B1710" t="s">
        <v>1335</v>
      </c>
      <c r="C1710">
        <v>145954</v>
      </c>
      <c r="D1710" s="106">
        <v>44888</v>
      </c>
      <c r="E1710" s="107">
        <v>12.680099999999999</v>
      </c>
      <c r="F1710" s="107">
        <v>8.0617000000000001</v>
      </c>
      <c r="G1710" s="107">
        <v>4.8967999999999998</v>
      </c>
      <c r="H1710" s="107">
        <v>6.6289999999999996</v>
      </c>
      <c r="I1710" s="107">
        <v>10.1761</v>
      </c>
      <c r="J1710" s="107">
        <v>9.0048999999999992</v>
      </c>
      <c r="K1710" s="107">
        <v>3.9786999999999999</v>
      </c>
      <c r="L1710" s="107">
        <v>4.9301000000000004</v>
      </c>
      <c r="M1710" s="107">
        <v>2.5882000000000001</v>
      </c>
      <c r="N1710" s="107">
        <v>2.7261000000000002</v>
      </c>
      <c r="O1710" s="107">
        <v>5.1468999999999996</v>
      </c>
      <c r="P1710" s="107"/>
      <c r="Q1710" s="107">
        <v>6.4288999999999996</v>
      </c>
      <c r="R1710" s="107">
        <v>3.1204999999999998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t="s">
        <v>1296</v>
      </c>
      <c r="B1711" t="s">
        <v>1336</v>
      </c>
      <c r="C1711">
        <v>145952</v>
      </c>
      <c r="D1711" s="106">
        <v>44888</v>
      </c>
      <c r="E1711" s="107">
        <v>12.1814</v>
      </c>
      <c r="F1711" s="107">
        <v>6.8929999999999998</v>
      </c>
      <c r="G1711" s="107">
        <v>3.8374000000000001</v>
      </c>
      <c r="H1711" s="107">
        <v>5.5277000000000003</v>
      </c>
      <c r="I1711" s="107">
        <v>9.1064000000000007</v>
      </c>
      <c r="J1711" s="107">
        <v>7.9379</v>
      </c>
      <c r="K1711" s="107">
        <v>2.9167000000000001</v>
      </c>
      <c r="L1711" s="107">
        <v>3.8513999999999999</v>
      </c>
      <c r="M1711" s="107">
        <v>1.5185</v>
      </c>
      <c r="N1711" s="107">
        <v>1.6496999999999999</v>
      </c>
      <c r="O1711" s="107">
        <v>4.0457000000000001</v>
      </c>
      <c r="P1711" s="107"/>
      <c r="Q1711" s="107">
        <v>5.3141999999999996</v>
      </c>
      <c r="R1711" s="107">
        <v>2.0413000000000001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t="s">
        <v>1296</v>
      </c>
      <c r="B1712" t="s">
        <v>1809</v>
      </c>
      <c r="C1712">
        <v>148729</v>
      </c>
      <c r="D1712" s="106">
        <v>44888</v>
      </c>
      <c r="E1712" s="107">
        <v>10.7822</v>
      </c>
      <c r="F1712" s="107">
        <v>8.8036999999999992</v>
      </c>
      <c r="G1712" s="107">
        <v>7.5907999999999998</v>
      </c>
      <c r="H1712" s="107">
        <v>6.0519999999999996</v>
      </c>
      <c r="I1712" s="107">
        <v>12.1464</v>
      </c>
      <c r="J1712" s="107">
        <v>10.1348</v>
      </c>
      <c r="K1712" s="107">
        <v>4.6497000000000002</v>
      </c>
      <c r="L1712" s="107">
        <v>5.7416</v>
      </c>
      <c r="M1712" s="107">
        <v>3.3206000000000002</v>
      </c>
      <c r="N1712" s="107">
        <v>3.4175</v>
      </c>
      <c r="O1712" s="107"/>
      <c r="P1712" s="107"/>
      <c r="Q1712" s="107">
        <v>4.4027000000000003</v>
      </c>
      <c r="R1712" s="107"/>
      <c r="T1712" s="106"/>
      <c r="U1712" s="107"/>
      <c r="V1712" s="107"/>
      <c r="W1712" s="107"/>
      <c r="X1712" s="107"/>
      <c r="Y1712" s="107"/>
      <c r="Z1712" s="107"/>
      <c r="AA1712" s="107"/>
      <c r="AB1712" s="107"/>
      <c r="AC1712" s="107"/>
      <c r="AD1712" s="107"/>
      <c r="AE1712" s="107"/>
      <c r="AF1712" s="107"/>
      <c r="AG1712" s="107"/>
      <c r="AH1712" s="107"/>
    </row>
    <row r="1713" spans="1:34" x14ac:dyDescent="0.3">
      <c r="A1713" t="s">
        <v>1296</v>
      </c>
      <c r="B1713" t="s">
        <v>1810</v>
      </c>
      <c r="C1713">
        <v>148727</v>
      </c>
      <c r="D1713" s="106">
        <v>44888</v>
      </c>
      <c r="E1713" s="107">
        <v>10.6028</v>
      </c>
      <c r="F1713" s="107">
        <v>7.9194000000000004</v>
      </c>
      <c r="G1713" s="107">
        <v>6.6155999999999997</v>
      </c>
      <c r="H1713" s="107">
        <v>5.0702999999999996</v>
      </c>
      <c r="I1713" s="107">
        <v>11.161899999999999</v>
      </c>
      <c r="J1713" s="107">
        <v>9.1613000000000007</v>
      </c>
      <c r="K1713" s="107">
        <v>3.6707000000000001</v>
      </c>
      <c r="L1713" s="107">
        <v>4.7470999999999997</v>
      </c>
      <c r="M1713" s="107">
        <v>2.3311999999999999</v>
      </c>
      <c r="N1713" s="107">
        <v>2.4198</v>
      </c>
      <c r="O1713" s="107"/>
      <c r="P1713" s="107"/>
      <c r="Q1713" s="107">
        <v>3.4054000000000002</v>
      </c>
      <c r="R1713" s="107"/>
      <c r="T1713" s="106"/>
      <c r="U1713" s="107"/>
      <c r="V1713" s="107"/>
      <c r="W1713" s="107"/>
      <c r="X1713" s="107"/>
      <c r="Y1713" s="107"/>
      <c r="Z1713" s="107"/>
      <c r="AA1713" s="107"/>
      <c r="AB1713" s="107"/>
      <c r="AC1713" s="107"/>
      <c r="AD1713" s="107"/>
      <c r="AE1713" s="107"/>
      <c r="AF1713" s="107"/>
      <c r="AG1713" s="107"/>
      <c r="AH1713" s="107"/>
    </row>
    <row r="1714" spans="1:34" x14ac:dyDescent="0.3">
      <c r="A1714" t="s">
        <v>1296</v>
      </c>
      <c r="B1714" t="s">
        <v>1337</v>
      </c>
      <c r="C1714">
        <v>142641</v>
      </c>
      <c r="D1714" s="106">
        <v>44888</v>
      </c>
      <c r="E1714" s="107">
        <v>13.5915</v>
      </c>
      <c r="F1714" s="107">
        <v>7.7896000000000001</v>
      </c>
      <c r="G1714" s="107">
        <v>6.3971</v>
      </c>
      <c r="H1714" s="107">
        <v>6.8377999999999997</v>
      </c>
      <c r="I1714" s="107">
        <v>10.2257</v>
      </c>
      <c r="J1714" s="107">
        <v>9.4550000000000001</v>
      </c>
      <c r="K1714" s="107">
        <v>4.6992000000000003</v>
      </c>
      <c r="L1714" s="107">
        <v>5.6501000000000001</v>
      </c>
      <c r="M1714" s="107">
        <v>3.6168999999999998</v>
      </c>
      <c r="N1714" s="107">
        <v>3.5922000000000001</v>
      </c>
      <c r="O1714" s="107">
        <v>5.6955</v>
      </c>
      <c r="P1714" s="107"/>
      <c r="Q1714" s="107">
        <v>6.7568999999999999</v>
      </c>
      <c r="R1714" s="107">
        <v>3.8525999999999998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t="s">
        <v>1296</v>
      </c>
      <c r="B1715" t="s">
        <v>1884</v>
      </c>
      <c r="C1715">
        <v>142642</v>
      </c>
      <c r="D1715" s="106">
        <v>44888</v>
      </c>
      <c r="E1715" s="107">
        <v>13.0952</v>
      </c>
      <c r="F1715" s="107">
        <v>6.6906999999999996</v>
      </c>
      <c r="G1715" s="107">
        <v>5.5229999999999997</v>
      </c>
      <c r="H1715" s="107">
        <v>5.9795999999999996</v>
      </c>
      <c r="I1715" s="107">
        <v>9.3710000000000004</v>
      </c>
      <c r="J1715" s="107">
        <v>8.6142000000000003</v>
      </c>
      <c r="K1715" s="107">
        <v>3.8637000000000001</v>
      </c>
      <c r="L1715" s="107">
        <v>4.8082000000000003</v>
      </c>
      <c r="M1715" s="107">
        <v>2.786</v>
      </c>
      <c r="N1715" s="107">
        <v>2.7509999999999999</v>
      </c>
      <c r="O1715" s="107">
        <v>4.8281999999999998</v>
      </c>
      <c r="P1715" s="107"/>
      <c r="Q1715" s="107">
        <v>5.9141000000000004</v>
      </c>
      <c r="R1715" s="107">
        <v>2.9990999999999999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t="s">
        <v>1296</v>
      </c>
      <c r="B1716" t="s">
        <v>1338</v>
      </c>
      <c r="C1716">
        <v>101665</v>
      </c>
      <c r="D1716" s="106">
        <v>44888</v>
      </c>
      <c r="E1716" s="107">
        <v>43.4666</v>
      </c>
      <c r="F1716" s="107">
        <v>4.0311000000000003</v>
      </c>
      <c r="G1716" s="107">
        <v>5.9668999999999999</v>
      </c>
      <c r="H1716" s="107">
        <v>5.3197000000000001</v>
      </c>
      <c r="I1716" s="107">
        <v>11.651999999999999</v>
      </c>
      <c r="J1716" s="107">
        <v>10.034599999999999</v>
      </c>
      <c r="K1716" s="107">
        <v>4.1680000000000001</v>
      </c>
      <c r="L1716" s="107">
        <v>5.077</v>
      </c>
      <c r="M1716" s="107">
        <v>2.5145</v>
      </c>
      <c r="N1716" s="107">
        <v>2.9178000000000002</v>
      </c>
      <c r="O1716" s="107">
        <v>5.5677000000000003</v>
      </c>
      <c r="P1716" s="107">
        <v>6.1965000000000003</v>
      </c>
      <c r="Q1716" s="107">
        <v>7.6454000000000004</v>
      </c>
      <c r="R1716" s="107">
        <v>3.7665999999999999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t="s">
        <v>1296</v>
      </c>
      <c r="B1717" t="s">
        <v>1339</v>
      </c>
      <c r="C1717">
        <v>118796</v>
      </c>
      <c r="D1717" s="106">
        <v>44888</v>
      </c>
      <c r="E1717" s="107">
        <v>46.483199999999997</v>
      </c>
      <c r="F1717" s="107">
        <v>4.8691000000000004</v>
      </c>
      <c r="G1717" s="107">
        <v>6.7750000000000004</v>
      </c>
      <c r="H1717" s="107">
        <v>6.1319999999999997</v>
      </c>
      <c r="I1717" s="107">
        <v>12.4716</v>
      </c>
      <c r="J1717" s="107">
        <v>10.863300000000001</v>
      </c>
      <c r="K1717" s="107">
        <v>4.9909999999999997</v>
      </c>
      <c r="L1717" s="107">
        <v>5.9058999999999999</v>
      </c>
      <c r="M1717" s="107">
        <v>3.3357000000000001</v>
      </c>
      <c r="N1717" s="107">
        <v>3.7475999999999998</v>
      </c>
      <c r="O1717" s="107">
        <v>6.4252000000000002</v>
      </c>
      <c r="P1717" s="107">
        <v>7.0079000000000002</v>
      </c>
      <c r="Q1717" s="107">
        <v>8.1433</v>
      </c>
      <c r="R1717" s="107">
        <v>4.6075999999999997</v>
      </c>
      <c r="T1717" s="106"/>
      <c r="U1717" s="107"/>
      <c r="V1717" s="107"/>
      <c r="W1717" s="107"/>
      <c r="X1717" s="107"/>
      <c r="Y1717" s="107"/>
      <c r="Z1717" s="107"/>
      <c r="AA1717" s="107"/>
      <c r="AB1717" s="107"/>
      <c r="AC1717" s="107"/>
      <c r="AD1717" s="107"/>
      <c r="AE1717" s="107"/>
      <c r="AF1717" s="107"/>
      <c r="AG1717" s="107"/>
      <c r="AH1717" s="107"/>
    </row>
    <row r="1718" spans="1:34" x14ac:dyDescent="0.3">
      <c r="A1718" t="s">
        <v>1296</v>
      </c>
      <c r="B1718" t="s">
        <v>1940</v>
      </c>
      <c r="C1718">
        <v>138256</v>
      </c>
      <c r="D1718" s="106">
        <v>44888</v>
      </c>
      <c r="E1718" s="107">
        <v>37.4178</v>
      </c>
      <c r="F1718" s="107">
        <v>7.6102999999999996</v>
      </c>
      <c r="G1718" s="107">
        <v>4.8220000000000001</v>
      </c>
      <c r="H1718" s="107">
        <v>4.7144000000000004</v>
      </c>
      <c r="I1718" s="107">
        <v>9.0685000000000002</v>
      </c>
      <c r="J1718" s="107">
        <v>8.3331</v>
      </c>
      <c r="K1718" s="107">
        <v>4.5993000000000004</v>
      </c>
      <c r="L1718" s="107">
        <v>5.0035999999999996</v>
      </c>
      <c r="M1718" s="107">
        <v>3.0228999999999999</v>
      </c>
      <c r="N1718" s="107">
        <v>2.9157999999999999</v>
      </c>
      <c r="O1718" s="107">
        <v>4.2767999999999997</v>
      </c>
      <c r="P1718" s="107">
        <v>3.6827999999999999</v>
      </c>
      <c r="Q1718" s="107">
        <v>6.8788</v>
      </c>
      <c r="R1718" s="107">
        <v>3.0097</v>
      </c>
      <c r="T1718" s="106"/>
      <c r="U1718" s="107"/>
      <c r="V1718" s="107"/>
      <c r="W1718" s="107"/>
      <c r="X1718" s="107"/>
      <c r="Y1718" s="107"/>
      <c r="Z1718" s="107"/>
      <c r="AA1718" s="107"/>
      <c r="AB1718" s="107"/>
      <c r="AC1718" s="107"/>
      <c r="AD1718" s="107"/>
      <c r="AE1718" s="107"/>
      <c r="AF1718" s="107"/>
      <c r="AG1718" s="107"/>
      <c r="AH1718" s="107"/>
    </row>
    <row r="1719" spans="1:34" x14ac:dyDescent="0.3">
      <c r="A1719" t="s">
        <v>1296</v>
      </c>
      <c r="B1719" t="s">
        <v>1941</v>
      </c>
      <c r="C1719">
        <v>138270</v>
      </c>
      <c r="D1719" s="106">
        <v>44888</v>
      </c>
      <c r="E1719" s="107">
        <v>40.564799999999998</v>
      </c>
      <c r="F1719" s="107">
        <v>8.19</v>
      </c>
      <c r="G1719" s="107">
        <v>5.4028</v>
      </c>
      <c r="H1719" s="107">
        <v>5.2755999999999998</v>
      </c>
      <c r="I1719" s="107">
        <v>9.6376000000000008</v>
      </c>
      <c r="J1719" s="107">
        <v>8.9026999999999994</v>
      </c>
      <c r="K1719" s="107">
        <v>5.1638999999999999</v>
      </c>
      <c r="L1719" s="107">
        <v>5.5467000000000004</v>
      </c>
      <c r="M1719" s="107">
        <v>3.7029000000000001</v>
      </c>
      <c r="N1719" s="107">
        <v>3.6495000000000002</v>
      </c>
      <c r="O1719" s="107">
        <v>5.0553999999999997</v>
      </c>
      <c r="P1719" s="107">
        <v>4.5079000000000002</v>
      </c>
      <c r="Q1719" s="107">
        <v>7.1025999999999998</v>
      </c>
      <c r="R1719" s="107">
        <v>3.7528999999999999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t="s">
        <v>1296</v>
      </c>
      <c r="B1720" t="s">
        <v>1340</v>
      </c>
      <c r="C1720">
        <v>119816</v>
      </c>
      <c r="D1720" s="106">
        <v>44888</v>
      </c>
      <c r="E1720" s="107">
        <v>27.843399999999999</v>
      </c>
      <c r="F1720" s="107">
        <v>7.9983000000000004</v>
      </c>
      <c r="G1720" s="107">
        <v>7.3746999999999998</v>
      </c>
      <c r="H1720" s="107">
        <v>5.5678999999999998</v>
      </c>
      <c r="I1720" s="107">
        <v>13.184699999999999</v>
      </c>
      <c r="J1720" s="107">
        <v>10.62</v>
      </c>
      <c r="K1720" s="107">
        <v>5.2991999999999999</v>
      </c>
      <c r="L1720" s="107">
        <v>5.5289000000000001</v>
      </c>
      <c r="M1720" s="107">
        <v>3.5379999999999998</v>
      </c>
      <c r="N1720" s="107">
        <v>3.4759000000000002</v>
      </c>
      <c r="O1720" s="107">
        <v>5.7317</v>
      </c>
      <c r="P1720" s="107">
        <v>6.7098000000000004</v>
      </c>
      <c r="Q1720" s="107">
        <v>7.8216999999999999</v>
      </c>
      <c r="R1720" s="107">
        <v>3.6027</v>
      </c>
      <c r="T1720" s="106"/>
      <c r="U1720" s="107"/>
      <c r="V1720" s="107"/>
      <c r="W1720" s="107"/>
      <c r="X1720" s="107"/>
      <c r="Y1720" s="107"/>
      <c r="Z1720" s="107"/>
      <c r="AA1720" s="107"/>
      <c r="AB1720" s="107"/>
      <c r="AC1720" s="107"/>
      <c r="AD1720" s="107"/>
      <c r="AE1720" s="107"/>
      <c r="AF1720" s="107"/>
      <c r="AG1720" s="107"/>
      <c r="AH1720" s="107"/>
    </row>
    <row r="1721" spans="1:34" x14ac:dyDescent="0.3">
      <c r="A1721" t="s">
        <v>1296</v>
      </c>
      <c r="B1721" t="s">
        <v>1341</v>
      </c>
      <c r="C1721">
        <v>106231</v>
      </c>
      <c r="D1721" s="106">
        <v>44888</v>
      </c>
      <c r="E1721" s="107">
        <v>26.5471</v>
      </c>
      <c r="F1721" s="107">
        <v>7.5636000000000001</v>
      </c>
      <c r="G1721" s="107">
        <v>6.9085999999999999</v>
      </c>
      <c r="H1721" s="107">
        <v>5.0922000000000001</v>
      </c>
      <c r="I1721" s="107">
        <v>12.6911</v>
      </c>
      <c r="J1721" s="107">
        <v>10.116099999999999</v>
      </c>
      <c r="K1721" s="107">
        <v>4.7962999999999996</v>
      </c>
      <c r="L1721" s="107">
        <v>5.0190000000000001</v>
      </c>
      <c r="M1721" s="107">
        <v>3.0278999999999998</v>
      </c>
      <c r="N1721" s="107">
        <v>2.9611999999999998</v>
      </c>
      <c r="O1721" s="107">
        <v>5.2042000000000002</v>
      </c>
      <c r="P1721" s="107">
        <v>6.1502999999999997</v>
      </c>
      <c r="Q1721" s="107">
        <v>6.5716999999999999</v>
      </c>
      <c r="R1721" s="107">
        <v>3.0863</v>
      </c>
      <c r="T1721" s="106"/>
      <c r="U1721" s="107"/>
      <c r="V1721" s="107"/>
      <c r="W1721" s="107"/>
      <c r="X1721" s="107"/>
      <c r="Y1721" s="107"/>
      <c r="Z1721" s="107"/>
      <c r="AA1721" s="107"/>
      <c r="AB1721" s="107"/>
      <c r="AC1721" s="107"/>
      <c r="AD1721" s="107"/>
      <c r="AE1721" s="107"/>
      <c r="AF1721" s="107"/>
      <c r="AG1721" s="107"/>
      <c r="AH1721" s="107"/>
    </row>
    <row r="1722" spans="1:34" x14ac:dyDescent="0.3">
      <c r="A1722" t="s">
        <v>1296</v>
      </c>
      <c r="B1722" t="s">
        <v>1918</v>
      </c>
      <c r="C1722">
        <v>149585</v>
      </c>
      <c r="D1722" s="106">
        <v>44888</v>
      </c>
      <c r="E1722" s="107">
        <v>36.562899999999999</v>
      </c>
      <c r="F1722" s="107">
        <v>8.0878999999999994</v>
      </c>
      <c r="G1722" s="107">
        <v>5.8746</v>
      </c>
      <c r="H1722" s="107">
        <v>4.9246999999999996</v>
      </c>
      <c r="I1722" s="107">
        <v>10.6896</v>
      </c>
      <c r="J1722" s="107">
        <v>8.8889999999999993</v>
      </c>
      <c r="K1722" s="107">
        <v>4.7824999999999998</v>
      </c>
      <c r="L1722" s="107">
        <v>4.7350000000000003</v>
      </c>
      <c r="M1722" s="107">
        <v>3.1438999999999999</v>
      </c>
      <c r="N1722" s="107">
        <v>3.3235999999999999</v>
      </c>
      <c r="O1722" s="107">
        <v>5.4858000000000002</v>
      </c>
      <c r="P1722" s="107">
        <v>4.0458999999999996</v>
      </c>
      <c r="Q1722" s="107">
        <v>6.8497000000000003</v>
      </c>
      <c r="R1722" s="107">
        <v>3.2109999999999999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t="s">
        <v>1296</v>
      </c>
      <c r="B1723" t="s">
        <v>1919</v>
      </c>
      <c r="C1723">
        <v>149587</v>
      </c>
      <c r="D1723" s="106">
        <v>44888</v>
      </c>
      <c r="E1723" s="107">
        <v>39.001399999999997</v>
      </c>
      <c r="F1723" s="107">
        <v>8.7056000000000004</v>
      </c>
      <c r="G1723" s="107">
        <v>6.5381999999999998</v>
      </c>
      <c r="H1723" s="107">
        <v>5.5944000000000003</v>
      </c>
      <c r="I1723" s="107">
        <v>11.346399999999999</v>
      </c>
      <c r="J1723" s="107">
        <v>9.5480999999999998</v>
      </c>
      <c r="K1723" s="107">
        <v>5.4427000000000003</v>
      </c>
      <c r="L1723" s="107">
        <v>5.4044999999999996</v>
      </c>
      <c r="M1723" s="107">
        <v>3.8182999999999998</v>
      </c>
      <c r="N1723" s="107">
        <v>3.9748999999999999</v>
      </c>
      <c r="O1723" s="107">
        <v>5.9953000000000003</v>
      </c>
      <c r="P1723" s="107">
        <v>4.6384999999999996</v>
      </c>
      <c r="Q1723" s="107">
        <v>6.8650000000000002</v>
      </c>
      <c r="R1723" s="107">
        <v>3.7395</v>
      </c>
      <c r="T1723" s="106"/>
      <c r="U1723" s="107"/>
      <c r="V1723" s="107"/>
      <c r="W1723" s="107"/>
      <c r="X1723" s="107"/>
      <c r="Y1723" s="107"/>
      <c r="Z1723" s="107"/>
      <c r="AA1723" s="107"/>
      <c r="AB1723" s="107"/>
      <c r="AC1723" s="107"/>
      <c r="AD1723" s="107"/>
      <c r="AE1723" s="107"/>
      <c r="AF1723" s="107"/>
      <c r="AG1723" s="107"/>
      <c r="AH1723" s="107"/>
    </row>
    <row r="1724" spans="1:34" x14ac:dyDescent="0.3">
      <c r="A1724" t="s">
        <v>1296</v>
      </c>
      <c r="B1724" t="s">
        <v>1342</v>
      </c>
      <c r="C1724">
        <v>101563</v>
      </c>
      <c r="D1724" s="106"/>
      <c r="E1724" s="107"/>
      <c r="F1724" s="107"/>
      <c r="G1724" s="107"/>
      <c r="H1724" s="107"/>
      <c r="I1724" s="107"/>
      <c r="J1724" s="107"/>
      <c r="K1724" s="107"/>
      <c r="L1724" s="107"/>
      <c r="M1724" s="107"/>
      <c r="N1724" s="107"/>
      <c r="O1724" s="107"/>
      <c r="P1724" s="107"/>
      <c r="Q1724" s="107"/>
      <c r="R1724" s="107"/>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t="s">
        <v>1296</v>
      </c>
      <c r="B1725" t="s">
        <v>1343</v>
      </c>
      <c r="C1725">
        <v>119664</v>
      </c>
      <c r="D1725" s="106"/>
      <c r="E1725" s="107"/>
      <c r="F1725" s="107"/>
      <c r="G1725" s="107"/>
      <c r="H1725" s="107"/>
      <c r="I1725" s="107"/>
      <c r="J1725" s="107"/>
      <c r="K1725" s="107"/>
      <c r="L1725" s="107"/>
      <c r="M1725" s="107"/>
      <c r="N1725" s="107"/>
      <c r="O1725" s="107"/>
      <c r="P1725" s="107"/>
      <c r="Q1725" s="107"/>
      <c r="R1725" s="107"/>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t="s">
        <v>1296</v>
      </c>
      <c r="B1726" t="s">
        <v>1344</v>
      </c>
      <c r="C1726">
        <v>101548</v>
      </c>
      <c r="D1726" s="106">
        <v>44888</v>
      </c>
      <c r="E1726" s="107">
        <v>39.867899999999999</v>
      </c>
      <c r="F1726" s="107">
        <v>7.2340999999999998</v>
      </c>
      <c r="G1726" s="107">
        <v>5.0754999999999999</v>
      </c>
      <c r="H1726" s="107">
        <v>4.5292000000000003</v>
      </c>
      <c r="I1726" s="107">
        <v>9.8659999999999997</v>
      </c>
      <c r="J1726" s="107">
        <v>9.1752000000000002</v>
      </c>
      <c r="K1726" s="107">
        <v>3.3296000000000001</v>
      </c>
      <c r="L1726" s="107">
        <v>4.3780999999999999</v>
      </c>
      <c r="M1726" s="107">
        <v>2.4805000000000001</v>
      </c>
      <c r="N1726" s="107">
        <v>2.5015999999999998</v>
      </c>
      <c r="O1726" s="107">
        <v>4.9154</v>
      </c>
      <c r="P1726" s="107">
        <v>4.6132999999999997</v>
      </c>
      <c r="Q1726" s="107">
        <v>7.0476999999999999</v>
      </c>
      <c r="R1726" s="107">
        <v>2.6514000000000002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t="s">
        <v>1296</v>
      </c>
      <c r="B1727" t="s">
        <v>1345</v>
      </c>
      <c r="C1727">
        <v>119949</v>
      </c>
      <c r="D1727" s="106">
        <v>44888</v>
      </c>
      <c r="E1727" s="107">
        <v>43.179099999999998</v>
      </c>
      <c r="F1727" s="107">
        <v>8.1167999999999996</v>
      </c>
      <c r="G1727" s="107">
        <v>5.9389000000000003</v>
      </c>
      <c r="H1727" s="107">
        <v>5.3914</v>
      </c>
      <c r="I1727" s="107">
        <v>10.712899999999999</v>
      </c>
      <c r="J1727" s="107">
        <v>10.0342</v>
      </c>
      <c r="K1727" s="107">
        <v>4.1858000000000004</v>
      </c>
      <c r="L1727" s="107">
        <v>5.2476000000000003</v>
      </c>
      <c r="M1727" s="107">
        <v>3.3222</v>
      </c>
      <c r="N1727" s="107">
        <v>3.3866000000000001</v>
      </c>
      <c r="O1727" s="107">
        <v>5.8795000000000002</v>
      </c>
      <c r="P1727" s="107">
        <v>5.5570000000000004</v>
      </c>
      <c r="Q1727" s="107">
        <v>7.4720000000000004</v>
      </c>
      <c r="R1727" s="107">
        <v>3.5794000000000001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t="s">
        <v>1296</v>
      </c>
      <c r="B1728" t="s">
        <v>1346</v>
      </c>
      <c r="C1728">
        <v>120718</v>
      </c>
      <c r="D1728" s="106">
        <v>44888</v>
      </c>
      <c r="E1728" s="107">
        <v>27.4651</v>
      </c>
      <c r="F1728" s="107">
        <v>11.0337</v>
      </c>
      <c r="G1728" s="107">
        <v>7.1833999999999998</v>
      </c>
      <c r="H1728" s="107">
        <v>6.9577999999999998</v>
      </c>
      <c r="I1728" s="107">
        <v>9.1161999999999992</v>
      </c>
      <c r="J1728" s="107">
        <v>8.6776</v>
      </c>
      <c r="K1728" s="107">
        <v>5.8665000000000003</v>
      </c>
      <c r="L1728" s="107">
        <v>5.7454999999999998</v>
      </c>
      <c r="M1728" s="107">
        <v>4.2253999999999996</v>
      </c>
      <c r="N1728" s="107">
        <v>3.9573</v>
      </c>
      <c r="O1728" s="107">
        <v>7.9720000000000004</v>
      </c>
      <c r="P1728" s="107">
        <v>5.2365000000000004</v>
      </c>
      <c r="Q1728" s="107">
        <v>7.3285</v>
      </c>
      <c r="R1728" s="107">
        <v>6.6147</v>
      </c>
      <c r="T1728" s="106"/>
      <c r="U1728" s="107"/>
      <c r="V1728" s="107"/>
      <c r="W1728" s="107"/>
      <c r="X1728" s="107"/>
      <c r="Y1728" s="107"/>
      <c r="Z1728" s="107"/>
      <c r="AA1728" s="107"/>
      <c r="AB1728" s="107"/>
      <c r="AC1728" s="107"/>
      <c r="AD1728" s="107"/>
      <c r="AE1728" s="107"/>
      <c r="AF1728" s="107"/>
      <c r="AG1728" s="107"/>
      <c r="AH1728" s="107"/>
    </row>
    <row r="1729" spans="1:34" x14ac:dyDescent="0.3">
      <c r="A1729" t="s">
        <v>1296</v>
      </c>
      <c r="B1729" t="s">
        <v>1347</v>
      </c>
      <c r="C1729">
        <v>106624</v>
      </c>
      <c r="D1729" s="106">
        <v>44888</v>
      </c>
      <c r="E1729" s="107">
        <v>26.171099999999999</v>
      </c>
      <c r="F1729" s="107">
        <v>10.462999999999999</v>
      </c>
      <c r="G1729" s="107">
        <v>6.5608000000000004</v>
      </c>
      <c r="H1729" s="107">
        <v>6.3434999999999997</v>
      </c>
      <c r="I1729" s="107">
        <v>8.4952000000000005</v>
      </c>
      <c r="J1729" s="107">
        <v>8.0542999999999996</v>
      </c>
      <c r="K1729" s="107">
        <v>5.2375999999999996</v>
      </c>
      <c r="L1729" s="107">
        <v>5.1136999999999997</v>
      </c>
      <c r="M1729" s="107">
        <v>3.5962000000000001</v>
      </c>
      <c r="N1729" s="107">
        <v>3.3237999999999999</v>
      </c>
      <c r="O1729" s="107">
        <v>7.3832000000000004</v>
      </c>
      <c r="P1729" s="107">
        <v>4.6920000000000002</v>
      </c>
      <c r="Q1729" s="107">
        <v>6.5377000000000001</v>
      </c>
      <c r="R1729" s="107">
        <v>5.9726999999999997</v>
      </c>
      <c r="T1729" s="106"/>
      <c r="U1729" s="107"/>
      <c r="V1729" s="107"/>
      <c r="W1729" s="107"/>
      <c r="X1729" s="107"/>
      <c r="Y1729" s="107"/>
      <c r="Z1729" s="107"/>
      <c r="AA1729" s="107"/>
      <c r="AB1729" s="107"/>
      <c r="AC1729" s="107"/>
      <c r="AD1729" s="107"/>
      <c r="AE1729" s="107"/>
      <c r="AF1729" s="107"/>
      <c r="AG1729" s="107"/>
      <c r="AH1729" s="107"/>
    </row>
    <row r="1730" spans="1:34" x14ac:dyDescent="0.3">
      <c r="A1730" s="57" t="s">
        <v>27</v>
      </c>
      <c r="F1730" s="104">
        <v>7.0488230769230764</v>
      </c>
      <c r="G1730" s="104">
        <v>6.4307173076923068</v>
      </c>
      <c r="H1730" s="104">
        <v>6.2401538461538451</v>
      </c>
      <c r="I1730" s="104">
        <v>11.291794230769234</v>
      </c>
      <c r="J1730" s="104">
        <v>13.055744230769232</v>
      </c>
      <c r="K1730" s="104">
        <v>5.0555173076923063</v>
      </c>
      <c r="L1730" s="104">
        <v>5.6282634615384621</v>
      </c>
      <c r="M1730" s="104">
        <v>4.5105080000000006</v>
      </c>
      <c r="N1730" s="104">
        <v>4.1656499999999994</v>
      </c>
      <c r="O1730" s="104">
        <v>5.7393520833333325</v>
      </c>
      <c r="P1730" s="104">
        <v>5.8391181818181801</v>
      </c>
      <c r="Q1730" s="104">
        <v>6.970253846153847</v>
      </c>
      <c r="R1730" s="104">
        <v>4.5303708333333326</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57" t="s">
        <v>407</v>
      </c>
      <c r="F1731" s="104">
        <v>7.3988499999999995</v>
      </c>
      <c r="G1731" s="104">
        <v>6.2430000000000003</v>
      </c>
      <c r="H1731" s="104">
        <v>5.5478000000000005</v>
      </c>
      <c r="I1731" s="104">
        <v>11.165199999999999</v>
      </c>
      <c r="J1731" s="104">
        <v>9.8279500000000013</v>
      </c>
      <c r="K1731" s="104">
        <v>4.6744500000000002</v>
      </c>
      <c r="L1731" s="104">
        <v>5.2869000000000002</v>
      </c>
      <c r="M1731" s="104">
        <v>3.081</v>
      </c>
      <c r="N1731" s="104">
        <v>3.1145</v>
      </c>
      <c r="O1731" s="104">
        <v>5.5267999999999997</v>
      </c>
      <c r="P1731" s="104">
        <v>6.1307</v>
      </c>
      <c r="Q1731" s="104">
        <v>7.3209499999999998</v>
      </c>
      <c r="R1731" s="104">
        <v>3.5731999999999999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05" t="s">
        <v>1348</v>
      </c>
      <c r="B1733" s="105"/>
      <c r="C1733" s="105"/>
      <c r="D1733" s="105"/>
      <c r="E1733" s="105"/>
      <c r="F1733" s="105"/>
      <c r="G1733" s="105"/>
      <c r="H1733" s="105"/>
      <c r="I1733" s="105"/>
      <c r="J1733" s="105"/>
      <c r="K1733" s="105"/>
      <c r="L1733" s="105"/>
      <c r="M1733" s="105"/>
      <c r="N1733" s="105"/>
      <c r="O1733" s="105"/>
      <c r="P1733" s="105"/>
      <c r="Q1733" s="105"/>
      <c r="R1733" s="10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t="s">
        <v>1349</v>
      </c>
      <c r="B1734" t="s">
        <v>1350</v>
      </c>
      <c r="C1734">
        <v>105804</v>
      </c>
      <c r="D1734" s="106">
        <v>44888</v>
      </c>
      <c r="E1734" s="107">
        <v>51.517499999999998</v>
      </c>
      <c r="F1734" s="107">
        <v>0.37919999999999998</v>
      </c>
      <c r="G1734" s="107">
        <v>-0.27839999999999998</v>
      </c>
      <c r="H1734" s="107">
        <v>-0.80920000000000003</v>
      </c>
      <c r="I1734" s="107">
        <v>-2.3384999999999998</v>
      </c>
      <c r="J1734" s="107">
        <v>-1.8217000000000001</v>
      </c>
      <c r="K1734" s="107">
        <v>0.34300000000000003</v>
      </c>
      <c r="L1734" s="107">
        <v>7.9524999999999997</v>
      </c>
      <c r="M1734" s="107">
        <v>2.1453000000000002</v>
      </c>
      <c r="N1734" s="107">
        <v>-5.8705999999999996</v>
      </c>
      <c r="O1734" s="107">
        <v>19.553100000000001</v>
      </c>
      <c r="P1734" s="107">
        <v>3.8069000000000002</v>
      </c>
      <c r="Q1734" s="107">
        <v>11.0756</v>
      </c>
      <c r="R1734" s="107">
        <v>24.138200000000001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t="s">
        <v>1349</v>
      </c>
      <c r="B1735" t="s">
        <v>1351</v>
      </c>
      <c r="C1735">
        <v>119556</v>
      </c>
      <c r="D1735" s="106">
        <v>44888</v>
      </c>
      <c r="E1735" s="107">
        <v>56.933999999999997</v>
      </c>
      <c r="F1735" s="107">
        <v>0.38140000000000002</v>
      </c>
      <c r="G1735" s="107">
        <v>-0.26500000000000001</v>
      </c>
      <c r="H1735" s="107">
        <v>-0.79059999999999997</v>
      </c>
      <c r="I1735" s="107">
        <v>-2.3014999999999999</v>
      </c>
      <c r="J1735" s="107">
        <v>-1.7329000000000001</v>
      </c>
      <c r="K1735" s="107">
        <v>0.60170000000000001</v>
      </c>
      <c r="L1735" s="107">
        <v>8.5428999999999995</v>
      </c>
      <c r="M1735" s="107">
        <v>2.9508999999999999</v>
      </c>
      <c r="N1735" s="107">
        <v>-4.8784999999999998</v>
      </c>
      <c r="O1735" s="107">
        <v>20.854500000000002</v>
      </c>
      <c r="P1735" s="107">
        <v>4.9890999999999996</v>
      </c>
      <c r="Q1735" s="107">
        <v>15.850899999999999</v>
      </c>
      <c r="R1735" s="107">
        <v>25.419699999999999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t="s">
        <v>1349</v>
      </c>
      <c r="B1736" t="s">
        <v>1352</v>
      </c>
      <c r="C1736">
        <v>125354</v>
      </c>
      <c r="D1736" s="106">
        <v>44888</v>
      </c>
      <c r="E1736" s="107">
        <v>71.430000000000007</v>
      </c>
      <c r="F1736" s="107">
        <v>0.77600000000000002</v>
      </c>
      <c r="G1736" s="107">
        <v>0.6482</v>
      </c>
      <c r="H1736" s="107">
        <v>-1.4E-2</v>
      </c>
      <c r="I1736" s="107">
        <v>0.12620000000000001</v>
      </c>
      <c r="J1736" s="107">
        <v>0.57730000000000004</v>
      </c>
      <c r="K1736" s="107">
        <v>3.4167999999999998</v>
      </c>
      <c r="L1736" s="107">
        <v>12.170199999999999</v>
      </c>
      <c r="M1736" s="107">
        <v>10.214499999999999</v>
      </c>
      <c r="N1736" s="107">
        <v>6.8352000000000004</v>
      </c>
      <c r="O1736" s="107">
        <v>28.599599999999999</v>
      </c>
      <c r="P1736" s="107">
        <v>19.727499999999999</v>
      </c>
      <c r="Q1736" s="107">
        <v>24.449000000000002</v>
      </c>
      <c r="R1736" s="107">
        <v>33.216299999999997</v>
      </c>
      <c r="T1736" s="106"/>
      <c r="U1736" s="107"/>
      <c r="V1736" s="107"/>
      <c r="W1736" s="107"/>
      <c r="X1736" s="107"/>
      <c r="Y1736" s="107"/>
      <c r="Z1736" s="107"/>
      <c r="AA1736" s="107"/>
      <c r="AB1736" s="107"/>
      <c r="AC1736" s="107"/>
      <c r="AD1736" s="107"/>
      <c r="AE1736" s="107"/>
      <c r="AF1736" s="107"/>
      <c r="AG1736" s="107"/>
      <c r="AH1736" s="107"/>
    </row>
    <row r="1737" spans="1:34" x14ac:dyDescent="0.3">
      <c r="A1737" t="s">
        <v>1349</v>
      </c>
      <c r="B1737" t="s">
        <v>1353</v>
      </c>
      <c r="C1737">
        <v>125350</v>
      </c>
      <c r="D1737" s="106">
        <v>44888</v>
      </c>
      <c r="E1737" s="107">
        <v>63.66</v>
      </c>
      <c r="F1737" s="107">
        <v>0.77569999999999995</v>
      </c>
      <c r="G1737" s="107">
        <v>0.63229999999999997</v>
      </c>
      <c r="H1737" s="107">
        <v>-3.1399999999999997E-2</v>
      </c>
      <c r="I1737" s="107">
        <v>7.8600000000000003E-2</v>
      </c>
      <c r="J1737" s="107">
        <v>0.45760000000000001</v>
      </c>
      <c r="K1737" s="107">
        <v>3.0596999999999999</v>
      </c>
      <c r="L1737" s="107">
        <v>11.3911</v>
      </c>
      <c r="M1737" s="107">
        <v>9.0254999999999992</v>
      </c>
      <c r="N1737" s="107">
        <v>5.2752999999999997</v>
      </c>
      <c r="O1737" s="107">
        <v>26.5639</v>
      </c>
      <c r="P1737" s="107">
        <v>18.037099999999999</v>
      </c>
      <c r="Q1737" s="107">
        <v>22.864799999999999</v>
      </c>
      <c r="R1737" s="107">
        <v>31.204799999999999</v>
      </c>
      <c r="T1737" s="106"/>
      <c r="U1737" s="107"/>
      <c r="V1737" s="107"/>
      <c r="W1737" s="107"/>
      <c r="X1737" s="107"/>
      <c r="Y1737" s="107"/>
      <c r="Z1737" s="107"/>
      <c r="AA1737" s="107"/>
      <c r="AB1737" s="107"/>
      <c r="AC1737" s="107"/>
      <c r="AD1737" s="107"/>
      <c r="AE1737" s="107"/>
      <c r="AF1737" s="107"/>
      <c r="AG1737" s="107"/>
      <c r="AH1737" s="107"/>
    </row>
    <row r="1738" spans="1:34" x14ac:dyDescent="0.3">
      <c r="A1738" t="s">
        <v>1349</v>
      </c>
      <c r="B1738" t="s">
        <v>2034</v>
      </c>
      <c r="C1738">
        <v>145678</v>
      </c>
      <c r="D1738" s="106">
        <v>44888</v>
      </c>
      <c r="E1738" s="107">
        <v>29.04</v>
      </c>
      <c r="F1738" s="107">
        <v>0.69350000000000001</v>
      </c>
      <c r="G1738" s="107">
        <v>0.44969999999999999</v>
      </c>
      <c r="H1738" s="107">
        <v>0.58879999999999999</v>
      </c>
      <c r="I1738" s="107">
        <v>0.10340000000000001</v>
      </c>
      <c r="J1738" s="107">
        <v>1.0086999999999999</v>
      </c>
      <c r="K1738" s="107">
        <v>4.3478000000000003</v>
      </c>
      <c r="L1738" s="107">
        <v>16.532900000000001</v>
      </c>
      <c r="M1738" s="107">
        <v>9.9167000000000005</v>
      </c>
      <c r="N1738" s="107">
        <v>5.8695000000000004</v>
      </c>
      <c r="O1738" s="107">
        <v>40.819099999999999</v>
      </c>
      <c r="P1738" s="107"/>
      <c r="Q1738" s="107">
        <v>31.1492</v>
      </c>
      <c r="R1738" s="107">
        <v>37.859499999999997</v>
      </c>
      <c r="T1738" s="106"/>
      <c r="U1738" s="107"/>
      <c r="V1738" s="107"/>
      <c r="W1738" s="107"/>
      <c r="X1738" s="107"/>
      <c r="Y1738" s="107"/>
      <c r="Z1738" s="107"/>
      <c r="AA1738" s="107"/>
      <c r="AB1738" s="107"/>
      <c r="AC1738" s="107"/>
      <c r="AD1738" s="107"/>
      <c r="AE1738" s="107"/>
      <c r="AF1738" s="107"/>
      <c r="AG1738" s="107"/>
      <c r="AH1738" s="107"/>
    </row>
    <row r="1739" spans="1:34" x14ac:dyDescent="0.3">
      <c r="A1739" t="s">
        <v>1349</v>
      </c>
      <c r="B1739" t="s">
        <v>2035</v>
      </c>
      <c r="C1739">
        <v>145677</v>
      </c>
      <c r="D1739" s="106">
        <v>44888</v>
      </c>
      <c r="E1739" s="107">
        <v>27.08</v>
      </c>
      <c r="F1739" s="107">
        <v>0.63170000000000004</v>
      </c>
      <c r="G1739" s="107">
        <v>0.37059999999999998</v>
      </c>
      <c r="H1739" s="107">
        <v>0.51970000000000005</v>
      </c>
      <c r="I1739" s="107">
        <v>0</v>
      </c>
      <c r="J1739" s="107">
        <v>0.78149999999999997</v>
      </c>
      <c r="K1739" s="107">
        <v>3.7547999999999999</v>
      </c>
      <c r="L1739" s="107">
        <v>15.4305</v>
      </c>
      <c r="M1739" s="107">
        <v>8.4936000000000007</v>
      </c>
      <c r="N1739" s="107">
        <v>4.0738000000000003</v>
      </c>
      <c r="O1739" s="107">
        <v>38.340800000000002</v>
      </c>
      <c r="P1739" s="107"/>
      <c r="Q1739" s="107">
        <v>28.838799999999999</v>
      </c>
      <c r="R1739" s="107">
        <v>35.496600000000001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t="s">
        <v>1349</v>
      </c>
      <c r="B1740" t="s">
        <v>1354</v>
      </c>
      <c r="C1740">
        <v>146130</v>
      </c>
      <c r="D1740" s="106">
        <v>44888</v>
      </c>
      <c r="E1740" s="107">
        <v>26.38</v>
      </c>
      <c r="F1740" s="107">
        <v>0.61019999999999996</v>
      </c>
      <c r="G1740" s="107">
        <v>0.87949999999999995</v>
      </c>
      <c r="H1740" s="107">
        <v>0.72550000000000003</v>
      </c>
      <c r="I1740" s="107">
        <v>-0.26469999999999999</v>
      </c>
      <c r="J1740" s="107">
        <v>1.0728</v>
      </c>
      <c r="K1740" s="107">
        <v>2.6059999999999999</v>
      </c>
      <c r="L1740" s="107">
        <v>11.7797</v>
      </c>
      <c r="M1740" s="107">
        <v>11.637700000000001</v>
      </c>
      <c r="N1740" s="107">
        <v>12.1122</v>
      </c>
      <c r="O1740" s="107">
        <v>40.469099999999997</v>
      </c>
      <c r="P1740" s="107"/>
      <c r="Q1740" s="107">
        <v>29.320399999999999</v>
      </c>
      <c r="R1740" s="107">
        <v>43.503599999999999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t="s">
        <v>1349</v>
      </c>
      <c r="B1741" t="s">
        <v>1355</v>
      </c>
      <c r="C1741">
        <v>146127</v>
      </c>
      <c r="D1741" s="106">
        <v>44888</v>
      </c>
      <c r="E1741" s="107">
        <v>24.71</v>
      </c>
      <c r="F1741" s="107">
        <v>0.61070000000000002</v>
      </c>
      <c r="G1741" s="107">
        <v>0.85709999999999997</v>
      </c>
      <c r="H1741" s="107">
        <v>0.69269999999999998</v>
      </c>
      <c r="I1741" s="107">
        <v>-0.32269999999999999</v>
      </c>
      <c r="J1741" s="107">
        <v>0.9395</v>
      </c>
      <c r="K1741" s="107">
        <v>2.1919</v>
      </c>
      <c r="L1741" s="107">
        <v>10.8569</v>
      </c>
      <c r="M1741" s="107">
        <v>10.263299999999999</v>
      </c>
      <c r="N1741" s="107">
        <v>10.2141</v>
      </c>
      <c r="O1741" s="107">
        <v>38.077100000000002</v>
      </c>
      <c r="P1741" s="107"/>
      <c r="Q1741" s="107">
        <v>27.097899999999999</v>
      </c>
      <c r="R1741" s="107">
        <v>41.050800000000002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t="s">
        <v>1349</v>
      </c>
      <c r="B1742" t="s">
        <v>1356</v>
      </c>
      <c r="C1742">
        <v>119212</v>
      </c>
      <c r="D1742" s="106">
        <v>44888</v>
      </c>
      <c r="E1742" s="107">
        <v>120.464</v>
      </c>
      <c r="F1742" s="107">
        <v>0.5635</v>
      </c>
      <c r="G1742" s="107">
        <v>0.4168</v>
      </c>
      <c r="H1742" s="107">
        <v>-9.8699999999999996E-2</v>
      </c>
      <c r="I1742" s="107">
        <v>-1.1099000000000001</v>
      </c>
      <c r="J1742" s="107">
        <v>-0.46189999999999998</v>
      </c>
      <c r="K1742" s="107">
        <v>1.6651</v>
      </c>
      <c r="L1742" s="107">
        <v>6.7497999999999996</v>
      </c>
      <c r="M1742" s="107">
        <v>7.9851999999999999</v>
      </c>
      <c r="N1742" s="107">
        <v>4.6456999999999997</v>
      </c>
      <c r="O1742" s="107">
        <v>30.4922</v>
      </c>
      <c r="P1742" s="107">
        <v>12.247400000000001</v>
      </c>
      <c r="Q1742" s="107">
        <v>21.4937</v>
      </c>
      <c r="R1742" s="107">
        <v>32.154800000000002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t="s">
        <v>1349</v>
      </c>
      <c r="B1743" t="s">
        <v>1357</v>
      </c>
      <c r="C1743">
        <v>105989</v>
      </c>
      <c r="D1743" s="106">
        <v>44888</v>
      </c>
      <c r="E1743" s="107">
        <v>112.23</v>
      </c>
      <c r="F1743" s="107">
        <v>0.56179999999999997</v>
      </c>
      <c r="G1743" s="107">
        <v>0.40439999999999998</v>
      </c>
      <c r="H1743" s="107">
        <v>-0.1166</v>
      </c>
      <c r="I1743" s="107">
        <v>-1.1442000000000001</v>
      </c>
      <c r="J1743" s="107">
        <v>-0.54239999999999999</v>
      </c>
      <c r="K1743" s="107">
        <v>1.4342999999999999</v>
      </c>
      <c r="L1743" s="107">
        <v>6.2663000000000002</v>
      </c>
      <c r="M1743" s="107">
        <v>7.2554999999999996</v>
      </c>
      <c r="N1743" s="107">
        <v>3.7054</v>
      </c>
      <c r="O1743" s="107">
        <v>29.337700000000002</v>
      </c>
      <c r="P1743" s="107">
        <v>11.366199999999999</v>
      </c>
      <c r="Q1743" s="107">
        <v>16.935700000000001</v>
      </c>
      <c r="R1743" s="107">
        <v>30.9803</v>
      </c>
      <c r="T1743" s="106"/>
      <c r="U1743" s="107"/>
      <c r="V1743" s="107"/>
      <c r="W1743" s="107"/>
      <c r="X1743" s="107"/>
      <c r="Y1743" s="107"/>
      <c r="Z1743" s="107"/>
      <c r="AA1743" s="107"/>
      <c r="AB1743" s="107"/>
      <c r="AC1743" s="107"/>
      <c r="AD1743" s="107"/>
      <c r="AE1743" s="107"/>
      <c r="AF1743" s="107"/>
      <c r="AG1743" s="107"/>
      <c r="AH1743" s="107"/>
    </row>
    <row r="1744" spans="1:34" x14ac:dyDescent="0.3">
      <c r="A1744" t="s">
        <v>1349</v>
      </c>
      <c r="B1744" t="s">
        <v>1358</v>
      </c>
      <c r="C1744">
        <v>146196</v>
      </c>
      <c r="D1744" s="106">
        <v>44888</v>
      </c>
      <c r="E1744" s="107">
        <v>26.951000000000001</v>
      </c>
      <c r="F1744" s="107">
        <v>0.6573</v>
      </c>
      <c r="G1744" s="107">
        <v>0.26790000000000003</v>
      </c>
      <c r="H1744" s="107">
        <v>2.5999999999999999E-2</v>
      </c>
      <c r="I1744" s="107">
        <v>-0.54249999999999998</v>
      </c>
      <c r="J1744" s="107">
        <v>0.59719999999999995</v>
      </c>
      <c r="K1744" s="107">
        <v>3.3001</v>
      </c>
      <c r="L1744" s="107">
        <v>14.534000000000001</v>
      </c>
      <c r="M1744" s="107">
        <v>10.914</v>
      </c>
      <c r="N1744" s="107">
        <v>6.9993999999999996</v>
      </c>
      <c r="O1744" s="107">
        <v>34.963099999999997</v>
      </c>
      <c r="P1744" s="107"/>
      <c r="Q1744" s="107">
        <v>29.859200000000001</v>
      </c>
      <c r="R1744" s="107">
        <v>38.6479</v>
      </c>
      <c r="T1744" s="106"/>
      <c r="U1744" s="107"/>
      <c r="V1744" s="107"/>
      <c r="W1744" s="107"/>
      <c r="X1744" s="107"/>
      <c r="Y1744" s="107"/>
      <c r="Z1744" s="107"/>
      <c r="AA1744" s="107"/>
      <c r="AB1744" s="107"/>
      <c r="AC1744" s="107"/>
      <c r="AD1744" s="107"/>
      <c r="AE1744" s="107"/>
      <c r="AF1744" s="107"/>
      <c r="AG1744" s="107"/>
      <c r="AH1744" s="107"/>
    </row>
    <row r="1745" spans="1:34" x14ac:dyDescent="0.3">
      <c r="A1745" t="s">
        <v>1349</v>
      </c>
      <c r="B1745" t="s">
        <v>1359</v>
      </c>
      <c r="C1745">
        <v>146193</v>
      </c>
      <c r="D1745" s="106">
        <v>44888</v>
      </c>
      <c r="E1745" s="107">
        <v>25.364999999999998</v>
      </c>
      <c r="F1745" s="107">
        <v>0.65480000000000005</v>
      </c>
      <c r="G1745" s="107">
        <v>0.249</v>
      </c>
      <c r="H1745" s="107">
        <v>-3.8999999999999998E-3</v>
      </c>
      <c r="I1745" s="107">
        <v>-0.60740000000000005</v>
      </c>
      <c r="J1745" s="107">
        <v>0.44750000000000001</v>
      </c>
      <c r="K1745" s="107">
        <v>2.8714</v>
      </c>
      <c r="L1745" s="107">
        <v>13.5814</v>
      </c>
      <c r="M1745" s="107">
        <v>9.5017999999999994</v>
      </c>
      <c r="N1745" s="107">
        <v>5.1921999999999997</v>
      </c>
      <c r="O1745" s="107">
        <v>32.789700000000003</v>
      </c>
      <c r="P1745" s="107"/>
      <c r="Q1745" s="107">
        <v>27.8001</v>
      </c>
      <c r="R1745" s="107">
        <v>36.372300000000003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t="s">
        <v>1349</v>
      </c>
      <c r="B1746" t="s">
        <v>1360</v>
      </c>
      <c r="C1746">
        <v>103360</v>
      </c>
      <c r="D1746" s="106">
        <v>44888</v>
      </c>
      <c r="E1746" s="107">
        <v>94.5685</v>
      </c>
      <c r="F1746" s="107">
        <v>0.47339999999999999</v>
      </c>
      <c r="G1746" s="107">
        <v>-1.6299999999999999E-2</v>
      </c>
      <c r="H1746" s="107">
        <v>-0.3584</v>
      </c>
      <c r="I1746" s="107">
        <v>-1.1472</v>
      </c>
      <c r="J1746" s="107">
        <v>1.3241000000000001</v>
      </c>
      <c r="K1746" s="107">
        <v>6.6327999999999996</v>
      </c>
      <c r="L1746" s="107">
        <v>15.404299999999999</v>
      </c>
      <c r="M1746" s="107">
        <v>8.9728999999999992</v>
      </c>
      <c r="N1746" s="107">
        <v>3.5562999999999998</v>
      </c>
      <c r="O1746" s="107">
        <v>24.550999999999998</v>
      </c>
      <c r="P1746" s="107">
        <v>9.3244000000000007</v>
      </c>
      <c r="Q1746" s="107">
        <v>14.244400000000001</v>
      </c>
      <c r="R1746" s="107">
        <v>33.017600000000002</v>
      </c>
      <c r="T1746" s="106"/>
      <c r="U1746" s="107"/>
      <c r="V1746" s="107"/>
      <c r="W1746" s="107"/>
      <c r="X1746" s="107"/>
      <c r="Y1746" s="107"/>
      <c r="Z1746" s="107"/>
      <c r="AA1746" s="107"/>
      <c r="AB1746" s="107"/>
      <c r="AC1746" s="107"/>
      <c r="AD1746" s="107"/>
      <c r="AE1746" s="107"/>
      <c r="AF1746" s="107"/>
      <c r="AG1746" s="107"/>
      <c r="AH1746" s="107"/>
    </row>
    <row r="1747" spans="1:34" x14ac:dyDescent="0.3">
      <c r="A1747" t="s">
        <v>1349</v>
      </c>
      <c r="B1747" t="s">
        <v>1361</v>
      </c>
      <c r="C1747">
        <v>118525</v>
      </c>
      <c r="D1747" s="106">
        <v>44888</v>
      </c>
      <c r="E1747" s="107">
        <v>104.6627</v>
      </c>
      <c r="F1747" s="107">
        <v>0.47560000000000002</v>
      </c>
      <c r="G1747" s="107">
        <v>-5.3E-3</v>
      </c>
      <c r="H1747" s="107">
        <v>-0.34279999999999999</v>
      </c>
      <c r="I1747" s="107">
        <v>-1.1165</v>
      </c>
      <c r="J1747" s="107">
        <v>1.3976999999999999</v>
      </c>
      <c r="K1747" s="107">
        <v>6.85</v>
      </c>
      <c r="L1747" s="107">
        <v>15.876200000000001</v>
      </c>
      <c r="M1747" s="107">
        <v>9.6416000000000004</v>
      </c>
      <c r="N1747" s="107">
        <v>4.4126000000000003</v>
      </c>
      <c r="O1747" s="107">
        <v>25.602699999999999</v>
      </c>
      <c r="P1747" s="107">
        <v>10.3705</v>
      </c>
      <c r="Q1747" s="107">
        <v>20.0124</v>
      </c>
      <c r="R1747" s="107">
        <v>34.124699999999997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t="s">
        <v>1349</v>
      </c>
      <c r="B1748" t="s">
        <v>1362</v>
      </c>
      <c r="C1748">
        <v>130503</v>
      </c>
      <c r="D1748" s="106">
        <v>44888</v>
      </c>
      <c r="E1748" s="107">
        <v>86.804000000000002</v>
      </c>
      <c r="F1748" s="107">
        <v>0.52459999999999996</v>
      </c>
      <c r="G1748" s="107">
        <v>0.80589999999999995</v>
      </c>
      <c r="H1748" s="107">
        <v>0.1454</v>
      </c>
      <c r="I1748" s="107">
        <v>-0.59660000000000002</v>
      </c>
      <c r="J1748" s="107">
        <v>2.1884999999999999</v>
      </c>
      <c r="K1748" s="107">
        <v>6.2237999999999998</v>
      </c>
      <c r="L1748" s="107">
        <v>17.147600000000001</v>
      </c>
      <c r="M1748" s="107">
        <v>13.042199999999999</v>
      </c>
      <c r="N1748" s="107">
        <v>7.6919000000000004</v>
      </c>
      <c r="O1748" s="107">
        <v>28.323499999999999</v>
      </c>
      <c r="P1748" s="107">
        <v>13.908200000000001</v>
      </c>
      <c r="Q1748" s="107">
        <v>18.6983</v>
      </c>
      <c r="R1748" s="107">
        <v>38.684399999999997</v>
      </c>
      <c r="T1748" s="106"/>
      <c r="U1748" s="107"/>
      <c r="V1748" s="107"/>
      <c r="W1748" s="107"/>
      <c r="X1748" s="107"/>
      <c r="Y1748" s="107"/>
      <c r="Z1748" s="107"/>
      <c r="AA1748" s="107"/>
      <c r="AB1748" s="107"/>
      <c r="AC1748" s="107"/>
      <c r="AD1748" s="107"/>
      <c r="AE1748" s="107"/>
      <c r="AF1748" s="107"/>
      <c r="AG1748" s="107"/>
      <c r="AH1748" s="107"/>
    </row>
    <row r="1749" spans="1:34" x14ac:dyDescent="0.3">
      <c r="A1749" t="s">
        <v>1349</v>
      </c>
      <c r="B1749" t="s">
        <v>1363</v>
      </c>
      <c r="C1749">
        <v>130502</v>
      </c>
      <c r="D1749" s="106">
        <v>44888</v>
      </c>
      <c r="E1749" s="107">
        <v>78.185000000000002</v>
      </c>
      <c r="F1749" s="107">
        <v>0.52200000000000002</v>
      </c>
      <c r="G1749" s="107">
        <v>0.79279999999999995</v>
      </c>
      <c r="H1749" s="107">
        <v>0.1268</v>
      </c>
      <c r="I1749" s="107">
        <v>-0.63290000000000002</v>
      </c>
      <c r="J1749" s="107">
        <v>2.0945</v>
      </c>
      <c r="K1749" s="107">
        <v>5.9546999999999999</v>
      </c>
      <c r="L1749" s="107">
        <v>16.547899999999998</v>
      </c>
      <c r="M1749" s="107">
        <v>12.183299999999999</v>
      </c>
      <c r="N1749" s="107">
        <v>6.6090999999999998</v>
      </c>
      <c r="O1749" s="107">
        <v>27.055700000000002</v>
      </c>
      <c r="P1749" s="107">
        <v>12.630100000000001</v>
      </c>
      <c r="Q1749" s="107">
        <v>15.071300000000001</v>
      </c>
      <c r="R1749" s="107">
        <v>37.319200000000002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t="s">
        <v>1349</v>
      </c>
      <c r="B1750" t="s">
        <v>1364</v>
      </c>
      <c r="C1750">
        <v>103006</v>
      </c>
      <c r="D1750" s="106">
        <v>44888</v>
      </c>
      <c r="E1750" s="107">
        <v>81.350700000000003</v>
      </c>
      <c r="F1750" s="107">
        <v>0.52749999999999997</v>
      </c>
      <c r="G1750" s="107">
        <v>-6.2700000000000006E-2</v>
      </c>
      <c r="H1750" s="107">
        <v>-1.1162000000000001</v>
      </c>
      <c r="I1750" s="107">
        <v>-1.8402000000000001</v>
      </c>
      <c r="J1750" s="107">
        <v>0.94469999999999998</v>
      </c>
      <c r="K1750" s="107">
        <v>2.9864999999999999</v>
      </c>
      <c r="L1750" s="107">
        <v>6.5380000000000003</v>
      </c>
      <c r="M1750" s="107">
        <v>-1.69</v>
      </c>
      <c r="N1750" s="107">
        <v>-9.6483000000000008</v>
      </c>
      <c r="O1750" s="107">
        <v>23.702200000000001</v>
      </c>
      <c r="P1750" s="107">
        <v>6.2043999999999997</v>
      </c>
      <c r="Q1750" s="107">
        <v>12.7051</v>
      </c>
      <c r="R1750" s="107">
        <v>25.888300000000001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t="s">
        <v>1349</v>
      </c>
      <c r="B1751" t="s">
        <v>1365</v>
      </c>
      <c r="C1751">
        <v>120069</v>
      </c>
      <c r="D1751" s="106">
        <v>44888</v>
      </c>
      <c r="E1751" s="107">
        <v>89.737700000000004</v>
      </c>
      <c r="F1751" s="107">
        <v>0.53159999999999996</v>
      </c>
      <c r="G1751" s="107">
        <v>-4.3299999999999998E-2</v>
      </c>
      <c r="H1751" s="107">
        <v>-1.0893999999999999</v>
      </c>
      <c r="I1751" s="107">
        <v>-1.7859</v>
      </c>
      <c r="J1751" s="107">
        <v>1.0792999999999999</v>
      </c>
      <c r="K1751" s="107">
        <v>3.3660000000000001</v>
      </c>
      <c r="L1751" s="107">
        <v>7.3285</v>
      </c>
      <c r="M1751" s="107">
        <v>-0.60880000000000001</v>
      </c>
      <c r="N1751" s="107">
        <v>-8.3188999999999993</v>
      </c>
      <c r="O1751" s="107">
        <v>25.491599999999998</v>
      </c>
      <c r="P1751" s="107">
        <v>7.5185000000000004</v>
      </c>
      <c r="Q1751" s="107">
        <v>15.979699999999999</v>
      </c>
      <c r="R1751" s="107">
        <v>27.7197</v>
      </c>
      <c r="T1751" s="106"/>
      <c r="U1751" s="107"/>
      <c r="V1751" s="107"/>
      <c r="W1751" s="107"/>
      <c r="X1751" s="107"/>
      <c r="Y1751" s="107"/>
      <c r="Z1751" s="107"/>
      <c r="AA1751" s="107"/>
      <c r="AB1751" s="107"/>
      <c r="AC1751" s="107"/>
      <c r="AD1751" s="107"/>
      <c r="AE1751" s="107"/>
      <c r="AF1751" s="107"/>
      <c r="AG1751" s="107"/>
      <c r="AH1751" s="107"/>
    </row>
    <row r="1752" spans="1:34" x14ac:dyDescent="0.3">
      <c r="A1752" t="s">
        <v>1349</v>
      </c>
      <c r="B1752" t="s">
        <v>1366</v>
      </c>
      <c r="C1752">
        <v>106823</v>
      </c>
      <c r="D1752" s="106">
        <v>44888</v>
      </c>
      <c r="E1752" s="107">
        <v>54.13</v>
      </c>
      <c r="F1752" s="107">
        <v>0.53859999999999997</v>
      </c>
      <c r="G1752" s="107">
        <v>0.70699999999999996</v>
      </c>
      <c r="H1752" s="107">
        <v>0.111</v>
      </c>
      <c r="I1752" s="107">
        <v>-0.91520000000000001</v>
      </c>
      <c r="J1752" s="107">
        <v>0.97</v>
      </c>
      <c r="K1752" s="107">
        <v>3.7172000000000001</v>
      </c>
      <c r="L1752" s="107">
        <v>10.9221</v>
      </c>
      <c r="M1752" s="107">
        <v>13.242699999999999</v>
      </c>
      <c r="N1752" s="107">
        <v>4.5586000000000002</v>
      </c>
      <c r="O1752" s="107">
        <v>29.2746</v>
      </c>
      <c r="P1752" s="107">
        <v>13.0923</v>
      </c>
      <c r="Q1752" s="107">
        <v>11.8256</v>
      </c>
      <c r="R1752" s="107">
        <v>37.960299999999997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t="s">
        <v>1349</v>
      </c>
      <c r="B1753" t="s">
        <v>1367</v>
      </c>
      <c r="C1753">
        <v>120591</v>
      </c>
      <c r="D1753" s="106">
        <v>44888</v>
      </c>
      <c r="E1753" s="107">
        <v>59.03</v>
      </c>
      <c r="F1753" s="107">
        <v>0.54510000000000003</v>
      </c>
      <c r="G1753" s="107">
        <v>0.73380000000000001</v>
      </c>
      <c r="H1753" s="107">
        <v>0.13569999999999999</v>
      </c>
      <c r="I1753" s="107">
        <v>-0.87319999999999998</v>
      </c>
      <c r="J1753" s="107">
        <v>1.0961000000000001</v>
      </c>
      <c r="K1753" s="107">
        <v>4.0542999999999996</v>
      </c>
      <c r="L1753" s="107">
        <v>11.651199999999999</v>
      </c>
      <c r="M1753" s="107">
        <v>14.3771</v>
      </c>
      <c r="N1753" s="107">
        <v>5.9785000000000004</v>
      </c>
      <c r="O1753" s="107">
        <v>31.131599999999999</v>
      </c>
      <c r="P1753" s="107">
        <v>14.487500000000001</v>
      </c>
      <c r="Q1753" s="107">
        <v>17.184200000000001</v>
      </c>
      <c r="R1753" s="107">
        <v>39.877800000000001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t="s">
        <v>1349</v>
      </c>
      <c r="B1754" t="s">
        <v>1368</v>
      </c>
      <c r="C1754">
        <v>141462</v>
      </c>
      <c r="D1754" s="106">
        <v>44888</v>
      </c>
      <c r="E1754" s="107">
        <v>18.63</v>
      </c>
      <c r="F1754" s="107">
        <v>0.43130000000000002</v>
      </c>
      <c r="G1754" s="107">
        <v>0.3231</v>
      </c>
      <c r="H1754" s="107">
        <v>-5.3600000000000002E-2</v>
      </c>
      <c r="I1754" s="107">
        <v>-0.42759999999999998</v>
      </c>
      <c r="J1754" s="107">
        <v>-5.3600000000000002E-2</v>
      </c>
      <c r="K1754" s="107">
        <v>2.6446000000000001</v>
      </c>
      <c r="L1754" s="107">
        <v>14.6462</v>
      </c>
      <c r="M1754" s="107">
        <v>10.892899999999999</v>
      </c>
      <c r="N1754" s="107">
        <v>7.7500999999999998</v>
      </c>
      <c r="O1754" s="107">
        <v>27.767900000000001</v>
      </c>
      <c r="P1754" s="107">
        <v>12.080399999999999</v>
      </c>
      <c r="Q1754" s="107">
        <v>12.146800000000001</v>
      </c>
      <c r="R1754" s="107">
        <v>37.877499999999998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t="s">
        <v>1349</v>
      </c>
      <c r="B1755" t="s">
        <v>1369</v>
      </c>
      <c r="C1755">
        <v>141475</v>
      </c>
      <c r="D1755" s="106">
        <v>44888</v>
      </c>
      <c r="E1755" s="107">
        <v>20.260000000000002</v>
      </c>
      <c r="F1755" s="107">
        <v>0.39639999999999997</v>
      </c>
      <c r="G1755" s="107">
        <v>0.34670000000000001</v>
      </c>
      <c r="H1755" s="107">
        <v>-4.9299999999999997E-2</v>
      </c>
      <c r="I1755" s="107">
        <v>-0.39329999999999998</v>
      </c>
      <c r="J1755" s="107">
        <v>0</v>
      </c>
      <c r="K1755" s="107">
        <v>2.8948999999999998</v>
      </c>
      <c r="L1755" s="107">
        <v>15.2446</v>
      </c>
      <c r="M1755" s="107">
        <v>11.625299999999999</v>
      </c>
      <c r="N1755" s="107">
        <v>8.8077000000000005</v>
      </c>
      <c r="O1755" s="107">
        <v>29.021100000000001</v>
      </c>
      <c r="P1755" s="107">
        <v>13.738899999999999</v>
      </c>
      <c r="Q1755" s="107">
        <v>13.8934</v>
      </c>
      <c r="R1755" s="107">
        <v>39.172600000000003</v>
      </c>
      <c r="T1755" s="106"/>
      <c r="U1755" s="107"/>
      <c r="V1755" s="107"/>
      <c r="W1755" s="107"/>
      <c r="X1755" s="107"/>
      <c r="Y1755" s="107"/>
      <c r="Z1755" s="107"/>
      <c r="AA1755" s="107"/>
      <c r="AB1755" s="107"/>
      <c r="AC1755" s="107"/>
      <c r="AD1755" s="107"/>
      <c r="AE1755" s="107"/>
      <c r="AF1755" s="107"/>
      <c r="AG1755" s="107"/>
      <c r="AH1755" s="107"/>
    </row>
    <row r="1756" spans="1:34" x14ac:dyDescent="0.3">
      <c r="A1756" t="s">
        <v>1349</v>
      </c>
      <c r="B1756" t="s">
        <v>1370</v>
      </c>
      <c r="C1756">
        <v>147946</v>
      </c>
      <c r="D1756" s="106">
        <v>44888</v>
      </c>
      <c r="E1756" s="107">
        <v>22.166</v>
      </c>
      <c r="F1756" s="107">
        <v>0.38950000000000001</v>
      </c>
      <c r="G1756" s="107">
        <v>0.58989999999999998</v>
      </c>
      <c r="H1756" s="107">
        <v>-0.23400000000000001</v>
      </c>
      <c r="I1756" s="107">
        <v>-1.1726000000000001</v>
      </c>
      <c r="J1756" s="107">
        <v>-0.88090000000000002</v>
      </c>
      <c r="K1756" s="107">
        <v>0.88290000000000002</v>
      </c>
      <c r="L1756" s="107">
        <v>7.5496999999999996</v>
      </c>
      <c r="M1756" s="107">
        <v>4.2614999999999998</v>
      </c>
      <c r="N1756" s="107">
        <v>-3.2052</v>
      </c>
      <c r="O1756" s="107"/>
      <c r="P1756" s="107"/>
      <c r="Q1756" s="107">
        <v>33.636200000000002</v>
      </c>
      <c r="R1756" s="107">
        <v>27.291899999999998</v>
      </c>
      <c r="T1756" s="106"/>
      <c r="U1756" s="107"/>
      <c r="V1756" s="107"/>
      <c r="W1756" s="107"/>
      <c r="X1756" s="107"/>
      <c r="Y1756" s="107"/>
      <c r="Z1756" s="107"/>
      <c r="AA1756" s="107"/>
      <c r="AB1756" s="107"/>
      <c r="AC1756" s="107"/>
      <c r="AD1756" s="107"/>
      <c r="AE1756" s="107"/>
      <c r="AF1756" s="107"/>
      <c r="AG1756" s="107"/>
      <c r="AH1756" s="107"/>
    </row>
    <row r="1757" spans="1:34" x14ac:dyDescent="0.3">
      <c r="A1757" t="s">
        <v>1349</v>
      </c>
      <c r="B1757" t="s">
        <v>1371</v>
      </c>
      <c r="C1757">
        <v>147944</v>
      </c>
      <c r="D1757" s="106">
        <v>44888</v>
      </c>
      <c r="E1757" s="107">
        <v>21.091000000000001</v>
      </c>
      <c r="F1757" s="107">
        <v>0.38550000000000001</v>
      </c>
      <c r="G1757" s="107">
        <v>0.56740000000000002</v>
      </c>
      <c r="H1757" s="107">
        <v>-0.26479999999999998</v>
      </c>
      <c r="I1757" s="107">
        <v>-1.2362</v>
      </c>
      <c r="J1757" s="107">
        <v>-1.0277000000000001</v>
      </c>
      <c r="K1757" s="107">
        <v>0.46200000000000002</v>
      </c>
      <c r="L1757" s="107">
        <v>6.6279000000000003</v>
      </c>
      <c r="M1757" s="107">
        <v>2.9331</v>
      </c>
      <c r="N1757" s="107">
        <v>-4.7809999999999997</v>
      </c>
      <c r="O1757" s="107"/>
      <c r="P1757" s="107"/>
      <c r="Q1757" s="107">
        <v>31.2379</v>
      </c>
      <c r="R1757" s="107">
        <v>25.0382</v>
      </c>
      <c r="T1757" s="106"/>
      <c r="U1757" s="107"/>
      <c r="V1757" s="107"/>
      <c r="W1757" s="107"/>
      <c r="X1757" s="107"/>
      <c r="Y1757" s="107"/>
      <c r="Z1757" s="107"/>
      <c r="AA1757" s="107"/>
      <c r="AB1757" s="107"/>
      <c r="AC1757" s="107"/>
      <c r="AD1757" s="107"/>
      <c r="AE1757" s="107"/>
      <c r="AF1757" s="107"/>
      <c r="AG1757" s="107"/>
      <c r="AH1757" s="107"/>
    </row>
    <row r="1758" spans="1:34" x14ac:dyDescent="0.3">
      <c r="A1758" t="s">
        <v>1349</v>
      </c>
      <c r="B1758" t="s">
        <v>1372</v>
      </c>
      <c r="C1758">
        <v>145137</v>
      </c>
      <c r="D1758" s="106">
        <v>44888</v>
      </c>
      <c r="E1758" s="107">
        <v>23.1</v>
      </c>
      <c r="F1758" s="107">
        <v>0.21690000000000001</v>
      </c>
      <c r="G1758" s="107">
        <v>-0.216</v>
      </c>
      <c r="H1758" s="107">
        <v>0.21690000000000001</v>
      </c>
      <c r="I1758" s="107">
        <v>-0.68789999999999996</v>
      </c>
      <c r="J1758" s="107">
        <v>0.96150000000000002</v>
      </c>
      <c r="K1758" s="107">
        <v>4.3832000000000004</v>
      </c>
      <c r="L1758" s="107">
        <v>13.681100000000001</v>
      </c>
      <c r="M1758" s="107">
        <v>10.526300000000001</v>
      </c>
      <c r="N1758" s="107">
        <v>3.6804000000000001</v>
      </c>
      <c r="O1758" s="107">
        <v>28.983000000000001</v>
      </c>
      <c r="P1758" s="107"/>
      <c r="Q1758" s="107">
        <v>22.849299999999999</v>
      </c>
      <c r="R1758" s="107">
        <v>35.995600000000003</v>
      </c>
      <c r="T1758" s="106"/>
      <c r="U1758" s="107"/>
      <c r="V1758" s="107"/>
      <c r="W1758" s="107"/>
      <c r="X1758" s="107"/>
      <c r="Y1758" s="107"/>
      <c r="Z1758" s="107"/>
      <c r="AA1758" s="107"/>
      <c r="AB1758" s="107"/>
      <c r="AC1758" s="107"/>
      <c r="AD1758" s="107"/>
      <c r="AE1758" s="107"/>
      <c r="AF1758" s="107"/>
      <c r="AG1758" s="107"/>
      <c r="AH1758" s="107"/>
    </row>
    <row r="1759" spans="1:34" x14ac:dyDescent="0.3">
      <c r="A1759" t="s">
        <v>1349</v>
      </c>
      <c r="B1759" t="s">
        <v>1373</v>
      </c>
      <c r="C1759">
        <v>145139</v>
      </c>
      <c r="D1759" s="106">
        <v>44888</v>
      </c>
      <c r="E1759" s="107">
        <v>21.64</v>
      </c>
      <c r="F1759" s="107">
        <v>0.27800000000000002</v>
      </c>
      <c r="G1759" s="107">
        <v>-0.23050000000000001</v>
      </c>
      <c r="H1759" s="107">
        <v>0.2316</v>
      </c>
      <c r="I1759" s="107">
        <v>-0.68840000000000001</v>
      </c>
      <c r="J1759" s="107">
        <v>0.83879999999999999</v>
      </c>
      <c r="K1759" s="107">
        <v>3.9885000000000002</v>
      </c>
      <c r="L1759" s="107">
        <v>12.8847</v>
      </c>
      <c r="M1759" s="107">
        <v>9.2378</v>
      </c>
      <c r="N1759" s="107">
        <v>2.0272999999999999</v>
      </c>
      <c r="O1759" s="107">
        <v>26.962399999999999</v>
      </c>
      <c r="P1759" s="107"/>
      <c r="Q1759" s="107">
        <v>20.893599999999999</v>
      </c>
      <c r="R1759" s="107">
        <v>33.842799999999997</v>
      </c>
      <c r="T1759" s="106"/>
      <c r="U1759" s="107"/>
      <c r="V1759" s="107"/>
      <c r="W1759" s="107"/>
      <c r="X1759" s="107"/>
      <c r="Y1759" s="107"/>
      <c r="Z1759" s="107"/>
      <c r="AA1759" s="107"/>
      <c r="AB1759" s="107"/>
      <c r="AC1759" s="107"/>
      <c r="AD1759" s="107"/>
      <c r="AE1759" s="107"/>
      <c r="AF1759" s="107"/>
      <c r="AG1759" s="107"/>
      <c r="AH1759" s="107"/>
    </row>
    <row r="1760" spans="1:34" x14ac:dyDescent="0.3">
      <c r="A1760" t="s">
        <v>1349</v>
      </c>
      <c r="B1760" t="s">
        <v>1374</v>
      </c>
      <c r="C1760">
        <v>147919</v>
      </c>
      <c r="D1760" s="106">
        <v>44888</v>
      </c>
      <c r="E1760" s="107">
        <v>15.3187</v>
      </c>
      <c r="F1760" s="107">
        <v>0.77829999999999999</v>
      </c>
      <c r="G1760" s="107">
        <v>1.0035000000000001</v>
      </c>
      <c r="H1760" s="107">
        <v>0.57250000000000001</v>
      </c>
      <c r="I1760" s="107">
        <v>1.9599999999999999E-2</v>
      </c>
      <c r="J1760" s="107">
        <v>1.6920999999999999</v>
      </c>
      <c r="K1760" s="107">
        <v>5.2577999999999996</v>
      </c>
      <c r="L1760" s="107">
        <v>14.4673</v>
      </c>
      <c r="M1760" s="107">
        <v>8.4563000000000006</v>
      </c>
      <c r="N1760" s="107">
        <v>-3.9538000000000002</v>
      </c>
      <c r="O1760" s="107"/>
      <c r="P1760" s="107"/>
      <c r="Q1760" s="107">
        <v>16.663900000000002</v>
      </c>
      <c r="R1760" s="107">
        <v>21.123799999999999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t="s">
        <v>1349</v>
      </c>
      <c r="B1761" t="s">
        <v>1375</v>
      </c>
      <c r="C1761">
        <v>147920</v>
      </c>
      <c r="D1761" s="106">
        <v>44888</v>
      </c>
      <c r="E1761" s="107">
        <v>14.4215</v>
      </c>
      <c r="F1761" s="107">
        <v>0.77280000000000004</v>
      </c>
      <c r="G1761" s="107">
        <v>0.97599999999999998</v>
      </c>
      <c r="H1761" s="107">
        <v>0.53400000000000003</v>
      </c>
      <c r="I1761" s="107">
        <v>-5.8200000000000002E-2</v>
      </c>
      <c r="J1761" s="107">
        <v>1.5062</v>
      </c>
      <c r="K1761" s="107">
        <v>4.7138</v>
      </c>
      <c r="L1761" s="107">
        <v>13.245699999999999</v>
      </c>
      <c r="M1761" s="107">
        <v>6.7657999999999996</v>
      </c>
      <c r="N1761" s="107">
        <v>-5.9686000000000003</v>
      </c>
      <c r="O1761" s="107"/>
      <c r="P1761" s="107"/>
      <c r="Q1761" s="107">
        <v>14.1469</v>
      </c>
      <c r="R1761" s="107">
        <v>18.529299999999999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t="s">
        <v>1349</v>
      </c>
      <c r="B1762" t="s">
        <v>1376</v>
      </c>
      <c r="C1762">
        <v>102875</v>
      </c>
      <c r="D1762" s="106">
        <v>44888</v>
      </c>
      <c r="E1762" s="107">
        <v>162.84100000000001</v>
      </c>
      <c r="F1762" s="107">
        <v>0.126</v>
      </c>
      <c r="G1762" s="107">
        <v>0.16789999999999999</v>
      </c>
      <c r="H1762" s="107">
        <v>-0.52839999999999998</v>
      </c>
      <c r="I1762" s="107">
        <v>-1.7462</v>
      </c>
      <c r="J1762" s="107">
        <v>-0.65949999999999998</v>
      </c>
      <c r="K1762" s="107">
        <v>-0.75449999999999995</v>
      </c>
      <c r="L1762" s="107">
        <v>6.7964000000000002</v>
      </c>
      <c r="M1762" s="107">
        <v>3.6760999999999999</v>
      </c>
      <c r="N1762" s="107">
        <v>-2.92</v>
      </c>
      <c r="O1762" s="107">
        <v>31.743099999999998</v>
      </c>
      <c r="P1762" s="107">
        <v>15.5085</v>
      </c>
      <c r="Q1762" s="107">
        <v>17.015799999999999</v>
      </c>
      <c r="R1762" s="107">
        <v>34.6721</v>
      </c>
      <c r="T1762" s="106"/>
      <c r="U1762" s="107"/>
      <c r="V1762" s="107"/>
      <c r="W1762" s="107"/>
      <c r="X1762" s="107"/>
      <c r="Y1762" s="107"/>
      <c r="Z1762" s="107"/>
      <c r="AA1762" s="107"/>
      <c r="AB1762" s="107"/>
      <c r="AC1762" s="107"/>
      <c r="AD1762" s="107"/>
      <c r="AE1762" s="107"/>
      <c r="AF1762" s="107"/>
      <c r="AG1762" s="107"/>
      <c r="AH1762" s="107"/>
    </row>
    <row r="1763" spans="1:34" x14ac:dyDescent="0.3">
      <c r="A1763" t="s">
        <v>1349</v>
      </c>
      <c r="B1763" t="s">
        <v>1377</v>
      </c>
      <c r="C1763">
        <v>120164</v>
      </c>
      <c r="D1763" s="106">
        <v>44888</v>
      </c>
      <c r="E1763" s="107">
        <v>185.11699999999999</v>
      </c>
      <c r="F1763" s="107">
        <v>0.1298</v>
      </c>
      <c r="G1763" s="107">
        <v>0.1867</v>
      </c>
      <c r="H1763" s="107">
        <v>-0.502</v>
      </c>
      <c r="I1763" s="107">
        <v>-1.6956</v>
      </c>
      <c r="J1763" s="107">
        <v>-0.54049999999999998</v>
      </c>
      <c r="K1763" s="107">
        <v>-0.42170000000000002</v>
      </c>
      <c r="L1763" s="107">
        <v>7.5255000000000001</v>
      </c>
      <c r="M1763" s="107">
        <v>4.7575000000000003</v>
      </c>
      <c r="N1763" s="107">
        <v>-1.5466</v>
      </c>
      <c r="O1763" s="107">
        <v>33.6387</v>
      </c>
      <c r="P1763" s="107">
        <v>17.103000000000002</v>
      </c>
      <c r="Q1763" s="107">
        <v>20.0124</v>
      </c>
      <c r="R1763" s="107">
        <v>36.6218</v>
      </c>
      <c r="T1763" s="106"/>
      <c r="U1763" s="107"/>
      <c r="V1763" s="107"/>
      <c r="W1763" s="107"/>
      <c r="X1763" s="107"/>
      <c r="Y1763" s="107"/>
      <c r="Z1763" s="107"/>
      <c r="AA1763" s="107"/>
      <c r="AB1763" s="107"/>
      <c r="AC1763" s="107"/>
      <c r="AD1763" s="107"/>
      <c r="AE1763" s="107"/>
      <c r="AF1763" s="107"/>
      <c r="AG1763" s="107"/>
      <c r="AH1763" s="107"/>
    </row>
    <row r="1764" spans="1:34" x14ac:dyDescent="0.3">
      <c r="A1764" t="s">
        <v>1349</v>
      </c>
      <c r="B1764" t="s">
        <v>1378</v>
      </c>
      <c r="C1764">
        <v>129220</v>
      </c>
      <c r="D1764" s="106">
        <v>44888</v>
      </c>
      <c r="E1764" s="107">
        <v>51.016100000000002</v>
      </c>
      <c r="F1764" s="107">
        <v>0.79249999999999998</v>
      </c>
      <c r="G1764" s="107">
        <v>0.59970000000000001</v>
      </c>
      <c r="H1764" s="107">
        <v>-0.18179999999999999</v>
      </c>
      <c r="I1764" s="107">
        <v>-0.58250000000000002</v>
      </c>
      <c r="J1764" s="107">
        <v>0.83230000000000004</v>
      </c>
      <c r="K1764" s="107">
        <v>3.3866000000000001</v>
      </c>
      <c r="L1764" s="107">
        <v>12.787599999999999</v>
      </c>
      <c r="M1764" s="107">
        <v>10.4245</v>
      </c>
      <c r="N1764" s="107">
        <v>7.7153</v>
      </c>
      <c r="O1764" s="107">
        <v>29.372699999999998</v>
      </c>
      <c r="P1764" s="107">
        <v>12.817500000000001</v>
      </c>
      <c r="Q1764" s="107">
        <v>21.0242</v>
      </c>
      <c r="R1764" s="107">
        <v>41.283099999999997</v>
      </c>
      <c r="T1764" s="106"/>
      <c r="U1764" s="107"/>
      <c r="V1764" s="107"/>
      <c r="W1764" s="107"/>
      <c r="X1764" s="107"/>
      <c r="Y1764" s="107"/>
      <c r="Z1764" s="107"/>
      <c r="AA1764" s="107"/>
      <c r="AB1764" s="107"/>
      <c r="AC1764" s="107"/>
      <c r="AD1764" s="107"/>
      <c r="AE1764" s="107"/>
      <c r="AF1764" s="107"/>
      <c r="AG1764" s="107"/>
      <c r="AH1764" s="107"/>
    </row>
    <row r="1765" spans="1:34" x14ac:dyDescent="0.3">
      <c r="A1765" t="s">
        <v>1349</v>
      </c>
      <c r="B1765" t="s">
        <v>1379</v>
      </c>
      <c r="C1765">
        <v>129223</v>
      </c>
      <c r="D1765" s="106">
        <v>44888</v>
      </c>
      <c r="E1765" s="107">
        <v>47.177700000000002</v>
      </c>
      <c r="F1765" s="107">
        <v>0.78939999999999999</v>
      </c>
      <c r="G1765" s="107">
        <v>0.58350000000000002</v>
      </c>
      <c r="H1765" s="107">
        <v>-0.20369999999999999</v>
      </c>
      <c r="I1765" s="107">
        <v>-0.622</v>
      </c>
      <c r="J1765" s="107">
        <v>0.7339</v>
      </c>
      <c r="K1765" s="107">
        <v>3.1093999999999999</v>
      </c>
      <c r="L1765" s="107">
        <v>12.1836</v>
      </c>
      <c r="M1765" s="107">
        <v>9.5500000000000007</v>
      </c>
      <c r="N1765" s="107">
        <v>6.5681000000000003</v>
      </c>
      <c r="O1765" s="107">
        <v>27.971</v>
      </c>
      <c r="P1765" s="107">
        <v>11.6286</v>
      </c>
      <c r="Q1765" s="107">
        <v>19.9208</v>
      </c>
      <c r="R1765" s="107">
        <v>39.786000000000001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t="s">
        <v>1349</v>
      </c>
      <c r="B1766" t="s">
        <v>1380</v>
      </c>
      <c r="C1766">
        <v>113177</v>
      </c>
      <c r="D1766" s="106">
        <v>44888</v>
      </c>
      <c r="E1766" s="107">
        <v>92.839600000000004</v>
      </c>
      <c r="F1766" s="107">
        <v>0.56030000000000002</v>
      </c>
      <c r="G1766" s="107">
        <v>0.36630000000000001</v>
      </c>
      <c r="H1766" s="107">
        <v>0.34089999999999998</v>
      </c>
      <c r="I1766" s="107">
        <v>0.25159999999999999</v>
      </c>
      <c r="J1766" s="107">
        <v>1.9476</v>
      </c>
      <c r="K1766" s="107">
        <v>6.2316000000000003</v>
      </c>
      <c r="L1766" s="107">
        <v>17.6829</v>
      </c>
      <c r="M1766" s="107">
        <v>14.7681</v>
      </c>
      <c r="N1766" s="107">
        <v>11.3796</v>
      </c>
      <c r="O1766" s="107">
        <v>34.448700000000002</v>
      </c>
      <c r="P1766" s="107">
        <v>16.2074</v>
      </c>
      <c r="Q1766" s="107">
        <v>20.0489</v>
      </c>
      <c r="R1766" s="107">
        <v>42.732500000000002</v>
      </c>
      <c r="T1766" s="106"/>
      <c r="U1766" s="107"/>
      <c r="V1766" s="107"/>
      <c r="W1766" s="107"/>
      <c r="X1766" s="107"/>
      <c r="Y1766" s="107"/>
      <c r="Z1766" s="107"/>
      <c r="AA1766" s="107"/>
      <c r="AB1766" s="107"/>
      <c r="AC1766" s="107"/>
      <c r="AD1766" s="107"/>
      <c r="AE1766" s="107"/>
      <c r="AF1766" s="107"/>
      <c r="AG1766" s="107"/>
      <c r="AH1766" s="107"/>
    </row>
    <row r="1767" spans="1:34" x14ac:dyDescent="0.3">
      <c r="A1767" t="s">
        <v>1349</v>
      </c>
      <c r="B1767" t="s">
        <v>1381</v>
      </c>
      <c r="C1767">
        <v>118778</v>
      </c>
      <c r="D1767" s="106">
        <v>44888</v>
      </c>
      <c r="E1767" s="107">
        <v>101.8403</v>
      </c>
      <c r="F1767" s="107">
        <v>0.56269999999999998</v>
      </c>
      <c r="G1767" s="107">
        <v>0.378</v>
      </c>
      <c r="H1767" s="107">
        <v>0.3584</v>
      </c>
      <c r="I1767" s="107">
        <v>0.28910000000000002</v>
      </c>
      <c r="J1767" s="107">
        <v>2.0333999999999999</v>
      </c>
      <c r="K1767" s="107">
        <v>6.4881000000000002</v>
      </c>
      <c r="L1767" s="107">
        <v>18.2287</v>
      </c>
      <c r="M1767" s="107">
        <v>15.5768</v>
      </c>
      <c r="N1767" s="107">
        <v>12.400700000000001</v>
      </c>
      <c r="O1767" s="107">
        <v>35.632599999999996</v>
      </c>
      <c r="P1767" s="107">
        <v>17.328600000000002</v>
      </c>
      <c r="Q1767" s="107">
        <v>25.218699999999998</v>
      </c>
      <c r="R1767" s="107">
        <v>44.014200000000002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t="s">
        <v>1349</v>
      </c>
      <c r="B1768" t="s">
        <v>1382</v>
      </c>
      <c r="C1768">
        <v>147131</v>
      </c>
      <c r="D1768" s="106"/>
      <c r="E1768" s="107"/>
      <c r="F1768" s="107"/>
      <c r="G1768" s="107"/>
      <c r="H1768" s="107"/>
      <c r="I1768" s="107"/>
      <c r="J1768" s="107"/>
      <c r="K1768" s="107"/>
      <c r="L1768" s="107"/>
      <c r="M1768" s="107"/>
      <c r="N1768" s="107"/>
      <c r="O1768" s="107"/>
      <c r="P1768" s="107"/>
      <c r="Q1768" s="107"/>
      <c r="R1768" s="107"/>
      <c r="T1768" s="106"/>
      <c r="U1768" s="107"/>
      <c r="V1768" s="107"/>
      <c r="W1768" s="107"/>
      <c r="X1768" s="107"/>
      <c r="Y1768" s="107"/>
      <c r="Z1768" s="107"/>
      <c r="AA1768" s="107"/>
      <c r="AB1768" s="107"/>
      <c r="AC1768" s="107"/>
      <c r="AD1768" s="107"/>
      <c r="AE1768" s="107"/>
      <c r="AF1768" s="107"/>
      <c r="AG1768" s="107"/>
      <c r="AH1768" s="107"/>
    </row>
    <row r="1769" spans="1:34" x14ac:dyDescent="0.3">
      <c r="A1769" t="s">
        <v>1349</v>
      </c>
      <c r="B1769" t="s">
        <v>1383</v>
      </c>
      <c r="C1769">
        <v>147129</v>
      </c>
      <c r="D1769" s="106"/>
      <c r="E1769" s="107"/>
      <c r="F1769" s="107"/>
      <c r="G1769" s="107"/>
      <c r="H1769" s="107"/>
      <c r="I1769" s="107"/>
      <c r="J1769" s="107"/>
      <c r="K1769" s="107"/>
      <c r="L1769" s="107"/>
      <c r="M1769" s="107"/>
      <c r="N1769" s="107"/>
      <c r="O1769" s="107"/>
      <c r="P1769" s="107"/>
      <c r="Q1769" s="107"/>
      <c r="R1769" s="107"/>
      <c r="T1769" s="106"/>
      <c r="U1769" s="107"/>
      <c r="V1769" s="107"/>
      <c r="W1769" s="107"/>
      <c r="X1769" s="107"/>
      <c r="Y1769" s="107"/>
      <c r="Z1769" s="107"/>
      <c r="AA1769" s="107"/>
      <c r="AB1769" s="107"/>
      <c r="AC1769" s="107"/>
      <c r="AD1769" s="107"/>
      <c r="AE1769" s="107"/>
      <c r="AF1769" s="107"/>
      <c r="AG1769" s="107"/>
      <c r="AH1769" s="107"/>
    </row>
    <row r="1770" spans="1:34" x14ac:dyDescent="0.3">
      <c r="A1770" t="s">
        <v>1349</v>
      </c>
      <c r="B1770" t="s">
        <v>1384</v>
      </c>
      <c r="C1770">
        <v>100177</v>
      </c>
      <c r="D1770" s="106">
        <v>44888</v>
      </c>
      <c r="E1770" s="107">
        <v>155.614209003838</v>
      </c>
      <c r="F1770" s="107">
        <v>0.87329999999999997</v>
      </c>
      <c r="G1770" s="107">
        <v>1.0205</v>
      </c>
      <c r="H1770" s="107">
        <v>0.1147</v>
      </c>
      <c r="I1770" s="107">
        <v>-0.70750000000000002</v>
      </c>
      <c r="J1770" s="107">
        <v>2.7949999999999999</v>
      </c>
      <c r="K1770" s="107">
        <v>8.0649999999999995</v>
      </c>
      <c r="L1770" s="107">
        <v>13.832800000000001</v>
      </c>
      <c r="M1770" s="107">
        <v>10.212</v>
      </c>
      <c r="N1770" s="107">
        <v>4.6971999999999996</v>
      </c>
      <c r="O1770" s="107">
        <v>50.380200000000002</v>
      </c>
      <c r="P1770" s="107">
        <v>22.043099999999999</v>
      </c>
      <c r="Q1770" s="107">
        <v>11.0801</v>
      </c>
      <c r="R1770" s="107">
        <v>46.754600000000003</v>
      </c>
      <c r="T1770" s="106"/>
      <c r="U1770" s="107"/>
      <c r="V1770" s="107"/>
      <c r="W1770" s="107"/>
      <c r="X1770" s="107"/>
      <c r="Y1770" s="107"/>
      <c r="Z1770" s="107"/>
      <c r="AA1770" s="107"/>
      <c r="AB1770" s="107"/>
      <c r="AC1770" s="107"/>
      <c r="AD1770" s="107"/>
      <c r="AE1770" s="107"/>
      <c r="AF1770" s="107"/>
      <c r="AG1770" s="107"/>
      <c r="AH1770" s="107"/>
    </row>
    <row r="1771" spans="1:34" x14ac:dyDescent="0.3">
      <c r="A1771" t="s">
        <v>1349</v>
      </c>
      <c r="B1771" t="s">
        <v>1385</v>
      </c>
      <c r="C1771">
        <v>120828</v>
      </c>
      <c r="D1771" s="106">
        <v>44888</v>
      </c>
      <c r="E1771" s="107">
        <v>146.38409999999999</v>
      </c>
      <c r="F1771" s="107">
        <v>0.87790000000000001</v>
      </c>
      <c r="G1771" s="107">
        <v>1.0434000000000001</v>
      </c>
      <c r="H1771" s="107">
        <v>0.1467</v>
      </c>
      <c r="I1771" s="107">
        <v>-0.64410000000000001</v>
      </c>
      <c r="J1771" s="107">
        <v>2.9487999999999999</v>
      </c>
      <c r="K1771" s="107">
        <v>8.4276999999999997</v>
      </c>
      <c r="L1771" s="107">
        <v>14.7136</v>
      </c>
      <c r="M1771" s="107">
        <v>11.4445</v>
      </c>
      <c r="N1771" s="107">
        <v>6.3464999999999998</v>
      </c>
      <c r="O1771" s="107">
        <v>52.348300000000002</v>
      </c>
      <c r="P1771" s="107">
        <v>23.191700000000001</v>
      </c>
      <c r="Q1771" s="107">
        <v>15.8819</v>
      </c>
      <c r="R1771" s="107">
        <v>49.307699999999997</v>
      </c>
      <c r="T1771" s="106"/>
      <c r="U1771" s="107"/>
      <c r="V1771" s="107"/>
      <c r="W1771" s="107"/>
      <c r="X1771" s="107"/>
      <c r="Y1771" s="107"/>
      <c r="Z1771" s="107"/>
      <c r="AA1771" s="107"/>
      <c r="AB1771" s="107"/>
      <c r="AC1771" s="107"/>
      <c r="AD1771" s="107"/>
      <c r="AE1771" s="107"/>
      <c r="AF1771" s="107"/>
      <c r="AG1771" s="107"/>
      <c r="AH1771" s="107"/>
    </row>
    <row r="1772" spans="1:34" x14ac:dyDescent="0.3">
      <c r="A1772" t="s">
        <v>1349</v>
      </c>
      <c r="B1772" t="s">
        <v>1386</v>
      </c>
      <c r="C1772">
        <v>125497</v>
      </c>
      <c r="D1772" s="106">
        <v>44888</v>
      </c>
      <c r="E1772" s="107">
        <v>127.74930000000001</v>
      </c>
      <c r="F1772" s="107">
        <v>0.253</v>
      </c>
      <c r="G1772" s="107">
        <v>0.27239999999999998</v>
      </c>
      <c r="H1772" s="107">
        <v>-0.2843</v>
      </c>
      <c r="I1772" s="107">
        <v>-0.54010000000000002</v>
      </c>
      <c r="J1772" s="107">
        <v>5.04E-2</v>
      </c>
      <c r="K1772" s="107">
        <v>4.5944000000000003</v>
      </c>
      <c r="L1772" s="107">
        <v>15.3811</v>
      </c>
      <c r="M1772" s="107">
        <v>16.252800000000001</v>
      </c>
      <c r="N1772" s="107">
        <v>10.3546</v>
      </c>
      <c r="O1772" s="107">
        <v>30.0061</v>
      </c>
      <c r="P1772" s="107">
        <v>16.098500000000001</v>
      </c>
      <c r="Q1772" s="107">
        <v>26.184699999999999</v>
      </c>
      <c r="R1772" s="107">
        <v>33.844799999999999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t="s">
        <v>1349</v>
      </c>
      <c r="B1773" t="s">
        <v>1387</v>
      </c>
      <c r="C1773">
        <v>125494</v>
      </c>
      <c r="D1773" s="106">
        <v>44888</v>
      </c>
      <c r="E1773" s="107">
        <v>114.5245</v>
      </c>
      <c r="F1773" s="107">
        <v>0.25019999999999998</v>
      </c>
      <c r="G1773" s="107">
        <v>0.25829999999999997</v>
      </c>
      <c r="H1773" s="107">
        <v>-0.30399999999999999</v>
      </c>
      <c r="I1773" s="107">
        <v>-0.57940000000000003</v>
      </c>
      <c r="J1773" s="107">
        <v>-4.2799999999999998E-2</v>
      </c>
      <c r="K1773" s="107">
        <v>4.3281000000000001</v>
      </c>
      <c r="L1773" s="107">
        <v>14.8065</v>
      </c>
      <c r="M1773" s="107">
        <v>15.3413</v>
      </c>
      <c r="N1773" s="107">
        <v>9.2141999999999999</v>
      </c>
      <c r="O1773" s="107">
        <v>28.599399999999999</v>
      </c>
      <c r="P1773" s="107">
        <v>14.790900000000001</v>
      </c>
      <c r="Q1773" s="107">
        <v>20.264199999999999</v>
      </c>
      <c r="R1773" s="107">
        <v>32.454599999999999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t="s">
        <v>1349</v>
      </c>
      <c r="B1774" t="s">
        <v>1388</v>
      </c>
      <c r="C1774">
        <v>100795</v>
      </c>
      <c r="D1774" s="106">
        <v>44888</v>
      </c>
      <c r="E1774" s="107">
        <v>149.7876</v>
      </c>
      <c r="F1774" s="107">
        <v>0.79800000000000004</v>
      </c>
      <c r="G1774" s="107">
        <v>0.51039999999999996</v>
      </c>
      <c r="H1774" s="107">
        <v>0.13039999999999999</v>
      </c>
      <c r="I1774" s="107">
        <v>-0.40820000000000001</v>
      </c>
      <c r="J1774" s="107">
        <v>-0.24199999999999999</v>
      </c>
      <c r="K1774" s="107">
        <v>3.6606000000000001</v>
      </c>
      <c r="L1774" s="107">
        <v>13.712400000000001</v>
      </c>
      <c r="M1774" s="107">
        <v>7.6224999999999996</v>
      </c>
      <c r="N1774" s="107">
        <v>0.37430000000000002</v>
      </c>
      <c r="O1774" s="107">
        <v>25.922000000000001</v>
      </c>
      <c r="P1774" s="107">
        <v>7.2257999999999996</v>
      </c>
      <c r="Q1774" s="107">
        <v>16.4419</v>
      </c>
      <c r="R1774" s="107">
        <v>32.179000000000002</v>
      </c>
      <c r="T1774" s="106"/>
      <c r="U1774" s="107"/>
      <c r="V1774" s="107"/>
      <c r="W1774" s="107"/>
      <c r="X1774" s="107"/>
      <c r="Y1774" s="107"/>
      <c r="Z1774" s="107"/>
      <c r="AA1774" s="107"/>
      <c r="AB1774" s="107"/>
      <c r="AC1774" s="107"/>
      <c r="AD1774" s="107"/>
      <c r="AE1774" s="107"/>
      <c r="AF1774" s="107"/>
      <c r="AG1774" s="107"/>
      <c r="AH1774" s="107"/>
    </row>
    <row r="1775" spans="1:34" x14ac:dyDescent="0.3">
      <c r="A1775" t="s">
        <v>1349</v>
      </c>
      <c r="B1775" t="s">
        <v>1389</v>
      </c>
      <c r="C1775">
        <v>119589</v>
      </c>
      <c r="D1775" s="106">
        <v>44888</v>
      </c>
      <c r="E1775" s="107">
        <v>161.0549</v>
      </c>
      <c r="F1775" s="107">
        <v>0.8014</v>
      </c>
      <c r="G1775" s="107">
        <v>0.52729999999999999</v>
      </c>
      <c r="H1775" s="107">
        <v>0.154</v>
      </c>
      <c r="I1775" s="107">
        <v>-0.36149999999999999</v>
      </c>
      <c r="J1775" s="107">
        <v>-0.1318</v>
      </c>
      <c r="K1775" s="107">
        <v>3.9813000000000001</v>
      </c>
      <c r="L1775" s="107">
        <v>14.4217</v>
      </c>
      <c r="M1775" s="107">
        <v>8.6224000000000007</v>
      </c>
      <c r="N1775" s="107">
        <v>1.5968</v>
      </c>
      <c r="O1775" s="107">
        <v>27.257000000000001</v>
      </c>
      <c r="P1775" s="107">
        <v>8.2744999999999997</v>
      </c>
      <c r="Q1775" s="107">
        <v>16.839099999999998</v>
      </c>
      <c r="R1775" s="107">
        <v>33.651800000000001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t="s">
        <v>1349</v>
      </c>
      <c r="B1776" t="s">
        <v>1390</v>
      </c>
      <c r="C1776">
        <v>145206</v>
      </c>
      <c r="D1776" s="106">
        <v>44888</v>
      </c>
      <c r="E1776" s="107">
        <v>25.531600000000001</v>
      </c>
      <c r="F1776" s="107">
        <v>0.64129999999999998</v>
      </c>
      <c r="G1776" s="107">
        <v>1.0656000000000001</v>
      </c>
      <c r="H1776" s="107">
        <v>1.3556999999999999</v>
      </c>
      <c r="I1776" s="107">
        <v>1.7831999999999999</v>
      </c>
      <c r="J1776" s="107">
        <v>3.6558999999999999</v>
      </c>
      <c r="K1776" s="107">
        <v>9.6714000000000002</v>
      </c>
      <c r="L1776" s="107">
        <v>17.809699999999999</v>
      </c>
      <c r="M1776" s="107">
        <v>19.1462</v>
      </c>
      <c r="N1776" s="107">
        <v>10.5977</v>
      </c>
      <c r="O1776" s="107">
        <v>33.3551</v>
      </c>
      <c r="P1776" s="107"/>
      <c r="Q1776" s="107">
        <v>26.165299999999998</v>
      </c>
      <c r="R1776" s="107">
        <v>42.387799999999999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t="s">
        <v>1349</v>
      </c>
      <c r="B1777" t="s">
        <v>1391</v>
      </c>
      <c r="C1777">
        <v>145208</v>
      </c>
      <c r="D1777" s="106">
        <v>44888</v>
      </c>
      <c r="E1777" s="107">
        <v>23.649100000000001</v>
      </c>
      <c r="F1777" s="107">
        <v>0.63619999999999999</v>
      </c>
      <c r="G1777" s="107">
        <v>1.0382</v>
      </c>
      <c r="H1777" s="107">
        <v>1.3173999999999999</v>
      </c>
      <c r="I1777" s="107">
        <v>1.7052</v>
      </c>
      <c r="J1777" s="107">
        <v>3.4731999999999998</v>
      </c>
      <c r="K1777" s="107">
        <v>9.1113</v>
      </c>
      <c r="L1777" s="107">
        <v>16.6572</v>
      </c>
      <c r="M1777" s="107">
        <v>17.448599999999999</v>
      </c>
      <c r="N1777" s="107">
        <v>8.4960000000000004</v>
      </c>
      <c r="O1777" s="107">
        <v>30.921600000000002</v>
      </c>
      <c r="P1777" s="107"/>
      <c r="Q1777" s="107">
        <v>23.791799999999999</v>
      </c>
      <c r="R1777" s="107">
        <v>39.762</v>
      </c>
      <c r="T1777" s="106"/>
      <c r="U1777" s="107"/>
      <c r="V1777" s="107"/>
      <c r="W1777" s="107"/>
      <c r="X1777" s="107"/>
      <c r="Y1777" s="107"/>
      <c r="Z1777" s="107"/>
      <c r="AA1777" s="107"/>
      <c r="AB1777" s="107"/>
      <c r="AC1777" s="107"/>
      <c r="AD1777" s="107"/>
      <c r="AE1777" s="107"/>
      <c r="AF1777" s="107"/>
      <c r="AG1777" s="107"/>
      <c r="AH1777" s="107"/>
    </row>
    <row r="1778" spans="1:34" x14ac:dyDescent="0.3">
      <c r="A1778" t="s">
        <v>1349</v>
      </c>
      <c r="B1778" t="s">
        <v>1392</v>
      </c>
      <c r="C1778">
        <v>129649</v>
      </c>
      <c r="D1778" s="106">
        <v>44888</v>
      </c>
      <c r="E1778" s="107">
        <v>32.04</v>
      </c>
      <c r="F1778" s="107">
        <v>0.34449999999999997</v>
      </c>
      <c r="G1778" s="107">
        <v>-0.80500000000000005</v>
      </c>
      <c r="H1778" s="107">
        <v>-2.2574999999999998</v>
      </c>
      <c r="I1778" s="107">
        <v>-3.4358</v>
      </c>
      <c r="J1778" s="107">
        <v>-3.3776000000000002</v>
      </c>
      <c r="K1778" s="107">
        <v>1.5530999999999999</v>
      </c>
      <c r="L1778" s="107">
        <v>12.3028</v>
      </c>
      <c r="M1778" s="107">
        <v>9.7636000000000003</v>
      </c>
      <c r="N1778" s="107">
        <v>4.9116</v>
      </c>
      <c r="O1778" s="107">
        <v>30.366099999999999</v>
      </c>
      <c r="P1778" s="107">
        <v>14.143800000000001</v>
      </c>
      <c r="Q1778" s="107">
        <v>14.7553</v>
      </c>
      <c r="R1778" s="107">
        <v>35.502899999999997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t="s">
        <v>1349</v>
      </c>
      <c r="B1779" t="s">
        <v>1393</v>
      </c>
      <c r="C1779">
        <v>129647</v>
      </c>
      <c r="D1779" s="106">
        <v>44888</v>
      </c>
      <c r="E1779" s="107">
        <v>29.93</v>
      </c>
      <c r="F1779" s="107">
        <v>0.3352</v>
      </c>
      <c r="G1779" s="107">
        <v>-0.82840000000000003</v>
      </c>
      <c r="H1779" s="107">
        <v>-2.2534000000000001</v>
      </c>
      <c r="I1779" s="107">
        <v>-3.4516</v>
      </c>
      <c r="J1779" s="107">
        <v>-3.4516</v>
      </c>
      <c r="K1779" s="107">
        <v>1.3202</v>
      </c>
      <c r="L1779" s="107">
        <v>11.720800000000001</v>
      </c>
      <c r="M1779" s="107">
        <v>8.9551999999999996</v>
      </c>
      <c r="N1779" s="107">
        <v>3.9236</v>
      </c>
      <c r="O1779" s="107">
        <v>29.318999999999999</v>
      </c>
      <c r="P1779" s="107">
        <v>13.2935</v>
      </c>
      <c r="Q1779" s="107">
        <v>13.834899999999999</v>
      </c>
      <c r="R1779" s="107">
        <v>34.357199999999999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t="s">
        <v>1349</v>
      </c>
      <c r="B1780" t="s">
        <v>1811</v>
      </c>
      <c r="C1780">
        <v>148618</v>
      </c>
      <c r="D1780" s="106">
        <v>44888</v>
      </c>
      <c r="E1780" s="107">
        <v>16.271899999999999</v>
      </c>
      <c r="F1780" s="107">
        <v>0.75980000000000003</v>
      </c>
      <c r="G1780" s="107">
        <v>0.48720000000000002</v>
      </c>
      <c r="H1780" s="107">
        <v>-0.2122</v>
      </c>
      <c r="I1780" s="107">
        <v>-0.2238</v>
      </c>
      <c r="J1780" s="107">
        <v>0.23350000000000001</v>
      </c>
      <c r="K1780" s="107">
        <v>3.7372000000000001</v>
      </c>
      <c r="L1780" s="107">
        <v>12.520300000000001</v>
      </c>
      <c r="M1780" s="107">
        <v>8.3492999999999995</v>
      </c>
      <c r="N1780" s="107">
        <v>4.5262000000000002</v>
      </c>
      <c r="O1780" s="107"/>
      <c r="P1780" s="107"/>
      <c r="Q1780" s="107">
        <v>28.852399999999999</v>
      </c>
      <c r="R1780" s="107"/>
      <c r="T1780" s="106"/>
      <c r="U1780" s="107"/>
      <c r="V1780" s="107"/>
      <c r="W1780" s="107"/>
      <c r="X1780" s="107"/>
      <c r="Y1780" s="107"/>
      <c r="Z1780" s="107"/>
      <c r="AA1780" s="107"/>
      <c r="AB1780" s="107"/>
      <c r="AC1780" s="107"/>
      <c r="AD1780" s="107"/>
      <c r="AE1780" s="107"/>
      <c r="AF1780" s="107"/>
      <c r="AG1780" s="107"/>
      <c r="AH1780" s="107"/>
    </row>
    <row r="1781" spans="1:34" x14ac:dyDescent="0.3">
      <c r="A1781" t="s">
        <v>1349</v>
      </c>
      <c r="B1781" t="s">
        <v>1812</v>
      </c>
      <c r="C1781">
        <v>148617</v>
      </c>
      <c r="D1781" s="106">
        <v>44888</v>
      </c>
      <c r="E1781" s="107">
        <v>15.6821</v>
      </c>
      <c r="F1781" s="107">
        <v>0.75490000000000002</v>
      </c>
      <c r="G1781" s="107">
        <v>0.46379999999999999</v>
      </c>
      <c r="H1781" s="107">
        <v>-0.24490000000000001</v>
      </c>
      <c r="I1781" s="107">
        <v>-0.28989999999999999</v>
      </c>
      <c r="J1781" s="107">
        <v>7.7200000000000005E-2</v>
      </c>
      <c r="K1781" s="107">
        <v>3.2858999999999998</v>
      </c>
      <c r="L1781" s="107">
        <v>11.5314</v>
      </c>
      <c r="M1781" s="107">
        <v>6.9042000000000003</v>
      </c>
      <c r="N1781" s="107">
        <v>2.6181000000000001</v>
      </c>
      <c r="O1781" s="107"/>
      <c r="P1781" s="107"/>
      <c r="Q1781" s="107">
        <v>26.399100000000001</v>
      </c>
      <c r="R1781" s="107"/>
      <c r="T1781" s="106"/>
      <c r="U1781" s="107"/>
      <c r="V1781" s="107"/>
      <c r="W1781" s="107"/>
      <c r="X1781" s="107"/>
      <c r="Y1781" s="107"/>
      <c r="Z1781" s="107"/>
      <c r="AA1781" s="107"/>
      <c r="AB1781" s="107"/>
      <c r="AC1781" s="107"/>
      <c r="AD1781" s="107"/>
      <c r="AE1781" s="107"/>
      <c r="AF1781" s="107"/>
      <c r="AG1781" s="107"/>
      <c r="AH1781" s="107"/>
    </row>
    <row r="1782" spans="1:34" x14ac:dyDescent="0.3">
      <c r="A1782" s="57" t="s">
        <v>27</v>
      </c>
      <c r="F1782" s="104">
        <v>0.55150652173913051</v>
      </c>
      <c r="G1782" s="104">
        <v>0.39651956521739135</v>
      </c>
      <c r="H1782" s="104">
        <v>-8.2615217391304355E-2</v>
      </c>
      <c r="I1782" s="104">
        <v>-0.7203173913043478</v>
      </c>
      <c r="J1782" s="104">
        <v>0.56064999999999998</v>
      </c>
      <c r="K1782" s="104">
        <v>3.7908978260869568</v>
      </c>
      <c r="L1782" s="104">
        <v>12.612308695652178</v>
      </c>
      <c r="M1782" s="104">
        <v>9.4125999999999994</v>
      </c>
      <c r="N1782" s="104">
        <v>3.7961804347826082</v>
      </c>
      <c r="O1782" s="104">
        <v>31.000220000000002</v>
      </c>
      <c r="P1782" s="104">
        <v>13.106159999999997</v>
      </c>
      <c r="Q1782" s="104">
        <v>20.470778260869562</v>
      </c>
      <c r="R1782" s="104">
        <v>35.064104545454555</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57" t="s">
        <v>407</v>
      </c>
      <c r="F1783" s="104">
        <v>0.56105000000000005</v>
      </c>
      <c r="G1783" s="104">
        <v>0.43325000000000002</v>
      </c>
      <c r="H1783" s="104">
        <v>-2.2699999999999998E-2</v>
      </c>
      <c r="I1783" s="104">
        <v>-0.60200000000000009</v>
      </c>
      <c r="J1783" s="104">
        <v>0.75770000000000004</v>
      </c>
      <c r="K1783" s="104">
        <v>3.5387</v>
      </c>
      <c r="L1783" s="104">
        <v>13.065200000000001</v>
      </c>
      <c r="M1783" s="104">
        <v>9.5958000000000006</v>
      </c>
      <c r="N1783" s="104">
        <v>4.6714500000000001</v>
      </c>
      <c r="O1783" s="104">
        <v>29.32835</v>
      </c>
      <c r="P1783" s="104">
        <v>13.1929</v>
      </c>
      <c r="Q1783" s="104">
        <v>20.0124</v>
      </c>
      <c r="R1783" s="104">
        <v>35.499749999999999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05" t="s">
        <v>386</v>
      </c>
      <c r="B1785" s="105"/>
      <c r="C1785" s="105"/>
      <c r="D1785" s="105"/>
      <c r="E1785" s="105"/>
      <c r="F1785" s="105"/>
      <c r="G1785" s="105"/>
      <c r="H1785" s="105"/>
      <c r="I1785" s="105"/>
      <c r="J1785" s="105"/>
      <c r="K1785" s="105"/>
      <c r="L1785" s="105"/>
      <c r="M1785" s="105"/>
      <c r="N1785" s="105"/>
      <c r="O1785" s="105"/>
      <c r="P1785" s="105"/>
      <c r="Q1785" s="105"/>
      <c r="R1785" s="10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t="s">
        <v>378</v>
      </c>
      <c r="B1786" t="s">
        <v>1813</v>
      </c>
      <c r="C1786">
        <v>148637</v>
      </c>
      <c r="D1786" s="106">
        <v>44888</v>
      </c>
      <c r="E1786" s="107">
        <v>12.61</v>
      </c>
      <c r="F1786" s="107">
        <v>0.31819999999999998</v>
      </c>
      <c r="G1786" s="107">
        <v>0.15890000000000001</v>
      </c>
      <c r="H1786" s="107">
        <v>-0.63039999999999996</v>
      </c>
      <c r="I1786" s="107">
        <v>-1.0204</v>
      </c>
      <c r="J1786" s="107">
        <v>-0.78680000000000005</v>
      </c>
      <c r="K1786" s="107">
        <v>1.4480999999999999</v>
      </c>
      <c r="L1786" s="107">
        <v>9.9390000000000001</v>
      </c>
      <c r="M1786" s="107">
        <v>-2.2481</v>
      </c>
      <c r="N1786" s="107">
        <v>-9.6705000000000005</v>
      </c>
      <c r="O1786" s="107"/>
      <c r="P1786" s="107"/>
      <c r="Q1786" s="107">
        <v>12.873200000000001</v>
      </c>
      <c r="R1786" s="107"/>
      <c r="T1786" s="106"/>
      <c r="U1786" s="107"/>
      <c r="V1786" s="107"/>
      <c r="W1786" s="107"/>
      <c r="X1786" s="107"/>
      <c r="Y1786" s="107"/>
      <c r="Z1786" s="107"/>
      <c r="AA1786" s="107"/>
      <c r="AB1786" s="107"/>
      <c r="AC1786" s="107"/>
      <c r="AD1786" s="107"/>
      <c r="AE1786" s="107"/>
      <c r="AF1786" s="107"/>
      <c r="AG1786" s="107"/>
      <c r="AH1786" s="107"/>
    </row>
    <row r="1787" spans="1:34" x14ac:dyDescent="0.3">
      <c r="A1787" t="s">
        <v>378</v>
      </c>
      <c r="B1787" t="s">
        <v>1814</v>
      </c>
      <c r="C1787">
        <v>148635</v>
      </c>
      <c r="D1787" s="106">
        <v>44888</v>
      </c>
      <c r="E1787" s="107">
        <v>12.19</v>
      </c>
      <c r="F1787" s="107">
        <v>0.41189999999999999</v>
      </c>
      <c r="G1787" s="107">
        <v>0.1643</v>
      </c>
      <c r="H1787" s="107">
        <v>-0.57099999999999995</v>
      </c>
      <c r="I1787" s="107">
        <v>-0.9748</v>
      </c>
      <c r="J1787" s="107">
        <v>-0.81369999999999998</v>
      </c>
      <c r="K1787" s="107">
        <v>1.1617999999999999</v>
      </c>
      <c r="L1787" s="107">
        <v>9.1316000000000006</v>
      </c>
      <c r="M1787" s="107">
        <v>-3.4073000000000002</v>
      </c>
      <c r="N1787" s="107">
        <v>-11.1516</v>
      </c>
      <c r="O1787" s="107"/>
      <c r="P1787" s="107"/>
      <c r="Q1787" s="107">
        <v>10.8942</v>
      </c>
      <c r="R1787" s="107"/>
      <c r="T1787" s="106"/>
      <c r="U1787" s="107"/>
      <c r="V1787" s="107"/>
      <c r="W1787" s="107"/>
      <c r="X1787" s="107"/>
      <c r="Y1787" s="107"/>
      <c r="Z1787" s="107"/>
      <c r="AA1787" s="107"/>
      <c r="AB1787" s="107"/>
      <c r="AC1787" s="107"/>
      <c r="AD1787" s="107"/>
      <c r="AE1787" s="107"/>
      <c r="AF1787" s="107"/>
      <c r="AG1787" s="107"/>
      <c r="AH1787" s="107"/>
    </row>
    <row r="1788" spans="1:34" x14ac:dyDescent="0.3">
      <c r="A1788" t="s">
        <v>378</v>
      </c>
      <c r="B1788" t="s">
        <v>377</v>
      </c>
      <c r="C1788">
        <v>147928</v>
      </c>
      <c r="D1788" s="106">
        <v>44888</v>
      </c>
      <c r="E1788" s="107">
        <v>15.51</v>
      </c>
      <c r="F1788" s="107">
        <v>0.5837</v>
      </c>
      <c r="G1788" s="107">
        <v>0.12909999999999999</v>
      </c>
      <c r="H1788" s="107">
        <v>-0.95789999999999997</v>
      </c>
      <c r="I1788" s="107">
        <v>0.97660000000000002</v>
      </c>
      <c r="J1788" s="107">
        <v>2.7833000000000001</v>
      </c>
      <c r="K1788" s="107">
        <v>-0.95789999999999997</v>
      </c>
      <c r="L1788" s="107">
        <v>9.1485000000000003</v>
      </c>
      <c r="M1788" s="107">
        <v>-1.0842000000000001</v>
      </c>
      <c r="N1788" s="107">
        <v>-9.9825999999999997</v>
      </c>
      <c r="O1788" s="107"/>
      <c r="P1788" s="107"/>
      <c r="Q1788" s="107">
        <v>17.096800000000002</v>
      </c>
      <c r="R1788" s="107">
        <v>10.6851</v>
      </c>
      <c r="T1788" s="106"/>
      <c r="U1788" s="107"/>
      <c r="V1788" s="107"/>
      <c r="W1788" s="107"/>
      <c r="X1788" s="107"/>
      <c r="Y1788" s="107"/>
      <c r="Z1788" s="107"/>
      <c r="AA1788" s="107"/>
      <c r="AB1788" s="107"/>
      <c r="AC1788" s="107"/>
      <c r="AD1788" s="107"/>
      <c r="AE1788" s="107"/>
      <c r="AF1788" s="107"/>
      <c r="AG1788" s="107"/>
      <c r="AH1788" s="107"/>
    </row>
    <row r="1789" spans="1:34" x14ac:dyDescent="0.3">
      <c r="A1789" t="s">
        <v>378</v>
      </c>
      <c r="B1789" t="s">
        <v>379</v>
      </c>
      <c r="C1789">
        <v>147929</v>
      </c>
      <c r="D1789" s="106">
        <v>44888</v>
      </c>
      <c r="E1789" s="107">
        <v>14.85</v>
      </c>
      <c r="F1789" s="107">
        <v>0.60980000000000001</v>
      </c>
      <c r="G1789" s="107">
        <v>0.13489999999999999</v>
      </c>
      <c r="H1789" s="107">
        <v>-0.93400000000000005</v>
      </c>
      <c r="I1789" s="107">
        <v>0.95169999999999999</v>
      </c>
      <c r="J1789" s="107">
        <v>2.6970999999999998</v>
      </c>
      <c r="K1789" s="107">
        <v>-1.2633000000000001</v>
      </c>
      <c r="L1789" s="107">
        <v>8.3941999999999997</v>
      </c>
      <c r="M1789" s="107">
        <v>-2.1739000000000002</v>
      </c>
      <c r="N1789" s="107">
        <v>-11.2903</v>
      </c>
      <c r="O1789" s="107"/>
      <c r="P1789" s="107"/>
      <c r="Q1789" s="107">
        <v>15.28</v>
      </c>
      <c r="R1789" s="107">
        <v>8.9954000000000001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t="s">
        <v>378</v>
      </c>
      <c r="B1790" t="s">
        <v>1815</v>
      </c>
      <c r="C1790">
        <v>148517</v>
      </c>
      <c r="D1790" s="106">
        <v>44888</v>
      </c>
      <c r="E1790" s="107">
        <v>13.52</v>
      </c>
      <c r="F1790" s="107">
        <v>-7.3899999999999993E-2</v>
      </c>
      <c r="G1790" s="107">
        <v>-0.44180000000000003</v>
      </c>
      <c r="H1790" s="107">
        <v>-1.0248999999999999</v>
      </c>
      <c r="I1790" s="107">
        <v>0.14810000000000001</v>
      </c>
      <c r="J1790" s="107">
        <v>1.9608000000000001</v>
      </c>
      <c r="K1790" s="107">
        <v>3.4430000000000001</v>
      </c>
      <c r="L1790" s="107">
        <v>11.827999999999999</v>
      </c>
      <c r="M1790" s="107">
        <v>6.2892999999999999</v>
      </c>
      <c r="N1790" s="107">
        <v>-1.9579</v>
      </c>
      <c r="O1790" s="107"/>
      <c r="P1790" s="107"/>
      <c r="Q1790" s="107">
        <v>15.261900000000001</v>
      </c>
      <c r="R1790" s="107">
        <v>12.146100000000001</v>
      </c>
      <c r="T1790" s="106"/>
      <c r="U1790" s="107"/>
      <c r="V1790" s="107"/>
      <c r="W1790" s="107"/>
      <c r="X1790" s="107"/>
      <c r="Y1790" s="107"/>
      <c r="Z1790" s="107"/>
      <c r="AA1790" s="107"/>
      <c r="AB1790" s="107"/>
      <c r="AC1790" s="107"/>
      <c r="AD1790" s="107"/>
      <c r="AE1790" s="107"/>
      <c r="AF1790" s="107"/>
      <c r="AG1790" s="107"/>
      <c r="AH1790" s="107"/>
    </row>
    <row r="1791" spans="1:34" x14ac:dyDescent="0.3">
      <c r="A1791" t="s">
        <v>378</v>
      </c>
      <c r="B1791" t="s">
        <v>1816</v>
      </c>
      <c r="C1791">
        <v>148516</v>
      </c>
      <c r="D1791" s="106">
        <v>44888</v>
      </c>
      <c r="E1791" s="107">
        <v>13.95</v>
      </c>
      <c r="F1791" s="107">
        <v>-7.1599999999999997E-2</v>
      </c>
      <c r="G1791" s="107">
        <v>-0.42830000000000001</v>
      </c>
      <c r="H1791" s="107">
        <v>-1.0638000000000001</v>
      </c>
      <c r="I1791" s="107">
        <v>0.14360000000000001</v>
      </c>
      <c r="J1791" s="107">
        <v>2.1230000000000002</v>
      </c>
      <c r="K1791" s="107">
        <v>3.7946</v>
      </c>
      <c r="L1791" s="107">
        <v>12.5908</v>
      </c>
      <c r="M1791" s="107">
        <v>7.3076999999999996</v>
      </c>
      <c r="N1791" s="107">
        <v>-0.64100000000000001</v>
      </c>
      <c r="O1791" s="107"/>
      <c r="P1791" s="107"/>
      <c r="Q1791" s="107">
        <v>16.9741</v>
      </c>
      <c r="R1791" s="107">
        <v>13.809699999999999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t="s">
        <v>378</v>
      </c>
      <c r="B1792" t="s">
        <v>1817</v>
      </c>
      <c r="C1792">
        <v>148751</v>
      </c>
      <c r="D1792" s="106">
        <v>44888</v>
      </c>
      <c r="E1792" s="107">
        <v>12.48</v>
      </c>
      <c r="F1792" s="107">
        <v>8.0199999999999994E-2</v>
      </c>
      <c r="G1792" s="107">
        <v>-0.16</v>
      </c>
      <c r="H1792" s="107">
        <v>-0.63690000000000002</v>
      </c>
      <c r="I1792" s="107">
        <v>0.6452</v>
      </c>
      <c r="J1792" s="107">
        <v>1.381</v>
      </c>
      <c r="K1792" s="107">
        <v>0.80779999999999996</v>
      </c>
      <c r="L1792" s="107">
        <v>8.0518999999999998</v>
      </c>
      <c r="M1792" s="107">
        <v>-1.4996</v>
      </c>
      <c r="N1792" s="107">
        <v>-6.2359</v>
      </c>
      <c r="O1792" s="107"/>
      <c r="P1792" s="107"/>
      <c r="Q1792" s="107">
        <v>14.101000000000001</v>
      </c>
      <c r="R1792" s="107"/>
      <c r="T1792" s="106"/>
      <c r="U1792" s="107"/>
      <c r="V1792" s="107"/>
      <c r="W1792" s="107"/>
      <c r="X1792" s="107"/>
      <c r="Y1792" s="107"/>
      <c r="Z1792" s="107"/>
      <c r="AA1792" s="107"/>
      <c r="AB1792" s="107"/>
      <c r="AC1792" s="107"/>
      <c r="AD1792" s="107"/>
      <c r="AE1792" s="107"/>
      <c r="AF1792" s="107"/>
      <c r="AG1792" s="107"/>
      <c r="AH1792" s="107"/>
    </row>
    <row r="1793" spans="1:34" x14ac:dyDescent="0.3">
      <c r="A1793" t="s">
        <v>378</v>
      </c>
      <c r="B1793" t="s">
        <v>1818</v>
      </c>
      <c r="C1793">
        <v>148753</v>
      </c>
      <c r="D1793" s="106">
        <v>44888</v>
      </c>
      <c r="E1793" s="107">
        <v>12.11</v>
      </c>
      <c r="F1793" s="107">
        <v>0.16539999999999999</v>
      </c>
      <c r="G1793" s="107">
        <v>-8.2500000000000004E-2</v>
      </c>
      <c r="H1793" s="107">
        <v>-0.57469999999999999</v>
      </c>
      <c r="I1793" s="107">
        <v>0.66500000000000004</v>
      </c>
      <c r="J1793" s="107">
        <v>1.2542</v>
      </c>
      <c r="K1793" s="107">
        <v>0.41460000000000002</v>
      </c>
      <c r="L1793" s="107">
        <v>7.1680999999999999</v>
      </c>
      <c r="M1793" s="107">
        <v>-2.8090000000000002</v>
      </c>
      <c r="N1793" s="107">
        <v>-7.9086999999999996</v>
      </c>
      <c r="O1793" s="107"/>
      <c r="P1793" s="107"/>
      <c r="Q1793" s="107">
        <v>12.0745</v>
      </c>
      <c r="R1793" s="107"/>
      <c r="T1793" s="106"/>
      <c r="U1793" s="107"/>
      <c r="V1793" s="107"/>
      <c r="W1793" s="107"/>
      <c r="X1793" s="107"/>
      <c r="Y1793" s="107"/>
      <c r="Z1793" s="107"/>
      <c r="AA1793" s="107"/>
      <c r="AB1793" s="107"/>
      <c r="AC1793" s="107"/>
      <c r="AD1793" s="107"/>
      <c r="AE1793" s="107"/>
      <c r="AF1793" s="107"/>
      <c r="AG1793" s="107"/>
      <c r="AH1793" s="107"/>
    </row>
    <row r="1794" spans="1:34" x14ac:dyDescent="0.3">
      <c r="A1794" t="s">
        <v>378</v>
      </c>
      <c r="B1794" t="s">
        <v>1819</v>
      </c>
      <c r="C1794">
        <v>148606</v>
      </c>
      <c r="D1794" s="106">
        <v>44888</v>
      </c>
      <c r="E1794" s="107">
        <v>12.471</v>
      </c>
      <c r="F1794" s="107">
        <v>0.37019999999999997</v>
      </c>
      <c r="G1794" s="107">
        <v>0.2492</v>
      </c>
      <c r="H1794" s="107">
        <v>-0.44700000000000001</v>
      </c>
      <c r="I1794" s="107">
        <v>0.36209999999999998</v>
      </c>
      <c r="J1794" s="107">
        <v>4.2550999999999997</v>
      </c>
      <c r="K1794" s="107">
        <v>4.8776000000000002</v>
      </c>
      <c r="L1794" s="107">
        <v>13.444900000000001</v>
      </c>
      <c r="M1794" s="107">
        <v>3.899</v>
      </c>
      <c r="N1794" s="107">
        <v>-0.25590000000000002</v>
      </c>
      <c r="O1794" s="107"/>
      <c r="P1794" s="107"/>
      <c r="Q1794" s="107">
        <v>11.914999999999999</v>
      </c>
      <c r="R1794" s="107"/>
      <c r="T1794" s="106"/>
      <c r="U1794" s="107"/>
      <c r="V1794" s="107"/>
      <c r="W1794" s="107"/>
      <c r="X1794" s="107"/>
      <c r="Y1794" s="107"/>
      <c r="Z1794" s="107"/>
      <c r="AA1794" s="107"/>
      <c r="AB1794" s="107"/>
      <c r="AC1794" s="107"/>
      <c r="AD1794" s="107"/>
      <c r="AE1794" s="107"/>
      <c r="AF1794" s="107"/>
      <c r="AG1794" s="107"/>
      <c r="AH1794" s="107"/>
    </row>
    <row r="1795" spans="1:34" x14ac:dyDescent="0.3">
      <c r="A1795" t="s">
        <v>378</v>
      </c>
      <c r="B1795" t="s">
        <v>1820</v>
      </c>
      <c r="C1795">
        <v>148602</v>
      </c>
      <c r="D1795" s="106">
        <v>44888</v>
      </c>
      <c r="E1795" s="107">
        <v>12.057</v>
      </c>
      <c r="F1795" s="107">
        <v>0.36630000000000001</v>
      </c>
      <c r="G1795" s="107">
        <v>0.22439999999999999</v>
      </c>
      <c r="H1795" s="107">
        <v>-0.47870000000000001</v>
      </c>
      <c r="I1795" s="107">
        <v>0.29949999999999999</v>
      </c>
      <c r="J1795" s="107">
        <v>4.0922000000000001</v>
      </c>
      <c r="K1795" s="107">
        <v>4.4257999999999997</v>
      </c>
      <c r="L1795" s="107">
        <v>12.472</v>
      </c>
      <c r="M1795" s="107">
        <v>2.5777999999999999</v>
      </c>
      <c r="N1795" s="107">
        <v>-1.9357</v>
      </c>
      <c r="O1795" s="107"/>
      <c r="P1795" s="107"/>
      <c r="Q1795" s="107">
        <v>10.0054</v>
      </c>
      <c r="R1795" s="107"/>
      <c r="T1795" s="106"/>
      <c r="U1795" s="107"/>
      <c r="V1795" s="107"/>
      <c r="W1795" s="107"/>
      <c r="X1795" s="107"/>
      <c r="Y1795" s="107"/>
      <c r="Z1795" s="107"/>
      <c r="AA1795" s="107"/>
      <c r="AB1795" s="107"/>
      <c r="AC1795" s="107"/>
      <c r="AD1795" s="107"/>
      <c r="AE1795" s="107"/>
      <c r="AF1795" s="107"/>
      <c r="AG1795" s="107"/>
      <c r="AH1795" s="107"/>
    </row>
    <row r="1796" spans="1:34" x14ac:dyDescent="0.3">
      <c r="A1796" t="s">
        <v>378</v>
      </c>
      <c r="B1796" t="s">
        <v>2038</v>
      </c>
      <c r="C1796">
        <v>148572</v>
      </c>
      <c r="D1796" s="106">
        <v>44888</v>
      </c>
      <c r="E1796" s="107">
        <v>30.393999999999998</v>
      </c>
      <c r="F1796" s="107">
        <v>0.19450000000000001</v>
      </c>
      <c r="G1796" s="107">
        <v>-0.41610000000000003</v>
      </c>
      <c r="H1796" s="107">
        <v>-1.0933999999999999</v>
      </c>
      <c r="I1796" s="107">
        <v>0.98680000000000001</v>
      </c>
      <c r="J1796" s="107">
        <v>4.0605000000000002</v>
      </c>
      <c r="K1796" s="107">
        <v>3.0270000000000001</v>
      </c>
      <c r="L1796" s="107">
        <v>11.4885</v>
      </c>
      <c r="M1796" s="107">
        <v>5.2168999999999999</v>
      </c>
      <c r="N1796" s="107">
        <v>1.4892000000000001</v>
      </c>
      <c r="O1796" s="107"/>
      <c r="P1796" s="107"/>
      <c r="Q1796" s="107">
        <v>16.61</v>
      </c>
      <c r="R1796" s="107">
        <v>16.5578</v>
      </c>
      <c r="T1796" s="106"/>
      <c r="U1796" s="107"/>
      <c r="V1796" s="107"/>
      <c r="W1796" s="107"/>
      <c r="X1796" s="107"/>
      <c r="Y1796" s="107"/>
      <c r="Z1796" s="107"/>
      <c r="AA1796" s="107"/>
      <c r="AB1796" s="107"/>
      <c r="AC1796" s="107"/>
      <c r="AD1796" s="107"/>
      <c r="AE1796" s="107"/>
      <c r="AF1796" s="107"/>
      <c r="AG1796" s="107"/>
      <c r="AH1796" s="107"/>
    </row>
    <row r="1797" spans="1:34" x14ac:dyDescent="0.3">
      <c r="A1797" t="s">
        <v>378</v>
      </c>
      <c r="B1797" t="s">
        <v>1821</v>
      </c>
      <c r="C1797">
        <v>148564</v>
      </c>
      <c r="D1797" s="106">
        <v>44888</v>
      </c>
      <c r="E1797" s="107">
        <v>22.850300000000001</v>
      </c>
      <c r="F1797" s="107">
        <v>0.11</v>
      </c>
      <c r="G1797" s="107">
        <v>0.49299999999999999</v>
      </c>
      <c r="H1797" s="107">
        <v>0.5585</v>
      </c>
      <c r="I1797" s="107">
        <v>-1.0244</v>
      </c>
      <c r="J1797" s="107">
        <v>3.1080999999999999</v>
      </c>
      <c r="K1797" s="107">
        <v>6.3625999999999996</v>
      </c>
      <c r="L1797" s="107">
        <v>17.8902</v>
      </c>
      <c r="M1797" s="107">
        <v>23.336500000000001</v>
      </c>
      <c r="N1797" s="107">
        <v>20.18</v>
      </c>
      <c r="O1797" s="107"/>
      <c r="P1797" s="107"/>
      <c r="Q1797" s="107">
        <v>49.6676</v>
      </c>
      <c r="R1797" s="107">
        <v>48.691600000000001</v>
      </c>
      <c r="T1797" s="106"/>
      <c r="U1797" s="107"/>
      <c r="V1797" s="107"/>
      <c r="W1797" s="107"/>
      <c r="X1797" s="107"/>
      <c r="Y1797" s="107"/>
      <c r="Z1797" s="107"/>
      <c r="AA1797" s="107"/>
      <c r="AB1797" s="107"/>
      <c r="AC1797" s="107"/>
      <c r="AD1797" s="107"/>
      <c r="AE1797" s="107"/>
      <c r="AF1797" s="107"/>
      <c r="AG1797" s="107"/>
      <c r="AH1797" s="107"/>
    </row>
    <row r="1798" spans="1:34" x14ac:dyDescent="0.3">
      <c r="A1798" t="s">
        <v>378</v>
      </c>
      <c r="B1798" t="s">
        <v>1822</v>
      </c>
      <c r="C1798">
        <v>148560</v>
      </c>
      <c r="D1798" s="106">
        <v>44888</v>
      </c>
      <c r="E1798" s="107">
        <v>22.185600000000001</v>
      </c>
      <c r="F1798" s="107">
        <v>0.1042</v>
      </c>
      <c r="G1798" s="107">
        <v>0.46510000000000001</v>
      </c>
      <c r="H1798" s="107">
        <v>0.51919999999999999</v>
      </c>
      <c r="I1798" s="107">
        <v>-1.1020000000000001</v>
      </c>
      <c r="J1798" s="107">
        <v>2.9178999999999999</v>
      </c>
      <c r="K1798" s="107">
        <v>5.8700999999999999</v>
      </c>
      <c r="L1798" s="107">
        <v>16.7424</v>
      </c>
      <c r="M1798" s="107">
        <v>21.746400000000001</v>
      </c>
      <c r="N1798" s="107">
        <v>18.221699999999998</v>
      </c>
      <c r="O1798" s="107"/>
      <c r="P1798" s="107"/>
      <c r="Q1798" s="107">
        <v>47.527000000000001</v>
      </c>
      <c r="R1798" s="107">
        <v>46.557699999999997</v>
      </c>
      <c r="T1798" s="106"/>
      <c r="U1798" s="107"/>
      <c r="V1798" s="107"/>
      <c r="W1798" s="107"/>
      <c r="X1798" s="107"/>
      <c r="Y1798" s="107"/>
      <c r="Z1798" s="107"/>
      <c r="AA1798" s="107"/>
      <c r="AB1798" s="107"/>
      <c r="AC1798" s="107"/>
      <c r="AD1798" s="107"/>
      <c r="AE1798" s="107"/>
      <c r="AF1798" s="107"/>
      <c r="AG1798" s="107"/>
      <c r="AH1798" s="107"/>
    </row>
    <row r="1799" spans="1:34" x14ac:dyDescent="0.3">
      <c r="A1799" t="s">
        <v>378</v>
      </c>
      <c r="B1799" t="s">
        <v>49</v>
      </c>
      <c r="C1799">
        <v>147372</v>
      </c>
      <c r="D1799" s="106">
        <v>44888</v>
      </c>
      <c r="E1799" s="107">
        <v>17.170000000000002</v>
      </c>
      <c r="F1799" s="107">
        <v>0.17499999999999999</v>
      </c>
      <c r="G1799" s="107">
        <v>0</v>
      </c>
      <c r="H1799" s="107">
        <v>-1.0375000000000001</v>
      </c>
      <c r="I1799" s="107">
        <v>-0.29039999999999999</v>
      </c>
      <c r="J1799" s="107">
        <v>1.1786000000000001</v>
      </c>
      <c r="K1799" s="107">
        <v>1.119</v>
      </c>
      <c r="L1799" s="107">
        <v>10.0641</v>
      </c>
      <c r="M1799" s="107">
        <v>4.1237000000000004</v>
      </c>
      <c r="N1799" s="107">
        <v>-1.4351</v>
      </c>
      <c r="O1799" s="107">
        <v>18.153500000000001</v>
      </c>
      <c r="P1799" s="107"/>
      <c r="Q1799" s="107">
        <v>17.399899999999999</v>
      </c>
      <c r="R1799" s="107">
        <v>17.6249</v>
      </c>
      <c r="T1799" s="106"/>
      <c r="U1799" s="107"/>
      <c r="V1799" s="107"/>
      <c r="W1799" s="107"/>
      <c r="X1799" s="107"/>
      <c r="Y1799" s="107"/>
      <c r="Z1799" s="107"/>
      <c r="AA1799" s="107"/>
      <c r="AB1799" s="107"/>
      <c r="AC1799" s="107"/>
      <c r="AD1799" s="107"/>
      <c r="AE1799" s="107"/>
      <c r="AF1799" s="107"/>
      <c r="AG1799" s="107"/>
      <c r="AH1799" s="107"/>
    </row>
    <row r="1800" spans="1:34" x14ac:dyDescent="0.3">
      <c r="A1800" t="s">
        <v>378</v>
      </c>
      <c r="B1800" t="s">
        <v>51</v>
      </c>
      <c r="C1800">
        <v>147371</v>
      </c>
      <c r="D1800" s="106">
        <v>44888</v>
      </c>
      <c r="E1800" s="107">
        <v>16.78</v>
      </c>
      <c r="F1800" s="107">
        <v>0.17910000000000001</v>
      </c>
      <c r="G1800" s="107">
        <v>-5.96E-2</v>
      </c>
      <c r="H1800" s="107">
        <v>-1.0612999999999999</v>
      </c>
      <c r="I1800" s="107">
        <v>-0.35630000000000001</v>
      </c>
      <c r="J1800" s="107">
        <v>1.0843</v>
      </c>
      <c r="K1800" s="107">
        <v>0.90200000000000002</v>
      </c>
      <c r="L1800" s="107">
        <v>9.6731999999999996</v>
      </c>
      <c r="M1800" s="107">
        <v>3.5163000000000002</v>
      </c>
      <c r="N1800" s="107">
        <v>-2.1574</v>
      </c>
      <c r="O1800" s="107">
        <v>17.328800000000001</v>
      </c>
      <c r="P1800" s="107"/>
      <c r="Q1800" s="107">
        <v>16.6021</v>
      </c>
      <c r="R1800" s="107">
        <v>16.752700000000001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t="s">
        <v>378</v>
      </c>
      <c r="B1801" t="s">
        <v>50</v>
      </c>
      <c r="C1801">
        <v>119709</v>
      </c>
      <c r="D1801" s="106">
        <v>44888</v>
      </c>
      <c r="E1801" s="107">
        <v>179.44489999999999</v>
      </c>
      <c r="F1801" s="107">
        <v>0.2994</v>
      </c>
      <c r="G1801" s="107">
        <v>-5.96E-2</v>
      </c>
      <c r="H1801" s="107">
        <v>-0.53580000000000005</v>
      </c>
      <c r="I1801" s="107">
        <v>0.1641</v>
      </c>
      <c r="J1801" s="107">
        <v>2.2161</v>
      </c>
      <c r="K1801" s="107">
        <v>1.6509</v>
      </c>
      <c r="L1801" s="107">
        <v>13.2935</v>
      </c>
      <c r="M1801" s="107">
        <v>4.2319000000000004</v>
      </c>
      <c r="N1801" s="107">
        <v>-1.5334000000000001</v>
      </c>
      <c r="O1801" s="107">
        <v>15.24</v>
      </c>
      <c r="P1801" s="107">
        <v>12.825900000000001</v>
      </c>
      <c r="Q1801" s="107">
        <v>14.194599999999999</v>
      </c>
      <c r="R1801" s="107">
        <v>19.090900000000001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t="s">
        <v>378</v>
      </c>
      <c r="B1802" t="s">
        <v>52</v>
      </c>
      <c r="C1802">
        <v>104523</v>
      </c>
      <c r="D1802" s="106">
        <v>44888</v>
      </c>
      <c r="E1802" s="107">
        <v>734.69607450554497</v>
      </c>
      <c r="F1802" s="107">
        <v>0.29749999999999999</v>
      </c>
      <c r="G1802" s="107">
        <v>-6.8400000000000002E-2</v>
      </c>
      <c r="H1802" s="107">
        <v>-0.54820000000000002</v>
      </c>
      <c r="I1802" s="107">
        <v>0.13880000000000001</v>
      </c>
      <c r="J1802" s="107">
        <v>2.1547000000000001</v>
      </c>
      <c r="K1802" s="107">
        <v>1.4850000000000001</v>
      </c>
      <c r="L1802" s="107">
        <v>12.9383</v>
      </c>
      <c r="M1802" s="107">
        <v>3.7219000000000002</v>
      </c>
      <c r="N1802" s="107">
        <v>-2.2006000000000001</v>
      </c>
      <c r="O1802" s="107">
        <v>14.372299999999999</v>
      </c>
      <c r="P1802" s="107">
        <v>11.909700000000001</v>
      </c>
      <c r="Q1802" s="107">
        <v>14.411899999999999</v>
      </c>
      <c r="R1802" s="107">
        <v>18.214600000000001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57" t="s">
        <v>27</v>
      </c>
      <c r="F1803" s="104">
        <v>0.24234705882352939</v>
      </c>
      <c r="G1803" s="104">
        <v>1.78E-2</v>
      </c>
      <c r="H1803" s="104">
        <v>-0.61869411764705884</v>
      </c>
      <c r="I1803" s="104">
        <v>4.1952941176470596E-2</v>
      </c>
      <c r="J1803" s="104">
        <v>2.0980235294117646</v>
      </c>
      <c r="K1803" s="104">
        <v>2.2687470588235294</v>
      </c>
      <c r="L1803" s="104">
        <v>11.427011764705881</v>
      </c>
      <c r="M1803" s="104">
        <v>4.2791352941176468</v>
      </c>
      <c r="N1803" s="104">
        <v>-1.6744529411764704</v>
      </c>
      <c r="O1803" s="104">
        <v>16.27365</v>
      </c>
      <c r="P1803" s="104">
        <v>12.367800000000001</v>
      </c>
      <c r="Q1803" s="104">
        <v>18.405247058823527</v>
      </c>
      <c r="R1803" s="104">
        <v>20.829681818181818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57" t="s">
        <v>407</v>
      </c>
      <c r="F1804" s="104">
        <v>0.19450000000000001</v>
      </c>
      <c r="G1804" s="104">
        <v>0</v>
      </c>
      <c r="H1804" s="104">
        <v>-0.63039999999999996</v>
      </c>
      <c r="I1804" s="104">
        <v>0.14810000000000001</v>
      </c>
      <c r="J1804" s="104">
        <v>2.1547000000000001</v>
      </c>
      <c r="K1804" s="104">
        <v>1.4850000000000001</v>
      </c>
      <c r="L1804" s="104">
        <v>11.4885</v>
      </c>
      <c r="M1804" s="104">
        <v>3.7219000000000002</v>
      </c>
      <c r="N1804" s="104">
        <v>-1.9579</v>
      </c>
      <c r="O1804" s="104">
        <v>16.284400000000002</v>
      </c>
      <c r="P1804" s="104">
        <v>12.367800000000001</v>
      </c>
      <c r="Q1804" s="104">
        <v>15.261900000000001</v>
      </c>
      <c r="R1804" s="104">
        <v>16.752700000000001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05" t="s">
        <v>1394</v>
      </c>
      <c r="B1806" s="105"/>
      <c r="C1806" s="105"/>
      <c r="D1806" s="105"/>
      <c r="E1806" s="105"/>
      <c r="F1806" s="105"/>
      <c r="G1806" s="105"/>
      <c r="H1806" s="105"/>
      <c r="I1806" s="105"/>
      <c r="J1806" s="105"/>
      <c r="K1806" s="105"/>
      <c r="L1806" s="105"/>
      <c r="M1806" s="105"/>
      <c r="N1806" s="105"/>
      <c r="O1806" s="105"/>
      <c r="P1806" s="105"/>
      <c r="Q1806" s="105"/>
      <c r="R1806" s="10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t="s">
        <v>1395</v>
      </c>
      <c r="B1807" t="s">
        <v>1823</v>
      </c>
      <c r="C1807">
        <v>112016</v>
      </c>
      <c r="D1807" s="106">
        <v>44888</v>
      </c>
      <c r="E1807" s="107">
        <v>261.0652</v>
      </c>
      <c r="F1807" s="107">
        <v>4.3627000000000002</v>
      </c>
      <c r="G1807" s="107">
        <v>4.7567000000000004</v>
      </c>
      <c r="H1807" s="107">
        <v>5.2721999999999998</v>
      </c>
      <c r="I1807" s="107">
        <v>6.4612999999999996</v>
      </c>
      <c r="J1807" s="107">
        <v>6.6550000000000002</v>
      </c>
      <c r="K1807" s="107">
        <v>5.16</v>
      </c>
      <c r="L1807" s="107">
        <v>5.117</v>
      </c>
      <c r="M1807" s="107">
        <v>4.3048999999999999</v>
      </c>
      <c r="N1807" s="107">
        <v>4.1832000000000003</v>
      </c>
      <c r="O1807" s="107">
        <v>5.1871999999999998</v>
      </c>
      <c r="P1807" s="107">
        <v>6.4236000000000004</v>
      </c>
      <c r="Q1807" s="107">
        <v>7.407</v>
      </c>
      <c r="R1807" s="107">
        <v>4.0282</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t="s">
        <v>1395</v>
      </c>
      <c r="B1808" t="s">
        <v>1396</v>
      </c>
      <c r="C1808">
        <v>119501</v>
      </c>
      <c r="D1808" s="106">
        <v>44888</v>
      </c>
      <c r="E1808" s="107">
        <v>458.80410000000001</v>
      </c>
      <c r="F1808" s="107">
        <v>5.2115999999999998</v>
      </c>
      <c r="G1808" s="107">
        <v>5.5236999999999998</v>
      </c>
      <c r="H1808" s="107">
        <v>5.9347000000000003</v>
      </c>
      <c r="I1808" s="107">
        <v>6.9596999999999998</v>
      </c>
      <c r="J1808" s="107">
        <v>7.1477000000000004</v>
      </c>
      <c r="K1808" s="107">
        <v>5.5152000000000001</v>
      </c>
      <c r="L1808" s="107">
        <v>5.5368000000000004</v>
      </c>
      <c r="M1808" s="107">
        <v>4.6938000000000004</v>
      </c>
      <c r="N1808" s="107">
        <v>4.5940000000000003</v>
      </c>
      <c r="O1808" s="107">
        <v>5.343</v>
      </c>
      <c r="P1808" s="107">
        <v>6.4275000000000002</v>
      </c>
      <c r="Q1808" s="107">
        <v>7.7499000000000002</v>
      </c>
      <c r="R1808" s="107">
        <v>4.3467000000000002</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t="s">
        <v>1395</v>
      </c>
      <c r="B1809" t="s">
        <v>1397</v>
      </c>
      <c r="C1809">
        <v>101317</v>
      </c>
      <c r="D1809" s="106">
        <v>44888</v>
      </c>
      <c r="E1809" s="107">
        <v>453.15199999999999</v>
      </c>
      <c r="F1809" s="107">
        <v>5.0349000000000004</v>
      </c>
      <c r="G1809" s="107">
        <v>5.3426</v>
      </c>
      <c r="H1809" s="107">
        <v>5.7538999999999998</v>
      </c>
      <c r="I1809" s="107">
        <v>6.7789000000000001</v>
      </c>
      <c r="J1809" s="107">
        <v>6.9657</v>
      </c>
      <c r="K1809" s="107">
        <v>5.3349000000000002</v>
      </c>
      <c r="L1809" s="107">
        <v>5.3544</v>
      </c>
      <c r="M1809" s="107">
        <v>4.5166000000000004</v>
      </c>
      <c r="N1809" s="107">
        <v>4.4206000000000003</v>
      </c>
      <c r="O1809" s="107">
        <v>5.1840999999999999</v>
      </c>
      <c r="P1809" s="107">
        <v>6.2803000000000004</v>
      </c>
      <c r="Q1809" s="107">
        <v>7.4070999999999998</v>
      </c>
      <c r="R1809" s="107">
        <v>4.1790000000000003</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t="s">
        <v>1395</v>
      </c>
      <c r="B1810" t="s">
        <v>1398</v>
      </c>
      <c r="C1810">
        <v>144754</v>
      </c>
      <c r="D1810" s="106">
        <v>44888</v>
      </c>
      <c r="E1810" s="107">
        <v>12.8612</v>
      </c>
      <c r="F1810" s="107">
        <v>7.3803000000000001</v>
      </c>
      <c r="G1810" s="107">
        <v>6.7038000000000002</v>
      </c>
      <c r="H1810" s="107">
        <v>7.1452999999999998</v>
      </c>
      <c r="I1810" s="107">
        <v>7.5628000000000002</v>
      </c>
      <c r="J1810" s="107">
        <v>7.2888999999999999</v>
      </c>
      <c r="K1810" s="107">
        <v>5.6124000000000001</v>
      </c>
      <c r="L1810" s="107">
        <v>5.6863999999999999</v>
      </c>
      <c r="M1810" s="107">
        <v>4.8777999999999997</v>
      </c>
      <c r="N1810" s="107">
        <v>4.7346000000000004</v>
      </c>
      <c r="O1810" s="107">
        <v>5.0705999999999998</v>
      </c>
      <c r="P1810" s="107"/>
      <c r="Q1810" s="107">
        <v>6.1660000000000004</v>
      </c>
      <c r="R1810" s="107">
        <v>4.4073000000000002</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t="s">
        <v>1395</v>
      </c>
      <c r="B1811" t="s">
        <v>1399</v>
      </c>
      <c r="C1811">
        <v>144759</v>
      </c>
      <c r="D1811" s="106">
        <v>44888</v>
      </c>
      <c r="E1811" s="107">
        <v>12.390499999999999</v>
      </c>
      <c r="F1811" s="107">
        <v>6.4819000000000004</v>
      </c>
      <c r="G1811" s="107">
        <v>5.8373999999999997</v>
      </c>
      <c r="H1811" s="107">
        <v>6.2356999999999996</v>
      </c>
      <c r="I1811" s="107">
        <v>6.6872999999999996</v>
      </c>
      <c r="J1811" s="107">
        <v>6.4016000000000002</v>
      </c>
      <c r="K1811" s="107">
        <v>4.7175000000000002</v>
      </c>
      <c r="L1811" s="107">
        <v>4.7809999999999997</v>
      </c>
      <c r="M1811" s="107">
        <v>3.9676</v>
      </c>
      <c r="N1811" s="107">
        <v>3.8165</v>
      </c>
      <c r="O1811" s="107">
        <v>4.1397000000000004</v>
      </c>
      <c r="P1811" s="107"/>
      <c r="Q1811" s="107">
        <v>5.2289000000000003</v>
      </c>
      <c r="R1811" s="107">
        <v>3.49</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t="s">
        <v>1395</v>
      </c>
      <c r="B1812" t="s">
        <v>2036</v>
      </c>
      <c r="C1812">
        <v>119379</v>
      </c>
      <c r="D1812" s="106">
        <v>44888</v>
      </c>
      <c r="E1812" s="107">
        <v>2736.2997999999998</v>
      </c>
      <c r="F1812" s="107">
        <v>4.6105999999999998</v>
      </c>
      <c r="G1812" s="107">
        <v>6.4169999999999998</v>
      </c>
      <c r="H1812" s="107">
        <v>6.3468999999999998</v>
      </c>
      <c r="I1812" s="107">
        <v>7.0048000000000004</v>
      </c>
      <c r="J1812" s="107">
        <v>6.9013999999999998</v>
      </c>
      <c r="K1812" s="107">
        <v>5.2454999999999998</v>
      </c>
      <c r="L1812" s="107">
        <v>5.2934000000000001</v>
      </c>
      <c r="M1812" s="107">
        <v>4.3845000000000001</v>
      </c>
      <c r="N1812" s="107">
        <v>4.2070999999999996</v>
      </c>
      <c r="O1812" s="107">
        <v>4.3068</v>
      </c>
      <c r="P1812" s="107">
        <v>5.6993999999999998</v>
      </c>
      <c r="Q1812" s="107">
        <v>7.4066999999999998</v>
      </c>
      <c r="R1812" s="107">
        <v>3.7521</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t="s">
        <v>1395</v>
      </c>
      <c r="B1813" t="s">
        <v>2037</v>
      </c>
      <c r="C1813">
        <v>109269</v>
      </c>
      <c r="D1813" s="106">
        <v>44888</v>
      </c>
      <c r="E1813" s="107">
        <v>2676.4160000000002</v>
      </c>
      <c r="F1813" s="107">
        <v>4.3686999999999996</v>
      </c>
      <c r="G1813" s="107">
        <v>6.1151</v>
      </c>
      <c r="H1813" s="107">
        <v>6.0395000000000003</v>
      </c>
      <c r="I1813" s="107">
        <v>6.6891999999999996</v>
      </c>
      <c r="J1813" s="107">
        <v>6.5858999999999996</v>
      </c>
      <c r="K1813" s="107">
        <v>4.9225000000000003</v>
      </c>
      <c r="L1813" s="107">
        <v>5.0446</v>
      </c>
      <c r="M1813" s="107">
        <v>4.1864999999999997</v>
      </c>
      <c r="N1813" s="107">
        <v>4.0156000000000001</v>
      </c>
      <c r="O1813" s="107">
        <v>4.0843999999999996</v>
      </c>
      <c r="P1813" s="107">
        <v>5.4798</v>
      </c>
      <c r="Q1813" s="107">
        <v>7.0938999999999997</v>
      </c>
      <c r="R1813" s="107">
        <v>3.5432999999999999</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t="s">
        <v>1395</v>
      </c>
      <c r="B1814" t="s">
        <v>1984</v>
      </c>
      <c r="C1814">
        <v>143508</v>
      </c>
      <c r="D1814" s="106">
        <v>44888</v>
      </c>
      <c r="E1814" s="107">
        <v>1290.7899</v>
      </c>
      <c r="F1814" s="107">
        <v>7.1471</v>
      </c>
      <c r="G1814" s="107">
        <v>6.1407999999999996</v>
      </c>
      <c r="H1814" s="107">
        <v>6.6616999999999997</v>
      </c>
      <c r="I1814" s="107">
        <v>7.5160999999999998</v>
      </c>
      <c r="J1814" s="107">
        <v>7.1045999999999996</v>
      </c>
      <c r="K1814" s="107">
        <v>5.8177000000000003</v>
      </c>
      <c r="L1814" s="107">
        <v>5.8734000000000002</v>
      </c>
      <c r="M1814" s="107">
        <v>4.8295000000000003</v>
      </c>
      <c r="N1814" s="107">
        <v>4.7243000000000004</v>
      </c>
      <c r="O1814" s="107">
        <v>4.6905999999999999</v>
      </c>
      <c r="P1814" s="107"/>
      <c r="Q1814" s="107">
        <v>5.8601000000000001</v>
      </c>
      <c r="R1814" s="107">
        <v>4.2638999999999996</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t="s">
        <v>1395</v>
      </c>
      <c r="B1815" t="s">
        <v>2002</v>
      </c>
      <c r="C1815">
        <v>143464</v>
      </c>
      <c r="D1815" s="106">
        <v>44888</v>
      </c>
      <c r="E1815" s="107">
        <v>1280.1777999999999</v>
      </c>
      <c r="F1815" s="107">
        <v>7.0266000000000002</v>
      </c>
      <c r="G1815" s="107">
        <v>6.0204000000000004</v>
      </c>
      <c r="H1815" s="107">
        <v>6.5414000000000003</v>
      </c>
      <c r="I1815" s="107">
        <v>7.3956999999999997</v>
      </c>
      <c r="J1815" s="107">
        <v>6.9837999999999996</v>
      </c>
      <c r="K1815" s="107">
        <v>5.6959999999999997</v>
      </c>
      <c r="L1815" s="107">
        <v>5.7510000000000003</v>
      </c>
      <c r="M1815" s="107">
        <v>4.6883999999999997</v>
      </c>
      <c r="N1815" s="107">
        <v>4.5663</v>
      </c>
      <c r="O1815" s="107">
        <v>4.5008999999999997</v>
      </c>
      <c r="P1815" s="107"/>
      <c r="Q1815" s="107">
        <v>5.6653000000000002</v>
      </c>
      <c r="R1815" s="107">
        <v>4.0746000000000002</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t="s">
        <v>1395</v>
      </c>
      <c r="B1816" t="s">
        <v>1400</v>
      </c>
      <c r="C1816">
        <v>118317</v>
      </c>
      <c r="D1816" s="106">
        <v>44888</v>
      </c>
      <c r="E1816" s="107">
        <v>3364.9735999999998</v>
      </c>
      <c r="F1816" s="107">
        <v>6.9065000000000003</v>
      </c>
      <c r="G1816" s="107">
        <v>6.2137000000000002</v>
      </c>
      <c r="H1816" s="107">
        <v>6.4576000000000002</v>
      </c>
      <c r="I1816" s="107">
        <v>6.9375999999999998</v>
      </c>
      <c r="J1816" s="107">
        <v>6.7149000000000001</v>
      </c>
      <c r="K1816" s="107">
        <v>5.2018000000000004</v>
      </c>
      <c r="L1816" s="107">
        <v>5.1188000000000002</v>
      </c>
      <c r="M1816" s="107">
        <v>4.3620999999999999</v>
      </c>
      <c r="N1816" s="107">
        <v>4.1368999999999998</v>
      </c>
      <c r="O1816" s="107">
        <v>4.2259000000000002</v>
      </c>
      <c r="P1816" s="107">
        <v>5.3090999999999999</v>
      </c>
      <c r="Q1816" s="107">
        <v>6.8520000000000003</v>
      </c>
      <c r="R1816" s="107">
        <v>3.6433</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t="s">
        <v>1395</v>
      </c>
      <c r="B1817" t="s">
        <v>1401</v>
      </c>
      <c r="C1817">
        <v>109371</v>
      </c>
      <c r="D1817" s="106">
        <v>44888</v>
      </c>
      <c r="E1817" s="107">
        <v>3209.1266000000001</v>
      </c>
      <c r="F1817" s="107">
        <v>6.3521999999999998</v>
      </c>
      <c r="G1817" s="107">
        <v>5.6622000000000003</v>
      </c>
      <c r="H1817" s="107">
        <v>5.9055</v>
      </c>
      <c r="I1817" s="107">
        <v>6.3813000000000004</v>
      </c>
      <c r="J1817" s="107">
        <v>6.1593</v>
      </c>
      <c r="K1817" s="107">
        <v>4.6482000000000001</v>
      </c>
      <c r="L1817" s="107">
        <v>4.5608000000000004</v>
      </c>
      <c r="M1817" s="107">
        <v>3.8067000000000002</v>
      </c>
      <c r="N1817" s="107">
        <v>3.5716000000000001</v>
      </c>
      <c r="O1817" s="107">
        <v>3.6423999999999999</v>
      </c>
      <c r="P1817" s="107">
        <v>4.7232000000000003</v>
      </c>
      <c r="Q1817" s="107">
        <v>6.8327999999999998</v>
      </c>
      <c r="R1817" s="107">
        <v>3.0743</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t="s">
        <v>1395</v>
      </c>
      <c r="B1818" t="s">
        <v>1402</v>
      </c>
      <c r="C1818">
        <v>119205</v>
      </c>
      <c r="D1818" s="106">
        <v>44888</v>
      </c>
      <c r="E1818" s="107">
        <v>3050.6559999999999</v>
      </c>
      <c r="F1818" s="107">
        <v>7.0975999999999999</v>
      </c>
      <c r="G1818" s="107">
        <v>6.6992000000000003</v>
      </c>
      <c r="H1818" s="107">
        <v>6.7668999999999997</v>
      </c>
      <c r="I1818" s="107">
        <v>7.2352999999999996</v>
      </c>
      <c r="J1818" s="107">
        <v>7.0311000000000003</v>
      </c>
      <c r="K1818" s="107">
        <v>5.3486000000000002</v>
      </c>
      <c r="L1818" s="107">
        <v>5.3724999999999996</v>
      </c>
      <c r="M1818" s="107">
        <v>4.6050000000000004</v>
      </c>
      <c r="N1818" s="107">
        <v>4.4593999999999996</v>
      </c>
      <c r="O1818" s="107">
        <v>4.5545</v>
      </c>
      <c r="P1818" s="107">
        <v>5.508</v>
      </c>
      <c r="Q1818" s="107">
        <v>7.0166000000000004</v>
      </c>
      <c r="R1818" s="107">
        <v>4.0125000000000002</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t="s">
        <v>1395</v>
      </c>
      <c r="B1819" t="s">
        <v>1403</v>
      </c>
      <c r="C1819">
        <v>104138</v>
      </c>
      <c r="D1819" s="106">
        <v>44888</v>
      </c>
      <c r="E1819" s="107">
        <v>2858.9114</v>
      </c>
      <c r="F1819" s="107">
        <v>6.4179000000000004</v>
      </c>
      <c r="G1819" s="107">
        <v>6.0187999999999997</v>
      </c>
      <c r="H1819" s="107">
        <v>6.0858999999999996</v>
      </c>
      <c r="I1819" s="107">
        <v>6.5601000000000003</v>
      </c>
      <c r="J1819" s="107">
        <v>6.3437999999999999</v>
      </c>
      <c r="K1819" s="107">
        <v>4.6329000000000002</v>
      </c>
      <c r="L1819" s="107">
        <v>4.6410999999999998</v>
      </c>
      <c r="M1819" s="107">
        <v>3.8714</v>
      </c>
      <c r="N1819" s="107">
        <v>3.7210999999999999</v>
      </c>
      <c r="O1819" s="107">
        <v>3.8231999999999999</v>
      </c>
      <c r="P1819" s="107">
        <v>4.7472000000000003</v>
      </c>
      <c r="Q1819" s="107">
        <v>6.6456999999999997</v>
      </c>
      <c r="R1819" s="107">
        <v>3.2795999999999998</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t="s">
        <v>1395</v>
      </c>
      <c r="B1820" t="s">
        <v>1404</v>
      </c>
      <c r="C1820">
        <v>147970</v>
      </c>
      <c r="D1820" s="106"/>
      <c r="E1820" s="107"/>
      <c r="F1820" s="107"/>
      <c r="G1820" s="107"/>
      <c r="H1820" s="107"/>
      <c r="I1820" s="107"/>
      <c r="J1820" s="107"/>
      <c r="K1820" s="107"/>
      <c r="L1820" s="107"/>
      <c r="M1820" s="107"/>
      <c r="N1820" s="107"/>
      <c r="O1820" s="107"/>
      <c r="P1820" s="107"/>
      <c r="Q1820" s="107"/>
      <c r="R1820" s="107"/>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t="s">
        <v>1395</v>
      </c>
      <c r="B1821" t="s">
        <v>1405</v>
      </c>
      <c r="C1821">
        <v>147973</v>
      </c>
      <c r="D1821" s="106"/>
      <c r="E1821" s="107"/>
      <c r="F1821" s="107"/>
      <c r="G1821" s="107"/>
      <c r="H1821" s="107"/>
      <c r="I1821" s="107"/>
      <c r="J1821" s="107"/>
      <c r="K1821" s="107"/>
      <c r="L1821" s="107"/>
      <c r="M1821" s="107"/>
      <c r="N1821" s="107"/>
      <c r="O1821" s="107"/>
      <c r="P1821" s="107"/>
      <c r="Q1821" s="107"/>
      <c r="R1821" s="107"/>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t="s">
        <v>1395</v>
      </c>
      <c r="B1822" t="s">
        <v>1406</v>
      </c>
      <c r="C1822">
        <v>107249</v>
      </c>
      <c r="D1822" s="106"/>
      <c r="E1822" s="107"/>
      <c r="F1822" s="107"/>
      <c r="G1822" s="107"/>
      <c r="H1822" s="107"/>
      <c r="I1822" s="107"/>
      <c r="J1822" s="107"/>
      <c r="K1822" s="107"/>
      <c r="L1822" s="107"/>
      <c r="M1822" s="107"/>
      <c r="N1822" s="107"/>
      <c r="O1822" s="107"/>
      <c r="P1822" s="107"/>
      <c r="Q1822" s="107"/>
      <c r="R1822" s="107"/>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t="s">
        <v>1395</v>
      </c>
      <c r="B1823" t="s">
        <v>1407</v>
      </c>
      <c r="C1823">
        <v>118560</v>
      </c>
      <c r="D1823" s="106"/>
      <c r="E1823" s="107"/>
      <c r="F1823" s="107"/>
      <c r="G1823" s="107"/>
      <c r="H1823" s="107"/>
      <c r="I1823" s="107"/>
      <c r="J1823" s="107"/>
      <c r="K1823" s="107"/>
      <c r="L1823" s="107"/>
      <c r="M1823" s="107"/>
      <c r="N1823" s="107"/>
      <c r="O1823" s="107"/>
      <c r="P1823" s="107"/>
      <c r="Q1823" s="107"/>
      <c r="R1823" s="107"/>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t="s">
        <v>1395</v>
      </c>
      <c r="B1824" t="s">
        <v>1408</v>
      </c>
      <c r="C1824">
        <v>145034</v>
      </c>
      <c r="D1824" s="106">
        <v>44888</v>
      </c>
      <c r="E1824" s="107">
        <v>12.7866</v>
      </c>
      <c r="F1824" s="107">
        <v>7.4233000000000002</v>
      </c>
      <c r="G1824" s="107">
        <v>6.3997999999999999</v>
      </c>
      <c r="H1824" s="107">
        <v>6.5736999999999997</v>
      </c>
      <c r="I1824" s="107">
        <v>7.1150000000000002</v>
      </c>
      <c r="J1824" s="107">
        <v>7.0163000000000002</v>
      </c>
      <c r="K1824" s="107">
        <v>5.4542000000000002</v>
      </c>
      <c r="L1824" s="107">
        <v>5.4318999999999997</v>
      </c>
      <c r="M1824" s="107">
        <v>4.6325000000000003</v>
      </c>
      <c r="N1824" s="107">
        <v>4.4537000000000004</v>
      </c>
      <c r="O1824" s="107">
        <v>5.0740999999999996</v>
      </c>
      <c r="P1824" s="107"/>
      <c r="Q1824" s="107">
        <v>6.0762999999999998</v>
      </c>
      <c r="R1824" s="107">
        <v>4.1605999999999996</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t="s">
        <v>1395</v>
      </c>
      <c r="B1825" t="s">
        <v>1409</v>
      </c>
      <c r="C1825">
        <v>145040</v>
      </c>
      <c r="D1825" s="106">
        <v>44888</v>
      </c>
      <c r="E1825" s="107">
        <v>12.6226</v>
      </c>
      <c r="F1825" s="107">
        <v>6.9413</v>
      </c>
      <c r="G1825" s="107">
        <v>6.0774999999999997</v>
      </c>
      <c r="H1825" s="107">
        <v>6.2450999999999999</v>
      </c>
      <c r="I1825" s="107">
        <v>6.8131000000000004</v>
      </c>
      <c r="J1825" s="107">
        <v>6.7176</v>
      </c>
      <c r="K1825" s="107">
        <v>5.1482999999999999</v>
      </c>
      <c r="L1825" s="107">
        <v>5.1234000000000002</v>
      </c>
      <c r="M1825" s="107">
        <v>4.3212999999999999</v>
      </c>
      <c r="N1825" s="107">
        <v>4.1407999999999996</v>
      </c>
      <c r="O1825" s="107">
        <v>4.7495000000000003</v>
      </c>
      <c r="P1825" s="107"/>
      <c r="Q1825" s="107">
        <v>5.7481999999999998</v>
      </c>
      <c r="R1825" s="107">
        <v>3.8372999999999999</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t="s">
        <v>1395</v>
      </c>
      <c r="B1826" t="s">
        <v>1410</v>
      </c>
      <c r="C1826">
        <v>147908</v>
      </c>
      <c r="D1826" s="106">
        <v>44888</v>
      </c>
      <c r="E1826" s="107">
        <v>1135.5313000000001</v>
      </c>
      <c r="F1826" s="107">
        <v>7.4074</v>
      </c>
      <c r="G1826" s="107">
        <v>6.0403000000000002</v>
      </c>
      <c r="H1826" s="107">
        <v>6.4600999999999997</v>
      </c>
      <c r="I1826" s="107">
        <v>7.2346000000000004</v>
      </c>
      <c r="J1826" s="107">
        <v>6.9641000000000002</v>
      </c>
      <c r="K1826" s="107">
        <v>5.5965999999999996</v>
      </c>
      <c r="L1826" s="107">
        <v>5.5681000000000003</v>
      </c>
      <c r="M1826" s="107">
        <v>4.6459000000000001</v>
      </c>
      <c r="N1826" s="107">
        <v>4.4730999999999996</v>
      </c>
      <c r="O1826" s="107"/>
      <c r="P1826" s="107"/>
      <c r="Q1826" s="107">
        <v>4.6116000000000001</v>
      </c>
      <c r="R1826" s="107">
        <v>4.0796999999999999</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t="s">
        <v>1395</v>
      </c>
      <c r="B1827" t="s">
        <v>1411</v>
      </c>
      <c r="C1827">
        <v>147907</v>
      </c>
      <c r="D1827" s="106">
        <v>44888</v>
      </c>
      <c r="E1827" s="107">
        <v>1127.2579000000001</v>
      </c>
      <c r="F1827" s="107">
        <v>7.1508000000000003</v>
      </c>
      <c r="G1827" s="107">
        <v>5.7830000000000004</v>
      </c>
      <c r="H1827" s="107">
        <v>6.2024999999999997</v>
      </c>
      <c r="I1827" s="107">
        <v>6.9764999999999997</v>
      </c>
      <c r="J1827" s="107">
        <v>6.7050999999999998</v>
      </c>
      <c r="K1827" s="107">
        <v>5.3357000000000001</v>
      </c>
      <c r="L1827" s="107">
        <v>5.3029999999999999</v>
      </c>
      <c r="M1827" s="107">
        <v>4.3788999999999998</v>
      </c>
      <c r="N1827" s="107">
        <v>4.2034000000000002</v>
      </c>
      <c r="O1827" s="107"/>
      <c r="P1827" s="107"/>
      <c r="Q1827" s="107">
        <v>4.3406000000000002</v>
      </c>
      <c r="R1827" s="107">
        <v>3.8088000000000002</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t="s">
        <v>1395</v>
      </c>
      <c r="B1828" t="s">
        <v>1412</v>
      </c>
      <c r="C1828">
        <v>115092</v>
      </c>
      <c r="D1828" s="106">
        <v>44888</v>
      </c>
      <c r="E1828" s="107">
        <v>23.063600000000001</v>
      </c>
      <c r="F1828" s="107">
        <v>7.1230000000000002</v>
      </c>
      <c r="G1828" s="107">
        <v>5.5749000000000004</v>
      </c>
      <c r="H1828" s="107">
        <v>6.4287000000000001</v>
      </c>
      <c r="I1828" s="107">
        <v>6.8114999999999997</v>
      </c>
      <c r="J1828" s="107">
        <v>6.6578999999999997</v>
      </c>
      <c r="K1828" s="107">
        <v>5.1067999999999998</v>
      </c>
      <c r="L1828" s="107">
        <v>5.1227</v>
      </c>
      <c r="M1828" s="107">
        <v>4.3639000000000001</v>
      </c>
      <c r="N1828" s="107">
        <v>4.2478999999999996</v>
      </c>
      <c r="O1828" s="107">
        <v>5.0237999999999996</v>
      </c>
      <c r="P1828" s="107">
        <v>6.1116000000000001</v>
      </c>
      <c r="Q1828" s="107">
        <v>7.4919000000000002</v>
      </c>
      <c r="R1828" s="107">
        <v>4.1101000000000001</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t="s">
        <v>1395</v>
      </c>
      <c r="B1829" t="s">
        <v>1413</v>
      </c>
      <c r="C1829">
        <v>120676</v>
      </c>
      <c r="D1829" s="106">
        <v>44888</v>
      </c>
      <c r="E1829" s="107">
        <v>24.6739</v>
      </c>
      <c r="F1829" s="107">
        <v>7.694</v>
      </c>
      <c r="G1829" s="107">
        <v>6.0701999999999998</v>
      </c>
      <c r="H1829" s="107">
        <v>6.9196</v>
      </c>
      <c r="I1829" s="107">
        <v>7.3006000000000002</v>
      </c>
      <c r="J1829" s="107">
        <v>7.1464999999999996</v>
      </c>
      <c r="K1829" s="107">
        <v>5.5945999999999998</v>
      </c>
      <c r="L1829" s="107">
        <v>5.6158999999999999</v>
      </c>
      <c r="M1829" s="107">
        <v>4.8643999999999998</v>
      </c>
      <c r="N1829" s="107">
        <v>4.7630999999999997</v>
      </c>
      <c r="O1829" s="107">
        <v>5.6073000000000004</v>
      </c>
      <c r="P1829" s="107">
        <v>6.7093999999999996</v>
      </c>
      <c r="Q1829" s="107">
        <v>8.1243999999999996</v>
      </c>
      <c r="R1829" s="107">
        <v>4.6585999999999999</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t="s">
        <v>1395</v>
      </c>
      <c r="B1830" t="s">
        <v>1414</v>
      </c>
      <c r="C1830">
        <v>113251</v>
      </c>
      <c r="D1830" s="106">
        <v>44888</v>
      </c>
      <c r="E1830" s="107">
        <v>2320.4544000000001</v>
      </c>
      <c r="F1830" s="107">
        <v>6.9459999999999997</v>
      </c>
      <c r="G1830" s="107">
        <v>5.9310999999999998</v>
      </c>
      <c r="H1830" s="107">
        <v>6.6405000000000003</v>
      </c>
      <c r="I1830" s="107">
        <v>7.0575000000000001</v>
      </c>
      <c r="J1830" s="107">
        <v>6.8277000000000001</v>
      </c>
      <c r="K1830" s="107">
        <v>5.6031000000000004</v>
      </c>
      <c r="L1830" s="107">
        <v>5.2995000000000001</v>
      </c>
      <c r="M1830" s="107">
        <v>4.4607999999999999</v>
      </c>
      <c r="N1830" s="107">
        <v>4.2150999999999996</v>
      </c>
      <c r="O1830" s="107">
        <v>4.5170000000000003</v>
      </c>
      <c r="P1830" s="107">
        <v>5.4043000000000001</v>
      </c>
      <c r="Q1830" s="107">
        <v>7.1250999999999998</v>
      </c>
      <c r="R1830" s="107">
        <v>4.1372</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t="s">
        <v>1395</v>
      </c>
      <c r="B1831" t="s">
        <v>1415</v>
      </c>
      <c r="C1831">
        <v>118350</v>
      </c>
      <c r="D1831" s="106">
        <v>44888</v>
      </c>
      <c r="E1831" s="107">
        <v>2439.2103000000002</v>
      </c>
      <c r="F1831" s="107">
        <v>7.1406999999999998</v>
      </c>
      <c r="G1831" s="107">
        <v>6.1250999999999998</v>
      </c>
      <c r="H1831" s="107">
        <v>6.8346</v>
      </c>
      <c r="I1831" s="107">
        <v>7.2516999999999996</v>
      </c>
      <c r="J1831" s="107">
        <v>7.0225999999999997</v>
      </c>
      <c r="K1831" s="107">
        <v>5.7908999999999997</v>
      </c>
      <c r="L1831" s="107">
        <v>5.5082000000000004</v>
      </c>
      <c r="M1831" s="107">
        <v>4.7103000000000002</v>
      </c>
      <c r="N1831" s="107">
        <v>4.4875999999999996</v>
      </c>
      <c r="O1831" s="107">
        <v>4.8593999999999999</v>
      </c>
      <c r="P1831" s="107">
        <v>5.8704000000000001</v>
      </c>
      <c r="Q1831" s="107">
        <v>7.1931000000000003</v>
      </c>
      <c r="R1831" s="107">
        <v>4.4401999999999999</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t="s">
        <v>1395</v>
      </c>
      <c r="B1832" t="s">
        <v>1416</v>
      </c>
      <c r="C1832">
        <v>144173</v>
      </c>
      <c r="D1832" s="106">
        <v>44888</v>
      </c>
      <c r="E1832" s="107">
        <v>12.762499999999999</v>
      </c>
      <c r="F1832" s="107">
        <v>7.1513</v>
      </c>
      <c r="G1832" s="107">
        <v>6.6410999999999998</v>
      </c>
      <c r="H1832" s="107">
        <v>6.7091000000000003</v>
      </c>
      <c r="I1832" s="107">
        <v>7.3544</v>
      </c>
      <c r="J1832" s="107">
        <v>7.1173999999999999</v>
      </c>
      <c r="K1832" s="107">
        <v>5.1390000000000002</v>
      </c>
      <c r="L1832" s="107">
        <v>5.2556000000000003</v>
      </c>
      <c r="M1832" s="107">
        <v>4.3918999999999997</v>
      </c>
      <c r="N1832" s="107">
        <v>4.2465999999999999</v>
      </c>
      <c r="O1832" s="107">
        <v>4.5533000000000001</v>
      </c>
      <c r="P1832" s="107"/>
      <c r="Q1832" s="107">
        <v>5.7629999999999999</v>
      </c>
      <c r="R1832" s="107">
        <v>3.8239000000000001</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t="s">
        <v>1395</v>
      </c>
      <c r="B1833" t="s">
        <v>1417</v>
      </c>
      <c r="C1833">
        <v>144171</v>
      </c>
      <c r="D1833" s="106">
        <v>44888</v>
      </c>
      <c r="E1833" s="107">
        <v>12.669700000000001</v>
      </c>
      <c r="F1833" s="107">
        <v>7.2035999999999998</v>
      </c>
      <c r="G1833" s="107">
        <v>6.5166000000000004</v>
      </c>
      <c r="H1833" s="107">
        <v>6.5519999999999996</v>
      </c>
      <c r="I1833" s="107">
        <v>7.1807999999999996</v>
      </c>
      <c r="J1833" s="107">
        <v>6.9398999999999997</v>
      </c>
      <c r="K1833" s="107">
        <v>4.9587000000000003</v>
      </c>
      <c r="L1833" s="107">
        <v>5.0709</v>
      </c>
      <c r="M1833" s="107">
        <v>4.2024999999999997</v>
      </c>
      <c r="N1833" s="107">
        <v>4.0537999999999998</v>
      </c>
      <c r="O1833" s="107">
        <v>4.3792</v>
      </c>
      <c r="P1833" s="107"/>
      <c r="Q1833" s="107">
        <v>5.5858999999999996</v>
      </c>
      <c r="R1833" s="107">
        <v>3.6434000000000002</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t="s">
        <v>1395</v>
      </c>
      <c r="B1834" t="s">
        <v>1418</v>
      </c>
      <c r="C1834">
        <v>116424</v>
      </c>
      <c r="D1834" s="106"/>
      <c r="E1834" s="107"/>
      <c r="F1834" s="107"/>
      <c r="G1834" s="107"/>
      <c r="H1834" s="107"/>
      <c r="I1834" s="107"/>
      <c r="J1834" s="107"/>
      <c r="K1834" s="107"/>
      <c r="L1834" s="107"/>
      <c r="M1834" s="107"/>
      <c r="N1834" s="107"/>
      <c r="O1834" s="107"/>
      <c r="P1834" s="107"/>
      <c r="Q1834" s="107"/>
      <c r="R1834" s="107"/>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t="s">
        <v>1395</v>
      </c>
      <c r="B1835" t="s">
        <v>1419</v>
      </c>
      <c r="C1835">
        <v>119143</v>
      </c>
      <c r="D1835" s="106"/>
      <c r="E1835" s="107"/>
      <c r="F1835" s="107"/>
      <c r="G1835" s="107"/>
      <c r="H1835" s="107"/>
      <c r="I1835" s="107"/>
      <c r="J1835" s="107"/>
      <c r="K1835" s="107"/>
      <c r="L1835" s="107"/>
      <c r="M1835" s="107"/>
      <c r="N1835" s="107"/>
      <c r="O1835" s="107"/>
      <c r="P1835" s="107"/>
      <c r="Q1835" s="107"/>
      <c r="R1835" s="107"/>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t="s">
        <v>1395</v>
      </c>
      <c r="B1836" t="s">
        <v>1420</v>
      </c>
      <c r="C1836">
        <v>114359</v>
      </c>
      <c r="D1836" s="106">
        <v>44888</v>
      </c>
      <c r="E1836" s="107">
        <v>2253.4027000000001</v>
      </c>
      <c r="F1836" s="107">
        <v>6.4753999999999996</v>
      </c>
      <c r="G1836" s="107">
        <v>5.7087000000000003</v>
      </c>
      <c r="H1836" s="107">
        <v>6.0620000000000003</v>
      </c>
      <c r="I1836" s="107">
        <v>6.4977</v>
      </c>
      <c r="J1836" s="107">
        <v>6.3201000000000001</v>
      </c>
      <c r="K1836" s="107">
        <v>4.5829000000000004</v>
      </c>
      <c r="L1836" s="107">
        <v>4.7213000000000003</v>
      </c>
      <c r="M1836" s="107">
        <v>3.8660000000000001</v>
      </c>
      <c r="N1836" s="107">
        <v>3.7467000000000001</v>
      </c>
      <c r="O1836" s="107">
        <v>4.0039999999999996</v>
      </c>
      <c r="P1836" s="107">
        <v>5.3617999999999997</v>
      </c>
      <c r="Q1836" s="107">
        <v>7.0614999999999997</v>
      </c>
      <c r="R1836" s="107">
        <v>3.3654000000000002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t="s">
        <v>1395</v>
      </c>
      <c r="B1837" t="s">
        <v>1421</v>
      </c>
      <c r="C1837">
        <v>120541</v>
      </c>
      <c r="D1837" s="106">
        <v>44888</v>
      </c>
      <c r="E1837" s="107">
        <v>2376.5203999999999</v>
      </c>
      <c r="F1837" s="107">
        <v>7.1261999999999999</v>
      </c>
      <c r="G1837" s="107">
        <v>6.3590999999999998</v>
      </c>
      <c r="H1837" s="107">
        <v>6.7126999999999999</v>
      </c>
      <c r="I1837" s="107">
        <v>7.1497999999999999</v>
      </c>
      <c r="J1837" s="107">
        <v>6.9743000000000004</v>
      </c>
      <c r="K1837" s="107">
        <v>5.2412000000000001</v>
      </c>
      <c r="L1837" s="107">
        <v>5.3880999999999997</v>
      </c>
      <c r="M1837" s="107">
        <v>4.5374999999999996</v>
      </c>
      <c r="N1837" s="107">
        <v>4.4219999999999997</v>
      </c>
      <c r="O1837" s="107">
        <v>4.6718999999999999</v>
      </c>
      <c r="P1837" s="107">
        <v>5.9786000000000001</v>
      </c>
      <c r="Q1837" s="107">
        <v>7.3376999999999999</v>
      </c>
      <c r="R1837" s="107">
        <v>4.0388999999999999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t="s">
        <v>1395</v>
      </c>
      <c r="B1838" t="s">
        <v>1422</v>
      </c>
      <c r="C1838">
        <v>104271</v>
      </c>
      <c r="D1838" s="106"/>
      <c r="E1838" s="107"/>
      <c r="F1838" s="107"/>
      <c r="G1838" s="107"/>
      <c r="H1838" s="107"/>
      <c r="I1838" s="107"/>
      <c r="J1838" s="107"/>
      <c r="K1838" s="107"/>
      <c r="L1838" s="107"/>
      <c r="M1838" s="107"/>
      <c r="N1838" s="107"/>
      <c r="O1838" s="107"/>
      <c r="P1838" s="107"/>
      <c r="Q1838" s="107"/>
      <c r="R1838" s="107"/>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t="s">
        <v>1395</v>
      </c>
      <c r="B1839" t="s">
        <v>1423</v>
      </c>
      <c r="C1839">
        <v>120458</v>
      </c>
      <c r="D1839" s="106"/>
      <c r="E1839" s="107"/>
      <c r="F1839" s="107"/>
      <c r="G1839" s="107"/>
      <c r="H1839" s="107"/>
      <c r="I1839" s="107"/>
      <c r="J1839" s="107"/>
      <c r="K1839" s="107"/>
      <c r="L1839" s="107"/>
      <c r="M1839" s="107"/>
      <c r="N1839" s="107"/>
      <c r="O1839" s="107"/>
      <c r="P1839" s="107"/>
      <c r="Q1839" s="107"/>
      <c r="R1839" s="107"/>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t="s">
        <v>1395</v>
      </c>
      <c r="B1840" t="s">
        <v>1424</v>
      </c>
      <c r="C1840">
        <v>102591</v>
      </c>
      <c r="D1840" s="106">
        <v>44888</v>
      </c>
      <c r="E1840" s="107">
        <v>35.855600000000003</v>
      </c>
      <c r="F1840" s="107">
        <v>5.2942</v>
      </c>
      <c r="G1840" s="107">
        <v>5.0933999999999999</v>
      </c>
      <c r="H1840" s="107">
        <v>5.6193999999999997</v>
      </c>
      <c r="I1840" s="107">
        <v>6.4363000000000001</v>
      </c>
      <c r="J1840" s="107">
        <v>6.4162999999999997</v>
      </c>
      <c r="K1840" s="107">
        <v>4.9528999999999996</v>
      </c>
      <c r="L1840" s="107">
        <v>5.0119999999999996</v>
      </c>
      <c r="M1840" s="107">
        <v>4.2668999999999997</v>
      </c>
      <c r="N1840" s="107">
        <v>4.1082000000000001</v>
      </c>
      <c r="O1840" s="107">
        <v>4.4398</v>
      </c>
      <c r="P1840" s="107">
        <v>5.6859000000000002</v>
      </c>
      <c r="Q1840" s="107">
        <v>7.2308000000000003</v>
      </c>
      <c r="R1840" s="107">
        <v>3.6497000000000002</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t="s">
        <v>1395</v>
      </c>
      <c r="B1841" t="s">
        <v>1425</v>
      </c>
      <c r="C1841">
        <v>119750</v>
      </c>
      <c r="D1841" s="106">
        <v>44888</v>
      </c>
      <c r="E1841" s="107">
        <v>37.130899999999997</v>
      </c>
      <c r="F1841" s="107">
        <v>5.7023000000000001</v>
      </c>
      <c r="G1841" s="107">
        <v>5.5484</v>
      </c>
      <c r="H1841" s="107">
        <v>6.0595999999999997</v>
      </c>
      <c r="I1841" s="107">
        <v>6.8780999999999999</v>
      </c>
      <c r="J1841" s="107">
        <v>6.8608000000000002</v>
      </c>
      <c r="K1841" s="107">
        <v>5.4010999999999996</v>
      </c>
      <c r="L1841" s="107">
        <v>5.4592999999999998</v>
      </c>
      <c r="M1841" s="107">
        <v>4.7091000000000003</v>
      </c>
      <c r="N1841" s="107">
        <v>4.5517000000000003</v>
      </c>
      <c r="O1841" s="107">
        <v>4.8963000000000001</v>
      </c>
      <c r="P1841" s="107">
        <v>6.1207000000000003</v>
      </c>
      <c r="Q1841" s="107">
        <v>7.4192</v>
      </c>
      <c r="R1841" s="107">
        <v>4.0991</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t="s">
        <v>1395</v>
      </c>
      <c r="B1842" t="s">
        <v>1426</v>
      </c>
      <c r="C1842">
        <v>112423</v>
      </c>
      <c r="D1842" s="106">
        <v>44888</v>
      </c>
      <c r="E1842" s="107">
        <v>36.437600000000003</v>
      </c>
      <c r="F1842" s="107">
        <v>6.8129</v>
      </c>
      <c r="G1842" s="107">
        <v>6.0553999999999997</v>
      </c>
      <c r="H1842" s="107">
        <v>6.1605999999999996</v>
      </c>
      <c r="I1842" s="107">
        <v>6.9013999999999998</v>
      </c>
      <c r="J1842" s="107">
        <v>6.6295999999999999</v>
      </c>
      <c r="K1842" s="107">
        <v>5.1832000000000003</v>
      </c>
      <c r="L1842" s="107">
        <v>5.1239999999999997</v>
      </c>
      <c r="M1842" s="107">
        <v>4.3619000000000003</v>
      </c>
      <c r="N1842" s="107">
        <v>4.1985000000000001</v>
      </c>
      <c r="O1842" s="107">
        <v>4.3986999999999998</v>
      </c>
      <c r="P1842" s="107">
        <v>5.6077000000000004</v>
      </c>
      <c r="Q1842" s="107">
        <v>3.8475000000000001</v>
      </c>
      <c r="R1842" s="107">
        <v>3.7391000000000001</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t="s">
        <v>1395</v>
      </c>
      <c r="B1843" t="s">
        <v>1427</v>
      </c>
      <c r="C1843">
        <v>119849</v>
      </c>
      <c r="D1843" s="106">
        <v>44888</v>
      </c>
      <c r="E1843" s="107">
        <v>37.4559</v>
      </c>
      <c r="F1843" s="107">
        <v>6.9200999999999997</v>
      </c>
      <c r="G1843" s="107">
        <v>6.2030000000000003</v>
      </c>
      <c r="H1843" s="107">
        <v>6.3139000000000003</v>
      </c>
      <c r="I1843" s="107">
        <v>7.0561999999999996</v>
      </c>
      <c r="J1843" s="107">
        <v>6.7888999999999999</v>
      </c>
      <c r="K1843" s="107">
        <v>5.3449</v>
      </c>
      <c r="L1843" s="107">
        <v>5.2882999999999996</v>
      </c>
      <c r="M1843" s="107">
        <v>4.5270000000000001</v>
      </c>
      <c r="N1843" s="107">
        <v>4.3654000000000002</v>
      </c>
      <c r="O1843" s="107">
        <v>4.6082999999999998</v>
      </c>
      <c r="P1843" s="107">
        <v>5.8716999999999997</v>
      </c>
      <c r="Q1843" s="107">
        <v>7.3406000000000002</v>
      </c>
      <c r="R1843" s="107">
        <v>3.9049</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t="s">
        <v>1395</v>
      </c>
      <c r="B1844" t="s">
        <v>1428</v>
      </c>
      <c r="C1844">
        <v>147772</v>
      </c>
      <c r="D1844" s="106">
        <v>44888</v>
      </c>
      <c r="E1844" s="107">
        <v>1127.8585</v>
      </c>
      <c r="F1844" s="107">
        <v>4.4405999999999999</v>
      </c>
      <c r="G1844" s="107">
        <v>5.601</v>
      </c>
      <c r="H1844" s="107">
        <v>6.2714999999999996</v>
      </c>
      <c r="I1844" s="107">
        <v>6.5739999999999998</v>
      </c>
      <c r="J1844" s="107">
        <v>6.2016999999999998</v>
      </c>
      <c r="K1844" s="107">
        <v>5.2015000000000002</v>
      </c>
      <c r="L1844" s="107">
        <v>5.1284999999999998</v>
      </c>
      <c r="M1844" s="107">
        <v>4.3711000000000002</v>
      </c>
      <c r="N1844" s="107">
        <v>4.1327999999999996</v>
      </c>
      <c r="O1844" s="107"/>
      <c r="P1844" s="107"/>
      <c r="Q1844" s="107">
        <v>4.1036999999999999</v>
      </c>
      <c r="R1844" s="107">
        <v>3.7549000000000001</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t="s">
        <v>1395</v>
      </c>
      <c r="B1845" t="s">
        <v>1429</v>
      </c>
      <c r="C1845">
        <v>147770</v>
      </c>
      <c r="D1845" s="106">
        <v>44888</v>
      </c>
      <c r="E1845" s="107">
        <v>1120.4855</v>
      </c>
      <c r="F1845" s="107">
        <v>4.2385000000000002</v>
      </c>
      <c r="G1845" s="107">
        <v>5.4043000000000001</v>
      </c>
      <c r="H1845" s="107">
        <v>6.0735000000000001</v>
      </c>
      <c r="I1845" s="107">
        <v>6.3746999999999998</v>
      </c>
      <c r="J1845" s="107">
        <v>6.0075000000000003</v>
      </c>
      <c r="K1845" s="107">
        <v>5.0004999999999997</v>
      </c>
      <c r="L1845" s="107">
        <v>4.9238</v>
      </c>
      <c r="M1845" s="107">
        <v>4.1604999999999999</v>
      </c>
      <c r="N1845" s="107">
        <v>3.9213</v>
      </c>
      <c r="O1845" s="107"/>
      <c r="P1845" s="107"/>
      <c r="Q1845" s="107">
        <v>3.8757000000000001</v>
      </c>
      <c r="R1845" s="107">
        <v>3.5491999999999999</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t="s">
        <v>1395</v>
      </c>
      <c r="B1846" t="s">
        <v>1430</v>
      </c>
      <c r="C1846">
        <v>147731</v>
      </c>
      <c r="D1846" s="106">
        <v>44888</v>
      </c>
      <c r="E1846" s="107">
        <v>1164.0699</v>
      </c>
      <c r="F1846" s="107">
        <v>6.9935999999999998</v>
      </c>
      <c r="G1846" s="107">
        <v>6.4945000000000004</v>
      </c>
      <c r="H1846" s="107">
        <v>6.7267999999999999</v>
      </c>
      <c r="I1846" s="107">
        <v>7.1700999999999997</v>
      </c>
      <c r="J1846" s="107">
        <v>7.0869</v>
      </c>
      <c r="K1846" s="107">
        <v>5.6243999999999996</v>
      </c>
      <c r="L1846" s="107">
        <v>5.5587</v>
      </c>
      <c r="M1846" s="107">
        <v>4.6666999999999996</v>
      </c>
      <c r="N1846" s="107">
        <v>4.4878999999999998</v>
      </c>
      <c r="O1846" s="107">
        <v>4.9371999999999998</v>
      </c>
      <c r="P1846" s="107"/>
      <c r="Q1846" s="107">
        <v>5.016</v>
      </c>
      <c r="R1846" s="107">
        <v>4.0727000000000002</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t="s">
        <v>1395</v>
      </c>
      <c r="B1847" t="s">
        <v>1431</v>
      </c>
      <c r="C1847">
        <v>147734</v>
      </c>
      <c r="D1847" s="106">
        <v>44888</v>
      </c>
      <c r="E1847" s="107">
        <v>1148.9795999999999</v>
      </c>
      <c r="F1847" s="107">
        <v>6.5610999999999997</v>
      </c>
      <c r="G1847" s="107">
        <v>6.0712999999999999</v>
      </c>
      <c r="H1847" s="107">
        <v>6.3042999999999996</v>
      </c>
      <c r="I1847" s="107">
        <v>6.7447999999999997</v>
      </c>
      <c r="J1847" s="107">
        <v>6.6616999999999997</v>
      </c>
      <c r="K1847" s="107">
        <v>5.1971999999999996</v>
      </c>
      <c r="L1847" s="107">
        <v>5.1262999999999996</v>
      </c>
      <c r="M1847" s="107">
        <v>4.2320000000000002</v>
      </c>
      <c r="N1847" s="107">
        <v>4.0495999999999999</v>
      </c>
      <c r="O1847" s="107">
        <v>4.4973000000000001</v>
      </c>
      <c r="P1847" s="107"/>
      <c r="Q1847" s="107">
        <v>4.5754999999999999</v>
      </c>
      <c r="R1847" s="107">
        <v>3.6373000000000002</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t="s">
        <v>1395</v>
      </c>
      <c r="B1848" t="s">
        <v>1824</v>
      </c>
      <c r="C1848">
        <v>148529</v>
      </c>
      <c r="D1848" s="106">
        <v>44888</v>
      </c>
      <c r="E1848" s="107">
        <v>1089.7344000000001</v>
      </c>
      <c r="F1848" s="107">
        <v>7.0285000000000002</v>
      </c>
      <c r="G1848" s="107">
        <v>6.0414000000000003</v>
      </c>
      <c r="H1848" s="107">
        <v>6.6196999999999999</v>
      </c>
      <c r="I1848" s="107">
        <v>7.1196999999999999</v>
      </c>
      <c r="J1848" s="107">
        <v>6.8849999999999998</v>
      </c>
      <c r="K1848" s="107">
        <v>5.4013999999999998</v>
      </c>
      <c r="L1848" s="107">
        <v>5.3559999999999999</v>
      </c>
      <c r="M1848" s="107">
        <v>4.7382999999999997</v>
      </c>
      <c r="N1848" s="107">
        <v>4.5438000000000001</v>
      </c>
      <c r="O1848" s="107"/>
      <c r="P1848" s="107"/>
      <c r="Q1848" s="107">
        <v>4.1193999999999997</v>
      </c>
      <c r="R1848" s="107">
        <v>4.0815000000000001</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t="s">
        <v>1395</v>
      </c>
      <c r="B1849" t="s">
        <v>1825</v>
      </c>
      <c r="C1849">
        <v>148530</v>
      </c>
      <c r="D1849" s="106">
        <v>44888</v>
      </c>
      <c r="E1849" s="107">
        <v>1084.662</v>
      </c>
      <c r="F1849" s="107">
        <v>6.8357999999999999</v>
      </c>
      <c r="G1849" s="107">
        <v>5.8512000000000004</v>
      </c>
      <c r="H1849" s="107">
        <v>6.4290000000000003</v>
      </c>
      <c r="I1849" s="107">
        <v>6.9291</v>
      </c>
      <c r="J1849" s="107">
        <v>6.6905000000000001</v>
      </c>
      <c r="K1849" s="107">
        <v>5.2061000000000002</v>
      </c>
      <c r="L1849" s="107">
        <v>5.1608000000000001</v>
      </c>
      <c r="M1849" s="107">
        <v>4.5444000000000004</v>
      </c>
      <c r="N1849" s="107">
        <v>4.3442999999999996</v>
      </c>
      <c r="O1849" s="107"/>
      <c r="P1849" s="107"/>
      <c r="Q1849" s="107">
        <v>3.8914</v>
      </c>
      <c r="R1849" s="107">
        <v>3.8626</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t="s">
        <v>1395</v>
      </c>
      <c r="B1850" t="s">
        <v>1432</v>
      </c>
      <c r="C1850">
        <v>124234</v>
      </c>
      <c r="D1850" s="106">
        <v>44888</v>
      </c>
      <c r="E1850" s="107">
        <v>14.7845</v>
      </c>
      <c r="F1850" s="107">
        <v>4.9382999999999999</v>
      </c>
      <c r="G1850" s="107">
        <v>5.3365</v>
      </c>
      <c r="H1850" s="107">
        <v>5.9318999999999997</v>
      </c>
      <c r="I1850" s="107">
        <v>6.4878999999999998</v>
      </c>
      <c r="J1850" s="107">
        <v>6.0251000000000001</v>
      </c>
      <c r="K1850" s="107">
        <v>5.0411000000000001</v>
      </c>
      <c r="L1850" s="107">
        <v>4.7720000000000002</v>
      </c>
      <c r="M1850" s="107">
        <v>4.0579000000000001</v>
      </c>
      <c r="N1850" s="107">
        <v>3.8018999999999998</v>
      </c>
      <c r="O1850" s="107">
        <v>3.8418000000000001</v>
      </c>
      <c r="P1850" s="107">
        <v>1.8633999999999999</v>
      </c>
      <c r="Q1850" s="107">
        <v>4.3323</v>
      </c>
      <c r="R1850" s="107">
        <v>3.4992000000000001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t="s">
        <v>1395</v>
      </c>
      <c r="B1851" t="s">
        <v>1433</v>
      </c>
      <c r="C1851">
        <v>124233</v>
      </c>
      <c r="D1851" s="106">
        <v>44888</v>
      </c>
      <c r="E1851" s="107">
        <v>14.203099999999999</v>
      </c>
      <c r="F1851" s="107">
        <v>4.1121999999999996</v>
      </c>
      <c r="G1851" s="107">
        <v>4.7831000000000001</v>
      </c>
      <c r="H1851" s="107">
        <v>5.4023000000000003</v>
      </c>
      <c r="I1851" s="107">
        <v>5.9794</v>
      </c>
      <c r="J1851" s="107">
        <v>5.5332999999999997</v>
      </c>
      <c r="K1851" s="107">
        <v>4.5460000000000003</v>
      </c>
      <c r="L1851" s="107">
        <v>4.2702</v>
      </c>
      <c r="M1851" s="107">
        <v>3.5474000000000001</v>
      </c>
      <c r="N1851" s="107">
        <v>3.2892999999999999</v>
      </c>
      <c r="O1851" s="107">
        <v>3.4230999999999998</v>
      </c>
      <c r="P1851" s="107">
        <v>1.5356000000000001</v>
      </c>
      <c r="Q1851" s="107">
        <v>3.8793000000000002</v>
      </c>
      <c r="R1851" s="107">
        <v>2.8727999999999998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t="s">
        <v>1395</v>
      </c>
      <c r="B1852" t="s">
        <v>1873</v>
      </c>
      <c r="C1852">
        <v>119186</v>
      </c>
      <c r="D1852" s="106"/>
      <c r="E1852" s="107"/>
      <c r="F1852" s="107"/>
      <c r="G1852" s="107"/>
      <c r="H1852" s="107"/>
      <c r="I1852" s="107"/>
      <c r="J1852" s="107"/>
      <c r="K1852" s="107"/>
      <c r="L1852" s="107"/>
      <c r="M1852" s="107"/>
      <c r="N1852" s="107"/>
      <c r="O1852" s="107"/>
      <c r="P1852" s="107"/>
      <c r="Q1852" s="107"/>
      <c r="R1852" s="107"/>
      <c r="T1852" s="106"/>
      <c r="U1852" s="107"/>
      <c r="V1852" s="107"/>
      <c r="W1852" s="107"/>
      <c r="X1852" s="107"/>
      <c r="Y1852" s="107"/>
      <c r="Z1852" s="107"/>
      <c r="AA1852" s="107"/>
      <c r="AB1852" s="107"/>
      <c r="AC1852" s="107"/>
      <c r="AD1852" s="107"/>
      <c r="AE1852" s="107"/>
      <c r="AF1852" s="107"/>
      <c r="AG1852" s="107"/>
      <c r="AH1852" s="107"/>
    </row>
    <row r="1853" spans="1:34" x14ac:dyDescent="0.3">
      <c r="A1853" t="s">
        <v>1395</v>
      </c>
      <c r="B1853" t="s">
        <v>1874</v>
      </c>
      <c r="C1853">
        <v>112408</v>
      </c>
      <c r="D1853" s="106"/>
      <c r="E1853" s="107"/>
      <c r="F1853" s="107"/>
      <c r="G1853" s="107"/>
      <c r="H1853" s="107"/>
      <c r="I1853" s="107"/>
      <c r="J1853" s="107"/>
      <c r="K1853" s="107"/>
      <c r="L1853" s="107"/>
      <c r="M1853" s="107"/>
      <c r="N1853" s="107"/>
      <c r="O1853" s="107"/>
      <c r="P1853" s="107"/>
      <c r="Q1853" s="107"/>
      <c r="R1853" s="107"/>
      <c r="T1853" s="106"/>
      <c r="U1853" s="107"/>
      <c r="V1853" s="107"/>
      <c r="W1853" s="107"/>
      <c r="X1853" s="107"/>
      <c r="Y1853" s="107"/>
      <c r="Z1853" s="107"/>
      <c r="AA1853" s="107"/>
      <c r="AB1853" s="107"/>
      <c r="AC1853" s="107"/>
      <c r="AD1853" s="107"/>
      <c r="AE1853" s="107"/>
      <c r="AF1853" s="107"/>
      <c r="AG1853" s="107"/>
      <c r="AH1853" s="107"/>
    </row>
    <row r="1854" spans="1:34" x14ac:dyDescent="0.3">
      <c r="A1854" t="s">
        <v>1395</v>
      </c>
      <c r="B1854" t="s">
        <v>1434</v>
      </c>
      <c r="C1854">
        <v>143493</v>
      </c>
      <c r="D1854" s="106">
        <v>44888</v>
      </c>
      <c r="E1854" s="107">
        <v>3374.1006000000002</v>
      </c>
      <c r="F1854" s="107">
        <v>6.7309000000000001</v>
      </c>
      <c r="G1854" s="107">
        <v>5.9977</v>
      </c>
      <c r="H1854" s="107">
        <v>6.6478999999999999</v>
      </c>
      <c r="I1854" s="107">
        <v>7.0472999999999999</v>
      </c>
      <c r="J1854" s="107">
        <v>6.6893000000000002</v>
      </c>
      <c r="K1854" s="107">
        <v>4.9364999999999997</v>
      </c>
      <c r="L1854" s="107">
        <v>5.0930999999999997</v>
      </c>
      <c r="M1854" s="107">
        <v>4.3659999999999997</v>
      </c>
      <c r="N1854" s="107">
        <v>4.3269000000000002</v>
      </c>
      <c r="O1854" s="107">
        <v>5.7698999999999998</v>
      </c>
      <c r="P1854" s="107">
        <v>5.0395000000000003</v>
      </c>
      <c r="Q1854" s="107">
        <v>5.9684999999999997</v>
      </c>
      <c r="R1854" s="107">
        <v>6.0978000000000003</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t="s">
        <v>1395</v>
      </c>
      <c r="B1855" t="s">
        <v>1435</v>
      </c>
      <c r="C1855">
        <v>143494</v>
      </c>
      <c r="D1855" s="106">
        <v>44888</v>
      </c>
      <c r="E1855" s="107">
        <v>3648.2732000000001</v>
      </c>
      <c r="F1855" s="107">
        <v>7.5331000000000001</v>
      </c>
      <c r="G1855" s="107">
        <v>6.7992999999999997</v>
      </c>
      <c r="H1855" s="107">
        <v>7.4497</v>
      </c>
      <c r="I1855" s="107">
        <v>7.8498000000000001</v>
      </c>
      <c r="J1855" s="107">
        <v>7.4943999999999997</v>
      </c>
      <c r="K1855" s="107">
        <v>5.7473999999999998</v>
      </c>
      <c r="L1855" s="107">
        <v>5.9154999999999998</v>
      </c>
      <c r="M1855" s="107">
        <v>5.1943999999999999</v>
      </c>
      <c r="N1855" s="107">
        <v>5.1694000000000004</v>
      </c>
      <c r="O1855" s="107">
        <v>6.6195000000000004</v>
      </c>
      <c r="P1855" s="107">
        <v>5.8947000000000003</v>
      </c>
      <c r="Q1855" s="107">
        <v>7.0750000000000002</v>
      </c>
      <c r="R1855" s="107">
        <v>6.9646999999999997</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t="s">
        <v>1395</v>
      </c>
      <c r="B1856" t="s">
        <v>1436</v>
      </c>
      <c r="C1856">
        <v>147674</v>
      </c>
      <c r="D1856" s="106"/>
      <c r="E1856" s="107"/>
      <c r="F1856" s="107"/>
      <c r="G1856" s="107"/>
      <c r="H1856" s="107"/>
      <c r="I1856" s="107"/>
      <c r="J1856" s="107"/>
      <c r="K1856" s="107"/>
      <c r="L1856" s="107"/>
      <c r="M1856" s="107"/>
      <c r="N1856" s="107"/>
      <c r="O1856" s="107"/>
      <c r="P1856" s="107"/>
      <c r="Q1856" s="107"/>
      <c r="R1856" s="107"/>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t="s">
        <v>1395</v>
      </c>
      <c r="B1857" t="s">
        <v>1437</v>
      </c>
      <c r="C1857">
        <v>147675</v>
      </c>
      <c r="D1857" s="106"/>
      <c r="E1857" s="107"/>
      <c r="F1857" s="107"/>
      <c r="G1857" s="107"/>
      <c r="H1857" s="107"/>
      <c r="I1857" s="107"/>
      <c r="J1857" s="107"/>
      <c r="K1857" s="107"/>
      <c r="L1857" s="107"/>
      <c r="M1857" s="107"/>
      <c r="N1857" s="107"/>
      <c r="O1857" s="107"/>
      <c r="P1857" s="107"/>
      <c r="Q1857" s="107"/>
      <c r="R1857" s="107"/>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t="s">
        <v>1395</v>
      </c>
      <c r="B1858" t="s">
        <v>1942</v>
      </c>
      <c r="C1858">
        <v>138343</v>
      </c>
      <c r="D1858" s="106">
        <v>44888</v>
      </c>
      <c r="E1858" s="107">
        <v>28.7286</v>
      </c>
      <c r="F1858" s="107">
        <v>5.9724000000000004</v>
      </c>
      <c r="G1858" s="107">
        <v>5.8235999999999999</v>
      </c>
      <c r="H1858" s="107">
        <v>6.1966000000000001</v>
      </c>
      <c r="I1858" s="107">
        <v>6.2222</v>
      </c>
      <c r="J1858" s="107">
        <v>6.2451999999999996</v>
      </c>
      <c r="K1858" s="107">
        <v>4.9539</v>
      </c>
      <c r="L1858" s="107">
        <v>4.9034000000000004</v>
      </c>
      <c r="M1858" s="107">
        <v>4.1496000000000004</v>
      </c>
      <c r="N1858" s="107">
        <v>3.972</v>
      </c>
      <c r="O1858" s="107">
        <v>4.3554000000000004</v>
      </c>
      <c r="P1858" s="107">
        <v>6.8898000000000001</v>
      </c>
      <c r="Q1858" s="107">
        <v>7.6052</v>
      </c>
      <c r="R1858" s="107">
        <v>3.6082999999999998</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t="s">
        <v>1395</v>
      </c>
      <c r="B1859" t="s">
        <v>1943</v>
      </c>
      <c r="C1859">
        <v>138358</v>
      </c>
      <c r="D1859" s="106">
        <v>44888</v>
      </c>
      <c r="E1859" s="107">
        <v>29.538799999999998</v>
      </c>
      <c r="F1859" s="107">
        <v>6.4265999999999996</v>
      </c>
      <c r="G1859" s="107">
        <v>6.4310999999999998</v>
      </c>
      <c r="H1859" s="107">
        <v>6.8049999999999997</v>
      </c>
      <c r="I1859" s="107">
        <v>6.8404999999999996</v>
      </c>
      <c r="J1859" s="107">
        <v>6.8685</v>
      </c>
      <c r="K1859" s="107">
        <v>5.5884</v>
      </c>
      <c r="L1859" s="107">
        <v>5.5369000000000002</v>
      </c>
      <c r="M1859" s="107">
        <v>4.7648999999999999</v>
      </c>
      <c r="N1859" s="107">
        <v>4.5769000000000002</v>
      </c>
      <c r="O1859" s="107">
        <v>4.8867000000000003</v>
      </c>
      <c r="P1859" s="107">
        <v>7.2561</v>
      </c>
      <c r="Q1859" s="107">
        <v>8.1305999999999994</v>
      </c>
      <c r="R1859" s="107">
        <v>4.1496000000000004</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t="s">
        <v>1395</v>
      </c>
      <c r="B1860" t="s">
        <v>1438</v>
      </c>
      <c r="C1860">
        <v>119828</v>
      </c>
      <c r="D1860" s="106">
        <v>44888</v>
      </c>
      <c r="E1860" s="107">
        <v>5035.1342000000004</v>
      </c>
      <c r="F1860" s="107">
        <v>6.8422000000000001</v>
      </c>
      <c r="G1860" s="107">
        <v>6.2885</v>
      </c>
      <c r="H1860" s="107">
        <v>6.5309999999999997</v>
      </c>
      <c r="I1860" s="107">
        <v>7.2968000000000002</v>
      </c>
      <c r="J1860" s="107">
        <v>7.1078999999999999</v>
      </c>
      <c r="K1860" s="107">
        <v>5.2622999999999998</v>
      </c>
      <c r="L1860" s="107">
        <v>5.3036000000000003</v>
      </c>
      <c r="M1860" s="107">
        <v>4.3918999999999997</v>
      </c>
      <c r="N1860" s="107">
        <v>4.2756999999999996</v>
      </c>
      <c r="O1860" s="107">
        <v>4.6958000000000002</v>
      </c>
      <c r="P1860" s="107">
        <v>6.0571000000000002</v>
      </c>
      <c r="Q1860" s="107">
        <v>7.1605999999999996</v>
      </c>
      <c r="R1860" s="107">
        <v>3.9058999999999999</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t="s">
        <v>1395</v>
      </c>
      <c r="B1861" t="s">
        <v>1439</v>
      </c>
      <c r="C1861">
        <v>100641</v>
      </c>
      <c r="D1861" s="106">
        <v>44888</v>
      </c>
      <c r="E1861" s="107">
        <v>4976.4146000000001</v>
      </c>
      <c r="F1861" s="107">
        <v>6.6609999999999996</v>
      </c>
      <c r="G1861" s="107">
        <v>6.1081000000000003</v>
      </c>
      <c r="H1861" s="107">
        <v>6.3506</v>
      </c>
      <c r="I1861" s="107">
        <v>7.1153000000000004</v>
      </c>
      <c r="J1861" s="107">
        <v>6.9260000000000002</v>
      </c>
      <c r="K1861" s="107">
        <v>5.0781999999999998</v>
      </c>
      <c r="L1861" s="107">
        <v>5.1178999999999997</v>
      </c>
      <c r="M1861" s="107">
        <v>4.2061999999999999</v>
      </c>
      <c r="N1861" s="107">
        <v>4.0881999999999996</v>
      </c>
      <c r="O1861" s="107">
        <v>4.5118999999999998</v>
      </c>
      <c r="P1861" s="107">
        <v>5.8905000000000003</v>
      </c>
      <c r="Q1861" s="107">
        <v>7.0572999999999997</v>
      </c>
      <c r="R1861" s="107">
        <v>3.7187999999999999</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t="s">
        <v>1395</v>
      </c>
      <c r="B1862" t="s">
        <v>1922</v>
      </c>
      <c r="C1862">
        <v>149535</v>
      </c>
      <c r="D1862" s="106">
        <v>44888</v>
      </c>
      <c r="E1862" s="107">
        <v>2288.8471</v>
      </c>
      <c r="F1862" s="107">
        <v>5.7849000000000004</v>
      </c>
      <c r="G1862" s="107">
        <v>4.8169000000000004</v>
      </c>
      <c r="H1862" s="107">
        <v>5.1852</v>
      </c>
      <c r="I1862" s="107">
        <v>5.6687000000000003</v>
      </c>
      <c r="J1862" s="107">
        <v>5.6662999999999997</v>
      </c>
      <c r="K1862" s="107">
        <v>4.3996000000000004</v>
      </c>
      <c r="L1862" s="107">
        <v>4.2558999999999996</v>
      </c>
      <c r="M1862" s="107">
        <v>3.5525000000000002</v>
      </c>
      <c r="N1862" s="107">
        <v>3.3408000000000002</v>
      </c>
      <c r="O1862" s="107">
        <v>3.4098000000000002</v>
      </c>
      <c r="P1862" s="107">
        <v>3.5895999999999999</v>
      </c>
      <c r="Q1862" s="107">
        <v>5.7088000000000001</v>
      </c>
      <c r="R1862" s="107">
        <v>2.9984000000000002</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t="s">
        <v>1395</v>
      </c>
      <c r="B1863" t="s">
        <v>1923</v>
      </c>
      <c r="C1863">
        <v>149539</v>
      </c>
      <c r="D1863" s="106">
        <v>44888</v>
      </c>
      <c r="E1863" s="107">
        <v>2418.2964000000002</v>
      </c>
      <c r="F1863" s="107">
        <v>7.0438999999999998</v>
      </c>
      <c r="G1863" s="107">
        <v>6.0768000000000004</v>
      </c>
      <c r="H1863" s="107">
        <v>6.4459</v>
      </c>
      <c r="I1863" s="107">
        <v>6.931</v>
      </c>
      <c r="J1863" s="107">
        <v>6.9329000000000001</v>
      </c>
      <c r="K1863" s="107">
        <v>5.6749999999999998</v>
      </c>
      <c r="L1863" s="107">
        <v>5.5473999999999997</v>
      </c>
      <c r="M1863" s="107">
        <v>4.8369</v>
      </c>
      <c r="N1863" s="107">
        <v>4.5842999999999998</v>
      </c>
      <c r="O1863" s="107">
        <v>4.3903999999999996</v>
      </c>
      <c r="P1863" s="107">
        <v>4.5209000000000001</v>
      </c>
      <c r="Q1863" s="107">
        <v>6.5879000000000003</v>
      </c>
      <c r="R1863" s="107">
        <v>4.0336999999999996</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t="s">
        <v>1395</v>
      </c>
      <c r="B1864" t="s">
        <v>1440</v>
      </c>
      <c r="C1864">
        <v>147440</v>
      </c>
      <c r="D1864" s="106"/>
      <c r="E1864" s="107"/>
      <c r="F1864" s="107"/>
      <c r="G1864" s="107"/>
      <c r="H1864" s="107"/>
      <c r="I1864" s="107"/>
      <c r="J1864" s="107"/>
      <c r="K1864" s="107"/>
      <c r="L1864" s="107"/>
      <c r="M1864" s="107"/>
      <c r="N1864" s="107"/>
      <c r="O1864" s="107"/>
      <c r="P1864" s="107"/>
      <c r="Q1864" s="107"/>
      <c r="R1864" s="107"/>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t="s">
        <v>1395</v>
      </c>
      <c r="B1865" t="s">
        <v>1441</v>
      </c>
      <c r="C1865">
        <v>147425</v>
      </c>
      <c r="D1865" s="106"/>
      <c r="E1865" s="107"/>
      <c r="F1865" s="107"/>
      <c r="G1865" s="107"/>
      <c r="H1865" s="107"/>
      <c r="I1865" s="107"/>
      <c r="J1865" s="107"/>
      <c r="K1865" s="107"/>
      <c r="L1865" s="107"/>
      <c r="M1865" s="107"/>
      <c r="N1865" s="107"/>
      <c r="O1865" s="107"/>
      <c r="P1865" s="107"/>
      <c r="Q1865" s="107"/>
      <c r="R1865" s="107"/>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t="s">
        <v>1395</v>
      </c>
      <c r="B1866" t="s">
        <v>1442</v>
      </c>
      <c r="C1866">
        <v>146075</v>
      </c>
      <c r="D1866" s="106">
        <v>44888</v>
      </c>
      <c r="E1866" s="107">
        <v>12.2722</v>
      </c>
      <c r="F1866" s="107">
        <v>6.8418999999999999</v>
      </c>
      <c r="G1866" s="107">
        <v>6.2511999999999999</v>
      </c>
      <c r="H1866" s="107">
        <v>6.6792999999999996</v>
      </c>
      <c r="I1866" s="107">
        <v>7.3285999999999998</v>
      </c>
      <c r="J1866" s="107">
        <v>7.1844999999999999</v>
      </c>
      <c r="K1866" s="107">
        <v>5.5830000000000002</v>
      </c>
      <c r="L1866" s="107">
        <v>5.5208000000000004</v>
      </c>
      <c r="M1866" s="107">
        <v>4.718</v>
      </c>
      <c r="N1866" s="107">
        <v>4.617</v>
      </c>
      <c r="O1866" s="107">
        <v>4.7766000000000002</v>
      </c>
      <c r="P1866" s="107"/>
      <c r="Q1866" s="107">
        <v>5.4791999999999996</v>
      </c>
      <c r="R1866" s="107">
        <v>4.2420999999999998</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t="s">
        <v>1395</v>
      </c>
      <c r="B1867" t="s">
        <v>1443</v>
      </c>
      <c r="C1867">
        <v>146070</v>
      </c>
      <c r="D1867" s="106">
        <v>44888</v>
      </c>
      <c r="E1867" s="107">
        <v>11.9352</v>
      </c>
      <c r="F1867" s="107">
        <v>5.8114999999999997</v>
      </c>
      <c r="G1867" s="107">
        <v>5.3864000000000001</v>
      </c>
      <c r="H1867" s="107">
        <v>5.8170000000000002</v>
      </c>
      <c r="I1867" s="107">
        <v>6.5038999999999998</v>
      </c>
      <c r="J1867" s="107">
        <v>6.3472</v>
      </c>
      <c r="K1867" s="107">
        <v>4.7770999999999999</v>
      </c>
      <c r="L1867" s="107">
        <v>4.7098000000000004</v>
      </c>
      <c r="M1867" s="107">
        <v>3.9085000000000001</v>
      </c>
      <c r="N1867" s="107">
        <v>3.8033000000000001</v>
      </c>
      <c r="O1867" s="107">
        <v>3.9845999999999999</v>
      </c>
      <c r="P1867" s="107"/>
      <c r="Q1867" s="107">
        <v>4.7168000000000001</v>
      </c>
      <c r="R1867" s="107">
        <v>3.419</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t="s">
        <v>1395</v>
      </c>
      <c r="B1868" t="s">
        <v>1444</v>
      </c>
      <c r="C1868">
        <v>120746</v>
      </c>
      <c r="D1868" s="106">
        <v>44888</v>
      </c>
      <c r="E1868" s="107">
        <v>3754.9467</v>
      </c>
      <c r="F1868" s="107">
        <v>7.5301</v>
      </c>
      <c r="G1868" s="107">
        <v>6.7919999999999998</v>
      </c>
      <c r="H1868" s="107">
        <v>6.8517000000000001</v>
      </c>
      <c r="I1868" s="107">
        <v>7.2858000000000001</v>
      </c>
      <c r="J1868" s="107">
        <v>7.0021000000000004</v>
      </c>
      <c r="K1868" s="107">
        <v>5.3635999999999999</v>
      </c>
      <c r="L1868" s="107">
        <v>5.4211999999999998</v>
      </c>
      <c r="M1868" s="107">
        <v>4.6119000000000003</v>
      </c>
      <c r="N1868" s="107">
        <v>4.4429999999999996</v>
      </c>
      <c r="O1868" s="107">
        <v>5.7450000000000001</v>
      </c>
      <c r="P1868" s="107">
        <v>5.7089999999999996</v>
      </c>
      <c r="Q1868" s="107">
        <v>7.4272999999999998</v>
      </c>
      <c r="R1868" s="107">
        <v>5.5937000000000001</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t="s">
        <v>1395</v>
      </c>
      <c r="B1869" t="s">
        <v>1445</v>
      </c>
      <c r="C1869">
        <v>102532</v>
      </c>
      <c r="D1869" s="106">
        <v>44888</v>
      </c>
      <c r="E1869" s="107">
        <v>3551.4983000000002</v>
      </c>
      <c r="F1869" s="107">
        <v>7.0095000000000001</v>
      </c>
      <c r="G1869" s="107">
        <v>6.2714999999999996</v>
      </c>
      <c r="H1869" s="107">
        <v>6.3310000000000004</v>
      </c>
      <c r="I1869" s="107">
        <v>6.7644000000000002</v>
      </c>
      <c r="J1869" s="107">
        <v>6.4789000000000003</v>
      </c>
      <c r="K1869" s="107">
        <v>4.8369</v>
      </c>
      <c r="L1869" s="107">
        <v>4.8796999999999997</v>
      </c>
      <c r="M1869" s="107">
        <v>4.0494000000000003</v>
      </c>
      <c r="N1869" s="107">
        <v>3.8662000000000001</v>
      </c>
      <c r="O1869" s="107">
        <v>5.1677999999999997</v>
      </c>
      <c r="P1869" s="107">
        <v>5.1178999999999997</v>
      </c>
      <c r="Q1869" s="107">
        <v>6.8056000000000001</v>
      </c>
      <c r="R1869" s="107">
        <v>5.0183999999999997</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t="s">
        <v>1395</v>
      </c>
      <c r="B1870" t="s">
        <v>1934</v>
      </c>
      <c r="C1870">
        <v>147311</v>
      </c>
      <c r="D1870" s="106">
        <v>44888</v>
      </c>
      <c r="E1870" s="107">
        <v>1172.3047999999999</v>
      </c>
      <c r="F1870" s="107">
        <v>6.7358000000000002</v>
      </c>
      <c r="G1870" s="107">
        <v>5.8993000000000002</v>
      </c>
      <c r="H1870" s="107">
        <v>6.5011000000000001</v>
      </c>
      <c r="I1870" s="107">
        <v>6.9248000000000003</v>
      </c>
      <c r="J1870" s="107">
        <v>6.5872999999999999</v>
      </c>
      <c r="K1870" s="107">
        <v>5.3446999999999996</v>
      </c>
      <c r="L1870" s="107">
        <v>5.0932000000000004</v>
      </c>
      <c r="M1870" s="107">
        <v>4.4669999999999996</v>
      </c>
      <c r="N1870" s="107">
        <v>4.2104999999999997</v>
      </c>
      <c r="O1870" s="107">
        <v>4.3333000000000004</v>
      </c>
      <c r="P1870" s="107"/>
      <c r="Q1870" s="107">
        <v>4.6900000000000004</v>
      </c>
      <c r="R1870" s="107">
        <v>4.3444000000000003</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t="s">
        <v>1395</v>
      </c>
      <c r="B1871" t="s">
        <v>1935</v>
      </c>
      <c r="C1871">
        <v>147307</v>
      </c>
      <c r="D1871" s="106">
        <v>44888</v>
      </c>
      <c r="E1871" s="107">
        <v>1149.5769</v>
      </c>
      <c r="F1871" s="107">
        <v>6.0368000000000004</v>
      </c>
      <c r="G1871" s="107">
        <v>5.1993999999999998</v>
      </c>
      <c r="H1871" s="107">
        <v>5.8010000000000002</v>
      </c>
      <c r="I1871" s="107">
        <v>6.2232000000000003</v>
      </c>
      <c r="J1871" s="107">
        <v>5.8985000000000003</v>
      </c>
      <c r="K1871" s="107">
        <v>4.6417000000000002</v>
      </c>
      <c r="L1871" s="107">
        <v>4.3785999999999996</v>
      </c>
      <c r="M1871" s="107">
        <v>3.7479</v>
      </c>
      <c r="N1871" s="107">
        <v>3.5143</v>
      </c>
      <c r="O1871" s="107">
        <v>3.7519999999999998</v>
      </c>
      <c r="P1871" s="107"/>
      <c r="Q1871" s="107">
        <v>4.1006999999999998</v>
      </c>
      <c r="R1871" s="107">
        <v>3.7355999999999998</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57" t="s">
        <v>27</v>
      </c>
      <c r="F1872" s="104">
        <v>6.4121627450980396</v>
      </c>
      <c r="G1872" s="104">
        <v>5.9471392156862724</v>
      </c>
      <c r="H1872" s="104">
        <v>6.3332019607843142</v>
      </c>
      <c r="I1872" s="104">
        <v>6.8934764705882348</v>
      </c>
      <c r="J1872" s="104">
        <v>6.7041078431372547</v>
      </c>
      <c r="K1872" s="104">
        <v>5.2096823529411758</v>
      </c>
      <c r="L1872" s="104">
        <v>5.1842490196078419</v>
      </c>
      <c r="M1872" s="104">
        <v>4.3846862745098036</v>
      </c>
      <c r="N1872" s="104">
        <v>4.2193764705882337</v>
      </c>
      <c r="O1872" s="104">
        <v>4.6140888888888885</v>
      </c>
      <c r="P1872" s="104">
        <v>5.441429032258065</v>
      </c>
      <c r="Q1872" s="104">
        <v>6.1163960784313725</v>
      </c>
      <c r="R1872" s="104">
        <v>4.0147509803921571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57" t="s">
        <v>407</v>
      </c>
      <c r="F1873" s="104">
        <v>6.8357999999999999</v>
      </c>
      <c r="G1873" s="104">
        <v>6.0414000000000003</v>
      </c>
      <c r="H1873" s="104">
        <v>6.3506</v>
      </c>
      <c r="I1873" s="104">
        <v>6.931</v>
      </c>
      <c r="J1873" s="104">
        <v>6.7888999999999999</v>
      </c>
      <c r="K1873" s="104">
        <v>5.2061000000000002</v>
      </c>
      <c r="L1873" s="104">
        <v>5.1608000000000001</v>
      </c>
      <c r="M1873" s="104">
        <v>4.3845000000000001</v>
      </c>
      <c r="N1873" s="104">
        <v>4.2150999999999996</v>
      </c>
      <c r="O1873" s="104">
        <v>4.5533000000000001</v>
      </c>
      <c r="P1873" s="104">
        <v>5.6993999999999998</v>
      </c>
      <c r="Q1873" s="104">
        <v>6.5879000000000003</v>
      </c>
      <c r="R1873" s="104">
        <v>3.9058999999999999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05" t="s">
        <v>387</v>
      </c>
      <c r="B1875" s="105"/>
      <c r="C1875" s="105"/>
      <c r="D1875" s="105"/>
      <c r="E1875" s="105"/>
      <c r="F1875" s="105"/>
      <c r="G1875" s="105"/>
      <c r="H1875" s="105"/>
      <c r="I1875" s="105"/>
      <c r="J1875" s="105"/>
      <c r="K1875" s="105"/>
      <c r="L1875" s="105"/>
      <c r="M1875" s="105"/>
      <c r="N1875" s="105"/>
      <c r="O1875" s="105"/>
      <c r="P1875" s="105"/>
      <c r="Q1875" s="105"/>
      <c r="R1875" s="10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t="s">
        <v>380</v>
      </c>
      <c r="B1876" t="s">
        <v>30</v>
      </c>
      <c r="C1876">
        <v>108167</v>
      </c>
      <c r="D1876" s="106">
        <v>44888</v>
      </c>
      <c r="E1876" s="107">
        <v>73.785200000000003</v>
      </c>
      <c r="F1876" s="107">
        <v>0.45529999999999998</v>
      </c>
      <c r="G1876" s="107">
        <v>0.3775</v>
      </c>
      <c r="H1876" s="107">
        <v>-0.2984</v>
      </c>
      <c r="I1876" s="107">
        <v>-0.97950000000000004</v>
      </c>
      <c r="J1876" s="107">
        <v>2.1337999999999999</v>
      </c>
      <c r="K1876" s="107">
        <v>4.3898000000000001</v>
      </c>
      <c r="L1876" s="107">
        <v>12.9435</v>
      </c>
      <c r="M1876" s="107">
        <v>7.7839</v>
      </c>
      <c r="N1876" s="107">
        <v>1.1983999999999999</v>
      </c>
      <c r="O1876" s="107">
        <v>16.589700000000001</v>
      </c>
      <c r="P1876" s="107">
        <v>2.6854</v>
      </c>
      <c r="Q1876" s="107">
        <v>14.5968</v>
      </c>
      <c r="R1876" s="107">
        <v>22.5502</v>
      </c>
      <c r="T1876" s="106"/>
      <c r="U1876" s="107"/>
      <c r="V1876" s="107"/>
      <c r="W1876" s="107"/>
      <c r="X1876" s="107"/>
      <c r="Y1876" s="107"/>
      <c r="Z1876" s="107"/>
      <c r="AA1876" s="107"/>
      <c r="AB1876" s="107"/>
      <c r="AC1876" s="107"/>
      <c r="AD1876" s="107"/>
      <c r="AE1876" s="107"/>
      <c r="AF1876" s="107"/>
      <c r="AG1876" s="107"/>
      <c r="AH1876" s="107"/>
    </row>
    <row r="1877" spans="1:34" x14ac:dyDescent="0.3">
      <c r="A1877" t="s">
        <v>380</v>
      </c>
      <c r="B1877" t="s">
        <v>11</v>
      </c>
      <c r="C1877">
        <v>119659</v>
      </c>
      <c r="D1877" s="106">
        <v>44888</v>
      </c>
      <c r="E1877" s="107">
        <v>81.195899999999995</v>
      </c>
      <c r="F1877" s="107">
        <v>0.45729999999999998</v>
      </c>
      <c r="G1877" s="107">
        <v>0.38950000000000001</v>
      </c>
      <c r="H1877" s="107">
        <v>-0.28149999999999997</v>
      </c>
      <c r="I1877" s="107">
        <v>-0.94550000000000001</v>
      </c>
      <c r="J1877" s="107">
        <v>2.2176999999999998</v>
      </c>
      <c r="K1877" s="107">
        <v>4.6315999999999997</v>
      </c>
      <c r="L1877" s="107">
        <v>13.470599999999999</v>
      </c>
      <c r="M1877" s="107">
        <v>8.5391999999999992</v>
      </c>
      <c r="N1877" s="107">
        <v>2.1267999999999998</v>
      </c>
      <c r="O1877" s="107">
        <v>17.727</v>
      </c>
      <c r="P1877" s="107">
        <v>3.7871999999999999</v>
      </c>
      <c r="Q1877" s="107">
        <v>16.155999999999999</v>
      </c>
      <c r="R1877" s="107">
        <v>23.684999999999999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t="s">
        <v>380</v>
      </c>
      <c r="B1878" t="s">
        <v>1826</v>
      </c>
      <c r="C1878">
        <v>148595</v>
      </c>
      <c r="D1878" s="106">
        <v>44888</v>
      </c>
      <c r="E1878" s="107">
        <v>13.435</v>
      </c>
      <c r="F1878" s="107">
        <v>0.40360000000000001</v>
      </c>
      <c r="G1878" s="107">
        <v>0.40360000000000001</v>
      </c>
      <c r="H1878" s="107">
        <v>-0.28199999999999997</v>
      </c>
      <c r="I1878" s="107">
        <v>1.2204999999999999</v>
      </c>
      <c r="J1878" s="107">
        <v>3.4815</v>
      </c>
      <c r="K1878" s="107">
        <v>2.1905999999999999</v>
      </c>
      <c r="L1878" s="107">
        <v>9.2187999999999999</v>
      </c>
      <c r="M1878" s="107">
        <v>5.6791999999999998</v>
      </c>
      <c r="N1878" s="107">
        <v>1.0074000000000001</v>
      </c>
      <c r="O1878" s="107"/>
      <c r="P1878" s="107"/>
      <c r="Q1878" s="107">
        <v>16.318200000000001</v>
      </c>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t="s">
        <v>380</v>
      </c>
      <c r="B1879" t="s">
        <v>1827</v>
      </c>
      <c r="C1879">
        <v>148594</v>
      </c>
      <c r="D1879" s="106">
        <v>44888</v>
      </c>
      <c r="E1879" s="107">
        <v>13.237</v>
      </c>
      <c r="F1879" s="107">
        <v>0.40200000000000002</v>
      </c>
      <c r="G1879" s="107">
        <v>0.38679999999999998</v>
      </c>
      <c r="H1879" s="107">
        <v>-0.30130000000000001</v>
      </c>
      <c r="I1879" s="107">
        <v>1.1848000000000001</v>
      </c>
      <c r="J1879" s="107">
        <v>3.4060000000000001</v>
      </c>
      <c r="K1879" s="107">
        <v>1.9878</v>
      </c>
      <c r="L1879" s="107">
        <v>8.8032000000000004</v>
      </c>
      <c r="M1879" s="107">
        <v>5.0888999999999998</v>
      </c>
      <c r="N1879" s="107">
        <v>0.24229999999999999</v>
      </c>
      <c r="O1879" s="107"/>
      <c r="P1879" s="107"/>
      <c r="Q1879" s="107">
        <v>15.4374</v>
      </c>
      <c r="R1879" s="107"/>
      <c r="T1879" s="106"/>
      <c r="U1879" s="107"/>
      <c r="V1879" s="107"/>
      <c r="W1879" s="107"/>
      <c r="X1879" s="107"/>
      <c r="Y1879" s="107"/>
      <c r="Z1879" s="107"/>
      <c r="AA1879" s="107"/>
      <c r="AB1879" s="107"/>
      <c r="AC1879" s="107"/>
      <c r="AD1879" s="107"/>
      <c r="AE1879" s="107"/>
      <c r="AF1879" s="107"/>
      <c r="AG1879" s="107"/>
      <c r="AH1879" s="107"/>
    </row>
    <row r="1880" spans="1:34" x14ac:dyDescent="0.3">
      <c r="A1880" t="s">
        <v>380</v>
      </c>
      <c r="B1880" t="s">
        <v>31</v>
      </c>
      <c r="C1880">
        <v>101764</v>
      </c>
      <c r="D1880" s="106">
        <v>44888</v>
      </c>
      <c r="E1880" s="107">
        <v>457.32299999999998</v>
      </c>
      <c r="F1880" s="107">
        <v>0.2321</v>
      </c>
      <c r="G1880" s="107">
        <v>0.37640000000000001</v>
      </c>
      <c r="H1880" s="107">
        <v>-0.24229999999999999</v>
      </c>
      <c r="I1880" s="107">
        <v>0.40310000000000001</v>
      </c>
      <c r="J1880" s="107">
        <v>3.4306999999999999</v>
      </c>
      <c r="K1880" s="107">
        <v>5.9737</v>
      </c>
      <c r="L1880" s="107">
        <v>15.6731</v>
      </c>
      <c r="M1880" s="107">
        <v>8.4464000000000006</v>
      </c>
      <c r="N1880" s="107">
        <v>4.5597000000000003</v>
      </c>
      <c r="O1880" s="107">
        <v>17.3033</v>
      </c>
      <c r="P1880" s="107">
        <v>9.3552999999999997</v>
      </c>
      <c r="Q1880" s="107">
        <v>14.1805</v>
      </c>
      <c r="R1880" s="107">
        <v>23.8459</v>
      </c>
      <c r="T1880" s="106"/>
      <c r="U1880" s="107"/>
      <c r="V1880" s="107"/>
      <c r="W1880" s="107"/>
      <c r="X1880" s="107"/>
      <c r="Y1880" s="107"/>
      <c r="Z1880" s="107"/>
      <c r="AA1880" s="107"/>
      <c r="AB1880" s="107"/>
      <c r="AC1880" s="107"/>
      <c r="AD1880" s="107"/>
      <c r="AE1880" s="107"/>
      <c r="AF1880" s="107"/>
      <c r="AG1880" s="107"/>
      <c r="AH1880" s="107"/>
    </row>
    <row r="1881" spans="1:34" x14ac:dyDescent="0.3">
      <c r="A1881" t="s">
        <v>380</v>
      </c>
      <c r="B1881" t="s">
        <v>12</v>
      </c>
      <c r="C1881">
        <v>118935</v>
      </c>
      <c r="D1881" s="106">
        <v>44888</v>
      </c>
      <c r="E1881" s="107">
        <v>499.40100000000001</v>
      </c>
      <c r="F1881" s="107">
        <v>0.2344</v>
      </c>
      <c r="G1881" s="107">
        <v>0.38900000000000001</v>
      </c>
      <c r="H1881" s="107">
        <v>-0.22500000000000001</v>
      </c>
      <c r="I1881" s="107">
        <v>0.438</v>
      </c>
      <c r="J1881" s="107">
        <v>3.5225</v>
      </c>
      <c r="K1881" s="107">
        <v>6.2276999999999996</v>
      </c>
      <c r="L1881" s="107">
        <v>16.235499999999998</v>
      </c>
      <c r="M1881" s="107">
        <v>9.2172000000000001</v>
      </c>
      <c r="N1881" s="107">
        <v>5.5594999999999999</v>
      </c>
      <c r="O1881" s="107">
        <v>18.3948</v>
      </c>
      <c r="P1881" s="107">
        <v>10.4793</v>
      </c>
      <c r="Q1881" s="107">
        <v>15.807499999999999</v>
      </c>
      <c r="R1881" s="107">
        <v>25.0136</v>
      </c>
      <c r="T1881" s="106"/>
      <c r="U1881" s="107"/>
      <c r="V1881" s="107"/>
      <c r="W1881" s="107"/>
      <c r="X1881" s="107"/>
      <c r="Y1881" s="107"/>
      <c r="Z1881" s="107"/>
      <c r="AA1881" s="107"/>
      <c r="AB1881" s="107"/>
      <c r="AC1881" s="107"/>
      <c r="AD1881" s="107"/>
      <c r="AE1881" s="107"/>
      <c r="AF1881" s="107"/>
      <c r="AG1881" s="107"/>
      <c r="AH1881" s="107"/>
    </row>
    <row r="1882" spans="1:34" x14ac:dyDescent="0.3">
      <c r="A1882" t="s">
        <v>380</v>
      </c>
      <c r="B1882" t="s">
        <v>32</v>
      </c>
      <c r="C1882">
        <v>102594</v>
      </c>
      <c r="D1882" s="106">
        <v>44888</v>
      </c>
      <c r="E1882" s="107">
        <v>275.52999999999997</v>
      </c>
      <c r="F1882" s="107">
        <v>0.3095</v>
      </c>
      <c r="G1882" s="107">
        <v>0.29120000000000001</v>
      </c>
      <c r="H1882" s="107">
        <v>-0.4012</v>
      </c>
      <c r="I1882" s="107">
        <v>0.496</v>
      </c>
      <c r="J1882" s="107">
        <v>4.2766000000000002</v>
      </c>
      <c r="K1882" s="107">
        <v>5.8753000000000002</v>
      </c>
      <c r="L1882" s="107">
        <v>12.7004</v>
      </c>
      <c r="M1882" s="107">
        <v>10.98</v>
      </c>
      <c r="N1882" s="107">
        <v>11.835900000000001</v>
      </c>
      <c r="O1882" s="107">
        <v>24.826000000000001</v>
      </c>
      <c r="P1882" s="107">
        <v>13.9762</v>
      </c>
      <c r="Q1882" s="107">
        <v>19.887599999999999</v>
      </c>
      <c r="R1882" s="107">
        <v>30.378599999999999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t="s">
        <v>380</v>
      </c>
      <c r="B1883" t="s">
        <v>13</v>
      </c>
      <c r="C1883">
        <v>120323</v>
      </c>
      <c r="D1883" s="106">
        <v>44888</v>
      </c>
      <c r="E1883" s="107">
        <v>298.52999999999997</v>
      </c>
      <c r="F1883" s="107">
        <v>0.30580000000000002</v>
      </c>
      <c r="G1883" s="107">
        <v>0.29559999999999997</v>
      </c>
      <c r="H1883" s="107">
        <v>-0.39369999999999999</v>
      </c>
      <c r="I1883" s="107">
        <v>0.51519999999999999</v>
      </c>
      <c r="J1883" s="107">
        <v>4.3263999999999996</v>
      </c>
      <c r="K1883" s="107">
        <v>6.0083000000000002</v>
      </c>
      <c r="L1883" s="107">
        <v>12.9939</v>
      </c>
      <c r="M1883" s="107">
        <v>11.4251</v>
      </c>
      <c r="N1883" s="107">
        <v>12.4703</v>
      </c>
      <c r="O1883" s="107">
        <v>25.508299999999998</v>
      </c>
      <c r="P1883" s="107">
        <v>14.7087</v>
      </c>
      <c r="Q1883" s="107">
        <v>17.9925</v>
      </c>
      <c r="R1883" s="107">
        <v>31.0899</v>
      </c>
      <c r="T1883" s="106"/>
      <c r="U1883" s="107"/>
      <c r="V1883" s="107"/>
      <c r="W1883" s="107"/>
      <c r="X1883" s="107"/>
      <c r="Y1883" s="107"/>
      <c r="Z1883" s="107"/>
      <c r="AA1883" s="107"/>
      <c r="AB1883" s="107"/>
      <c r="AC1883" s="107"/>
      <c r="AD1883" s="107"/>
      <c r="AE1883" s="107"/>
      <c r="AF1883" s="107"/>
      <c r="AG1883" s="107"/>
      <c r="AH1883" s="107"/>
    </row>
    <row r="1884" spans="1:34" x14ac:dyDescent="0.3">
      <c r="A1884" t="s">
        <v>380</v>
      </c>
      <c r="B1884" t="s">
        <v>14</v>
      </c>
      <c r="C1884">
        <v>144455</v>
      </c>
      <c r="D1884" s="106">
        <v>44888</v>
      </c>
      <c r="E1884" s="107">
        <v>17.329999999999998</v>
      </c>
      <c r="F1884" s="107">
        <v>0.46379999999999999</v>
      </c>
      <c r="G1884" s="107">
        <v>0.28939999999999999</v>
      </c>
      <c r="H1884" s="107">
        <v>-0.45950000000000002</v>
      </c>
      <c r="I1884" s="107">
        <v>0.34739999999999999</v>
      </c>
      <c r="J1884" s="107">
        <v>4.9667000000000003</v>
      </c>
      <c r="K1884" s="107">
        <v>5.2215999999999996</v>
      </c>
      <c r="L1884" s="107">
        <v>14.8443</v>
      </c>
      <c r="M1884" s="107">
        <v>7.1738</v>
      </c>
      <c r="N1884" s="107">
        <v>4.7130000000000001</v>
      </c>
      <c r="O1884" s="107">
        <v>17.955400000000001</v>
      </c>
      <c r="P1884" s="107"/>
      <c r="Q1884" s="107">
        <v>13.766999999999999</v>
      </c>
      <c r="R1884" s="107">
        <v>23.241399999999999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t="s">
        <v>380</v>
      </c>
      <c r="B1885" t="s">
        <v>33</v>
      </c>
      <c r="C1885">
        <v>144453</v>
      </c>
      <c r="D1885" s="106">
        <v>44888</v>
      </c>
      <c r="E1885" s="107">
        <v>16.54</v>
      </c>
      <c r="F1885" s="107">
        <v>0.42499999999999999</v>
      </c>
      <c r="G1885" s="107">
        <v>0.2424</v>
      </c>
      <c r="H1885" s="107">
        <v>-0.48130000000000001</v>
      </c>
      <c r="I1885" s="107">
        <v>0.30320000000000003</v>
      </c>
      <c r="J1885" s="107">
        <v>4.8826999999999998</v>
      </c>
      <c r="K1885" s="107">
        <v>5.0159000000000002</v>
      </c>
      <c r="L1885" s="107">
        <v>14.3055</v>
      </c>
      <c r="M1885" s="107">
        <v>6.5034999999999998</v>
      </c>
      <c r="N1885" s="107">
        <v>3.8944999999999999</v>
      </c>
      <c r="O1885" s="107">
        <v>17.0688</v>
      </c>
      <c r="P1885" s="107"/>
      <c r="Q1885" s="107">
        <v>12.528700000000001</v>
      </c>
      <c r="R1885" s="107">
        <v>22.234500000000001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t="s">
        <v>380</v>
      </c>
      <c r="B1886" t="s">
        <v>15</v>
      </c>
      <c r="C1886">
        <v>118481</v>
      </c>
      <c r="D1886" s="106">
        <v>44888</v>
      </c>
      <c r="E1886" s="107">
        <v>102.11199999999999</v>
      </c>
      <c r="F1886" s="107">
        <v>0.4486</v>
      </c>
      <c r="G1886" s="107">
        <v>0.69220000000000004</v>
      </c>
      <c r="H1886" s="107">
        <v>1.2699999999999999E-2</v>
      </c>
      <c r="I1886" s="107">
        <v>-0.87270000000000003</v>
      </c>
      <c r="J1886" s="107">
        <v>1.5181</v>
      </c>
      <c r="K1886" s="107">
        <v>3.7101999999999999</v>
      </c>
      <c r="L1886" s="107">
        <v>11.463800000000001</v>
      </c>
      <c r="M1886" s="107">
        <v>8.9776000000000007</v>
      </c>
      <c r="N1886" s="107">
        <v>8.6645000000000003</v>
      </c>
      <c r="O1886" s="107">
        <v>26.8432</v>
      </c>
      <c r="P1886" s="107">
        <v>11.809200000000001</v>
      </c>
      <c r="Q1886" s="107">
        <v>16.832999999999998</v>
      </c>
      <c r="R1886" s="107">
        <v>37.436</v>
      </c>
      <c r="T1886" s="106"/>
      <c r="U1886" s="107"/>
      <c r="V1886" s="107"/>
      <c r="W1886" s="107"/>
      <c r="X1886" s="107"/>
      <c r="Y1886" s="107"/>
      <c r="Z1886" s="107"/>
      <c r="AA1886" s="107"/>
      <c r="AB1886" s="107"/>
      <c r="AC1886" s="107"/>
      <c r="AD1886" s="107"/>
      <c r="AE1886" s="107"/>
      <c r="AF1886" s="107"/>
      <c r="AG1886" s="107"/>
      <c r="AH1886" s="107"/>
    </row>
    <row r="1887" spans="1:34" x14ac:dyDescent="0.3">
      <c r="A1887" t="s">
        <v>380</v>
      </c>
      <c r="B1887" t="s">
        <v>34</v>
      </c>
      <c r="C1887">
        <v>108909</v>
      </c>
      <c r="D1887" s="106">
        <v>44888</v>
      </c>
      <c r="E1887" s="107">
        <v>92.646000000000001</v>
      </c>
      <c r="F1887" s="107">
        <v>0.44450000000000001</v>
      </c>
      <c r="G1887" s="107">
        <v>0.67700000000000005</v>
      </c>
      <c r="H1887" s="107">
        <v>-8.6E-3</v>
      </c>
      <c r="I1887" s="107">
        <v>-0.91439999999999999</v>
      </c>
      <c r="J1887" s="107">
        <v>1.4154</v>
      </c>
      <c r="K1887" s="107">
        <v>3.4180000000000001</v>
      </c>
      <c r="L1887" s="107">
        <v>10.8338</v>
      </c>
      <c r="M1887" s="107">
        <v>8.0798000000000005</v>
      </c>
      <c r="N1887" s="107">
        <v>7.4779999999999998</v>
      </c>
      <c r="O1887" s="107">
        <v>25.465900000000001</v>
      </c>
      <c r="P1887" s="107">
        <v>10.569000000000001</v>
      </c>
      <c r="Q1887" s="107">
        <v>16.3232</v>
      </c>
      <c r="R1887" s="107">
        <v>35.931800000000003</v>
      </c>
      <c r="T1887" s="106"/>
      <c r="U1887" s="107"/>
      <c r="V1887" s="107"/>
      <c r="W1887" s="107"/>
      <c r="X1887" s="107"/>
      <c r="Y1887" s="107"/>
      <c r="Z1887" s="107"/>
      <c r="AA1887" s="107"/>
      <c r="AB1887" s="107"/>
      <c r="AC1887" s="107"/>
      <c r="AD1887" s="107"/>
      <c r="AE1887" s="107"/>
      <c r="AF1887" s="107"/>
      <c r="AG1887" s="107"/>
      <c r="AH1887" s="107"/>
    </row>
    <row r="1888" spans="1:34" x14ac:dyDescent="0.3">
      <c r="A1888" t="s">
        <v>380</v>
      </c>
      <c r="B1888" t="s">
        <v>16</v>
      </c>
      <c r="C1888">
        <v>135341</v>
      </c>
      <c r="D1888" s="106">
        <v>44888</v>
      </c>
      <c r="E1888" s="107">
        <v>20.2163</v>
      </c>
      <c r="F1888" s="107">
        <v>0.43769999999999998</v>
      </c>
      <c r="G1888" s="107">
        <v>-0.24279999999999999</v>
      </c>
      <c r="H1888" s="107">
        <v>-0.39560000000000001</v>
      </c>
      <c r="I1888" s="107">
        <v>0.3201</v>
      </c>
      <c r="J1888" s="107">
        <v>3.2925</v>
      </c>
      <c r="K1888" s="107">
        <v>4.1111000000000004</v>
      </c>
      <c r="L1888" s="107">
        <v>11.642300000000001</v>
      </c>
      <c r="M1888" s="107">
        <v>6.9629000000000003</v>
      </c>
      <c r="N1888" s="107">
        <v>3.7984</v>
      </c>
      <c r="O1888" s="107">
        <v>17.454799999999999</v>
      </c>
      <c r="P1888" s="107">
        <v>7.13</v>
      </c>
      <c r="Q1888" s="107">
        <v>10.245699999999999</v>
      </c>
      <c r="R1888" s="107">
        <v>19.823399999999999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t="s">
        <v>380</v>
      </c>
      <c r="B1889" t="s">
        <v>35</v>
      </c>
      <c r="C1889">
        <v>135343</v>
      </c>
      <c r="D1889" s="106">
        <v>44888</v>
      </c>
      <c r="E1889" s="107">
        <v>17.604500000000002</v>
      </c>
      <c r="F1889" s="107">
        <v>0.43240000000000001</v>
      </c>
      <c r="G1889" s="107">
        <v>-0.26740000000000003</v>
      </c>
      <c r="H1889" s="107">
        <v>-0.4299</v>
      </c>
      <c r="I1889" s="107">
        <v>0.25459999999999999</v>
      </c>
      <c r="J1889" s="107">
        <v>3.1269999999999998</v>
      </c>
      <c r="K1889" s="107">
        <v>3.6455000000000002</v>
      </c>
      <c r="L1889" s="107">
        <v>10.6471</v>
      </c>
      <c r="M1889" s="107">
        <v>5.5438000000000001</v>
      </c>
      <c r="N1889" s="107">
        <v>1.9611000000000001</v>
      </c>
      <c r="O1889" s="107">
        <v>15.184100000000001</v>
      </c>
      <c r="P1889" s="107">
        <v>5.2935999999999996</v>
      </c>
      <c r="Q1889" s="107">
        <v>8.1524999999999999</v>
      </c>
      <c r="R1889" s="107">
        <v>17.366199999999999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t="s">
        <v>380</v>
      </c>
      <c r="B1890" t="s">
        <v>36</v>
      </c>
      <c r="C1890">
        <v>100254</v>
      </c>
      <c r="D1890" s="106">
        <v>44888</v>
      </c>
      <c r="E1890" s="107">
        <v>433.13576365644502</v>
      </c>
      <c r="F1890" s="107">
        <v>0.1847</v>
      </c>
      <c r="G1890" s="107">
        <v>0.56100000000000005</v>
      </c>
      <c r="H1890" s="107">
        <v>-0.1595</v>
      </c>
      <c r="I1890" s="107">
        <v>0.94340000000000002</v>
      </c>
      <c r="J1890" s="107">
        <v>5.1374000000000004</v>
      </c>
      <c r="K1890" s="107">
        <v>7.0849000000000002</v>
      </c>
      <c r="L1890" s="107">
        <v>15.7401</v>
      </c>
      <c r="M1890" s="107">
        <v>7.3456000000000001</v>
      </c>
      <c r="N1890" s="107">
        <v>2.7759</v>
      </c>
      <c r="O1890" s="107">
        <v>17.267399999999999</v>
      </c>
      <c r="P1890" s="107">
        <v>10.3369</v>
      </c>
      <c r="Q1890" s="107">
        <v>15.9307</v>
      </c>
      <c r="R1890" s="107">
        <v>23.319099999999999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t="s">
        <v>380</v>
      </c>
      <c r="B1891" t="s">
        <v>17</v>
      </c>
      <c r="C1891">
        <v>120486</v>
      </c>
      <c r="D1891" s="106">
        <v>44888</v>
      </c>
      <c r="E1891" s="107">
        <v>58.653700000000001</v>
      </c>
      <c r="F1891" s="107">
        <v>0.1855</v>
      </c>
      <c r="G1891" s="107">
        <v>0.56910000000000005</v>
      </c>
      <c r="H1891" s="107">
        <v>-0.1479</v>
      </c>
      <c r="I1891" s="107">
        <v>0.96760000000000002</v>
      </c>
      <c r="J1891" s="107">
        <v>5.1978999999999997</v>
      </c>
      <c r="K1891" s="107">
        <v>7.2667999999999999</v>
      </c>
      <c r="L1891" s="107">
        <v>16.1416</v>
      </c>
      <c r="M1891" s="107">
        <v>7.8681000000000001</v>
      </c>
      <c r="N1891" s="107">
        <v>3.4689000000000001</v>
      </c>
      <c r="O1891" s="107">
        <v>18.040600000000001</v>
      </c>
      <c r="P1891" s="107">
        <v>11.061</v>
      </c>
      <c r="Q1891" s="107">
        <v>15.1752</v>
      </c>
      <c r="R1891" s="107">
        <v>24.137</v>
      </c>
      <c r="T1891" s="106"/>
      <c r="U1891" s="107"/>
      <c r="V1891" s="107"/>
      <c r="W1891" s="107"/>
      <c r="X1891" s="107"/>
      <c r="Y1891" s="107"/>
      <c r="Z1891" s="107"/>
      <c r="AA1891" s="107"/>
      <c r="AB1891" s="107"/>
      <c r="AC1891" s="107"/>
      <c r="AD1891" s="107"/>
      <c r="AE1891" s="107"/>
      <c r="AF1891" s="107"/>
      <c r="AG1891" s="107"/>
      <c r="AH1891" s="107"/>
    </row>
    <row r="1892" spans="1:34" x14ac:dyDescent="0.3">
      <c r="A1892" t="s">
        <v>380</v>
      </c>
      <c r="B1892" t="s">
        <v>18</v>
      </c>
      <c r="C1892">
        <v>119404</v>
      </c>
      <c r="D1892" s="106">
        <v>44888</v>
      </c>
      <c r="E1892" s="107">
        <v>65.794899999999998</v>
      </c>
      <c r="F1892" s="107">
        <v>0.49630000000000002</v>
      </c>
      <c r="G1892" s="107">
        <v>0.5101</v>
      </c>
      <c r="H1892" s="107">
        <v>-7.46E-2</v>
      </c>
      <c r="I1892" s="107">
        <v>-0.1716</v>
      </c>
      <c r="J1892" s="107">
        <v>4.0103999999999997</v>
      </c>
      <c r="K1892" s="107">
        <v>6.2492999999999999</v>
      </c>
      <c r="L1892" s="107">
        <v>14.853400000000001</v>
      </c>
      <c r="M1892" s="107">
        <v>8.6710999999999991</v>
      </c>
      <c r="N1892" s="107">
        <v>6.3129</v>
      </c>
      <c r="O1892" s="107">
        <v>20.5944</v>
      </c>
      <c r="P1892" s="107">
        <v>10.8748</v>
      </c>
      <c r="Q1892" s="107">
        <v>18.481200000000001</v>
      </c>
      <c r="R1892" s="107">
        <v>26.1813</v>
      </c>
      <c r="T1892" s="106"/>
      <c r="U1892" s="107"/>
      <c r="V1892" s="107"/>
      <c r="W1892" s="107"/>
      <c r="X1892" s="107"/>
      <c r="Y1892" s="107"/>
      <c r="Z1892" s="107"/>
      <c r="AA1892" s="107"/>
      <c r="AB1892" s="107"/>
      <c r="AC1892" s="107"/>
      <c r="AD1892" s="107"/>
      <c r="AE1892" s="107"/>
      <c r="AF1892" s="107"/>
      <c r="AG1892" s="107"/>
      <c r="AH1892" s="107"/>
    </row>
    <row r="1893" spans="1:34" x14ac:dyDescent="0.3">
      <c r="A1893" t="s">
        <v>380</v>
      </c>
      <c r="B1893" t="s">
        <v>37</v>
      </c>
      <c r="C1893">
        <v>118102</v>
      </c>
      <c r="D1893" s="106">
        <v>44888</v>
      </c>
      <c r="E1893" s="107">
        <v>60.4621</v>
      </c>
      <c r="F1893" s="107">
        <v>0.49359999999999998</v>
      </c>
      <c r="G1893" s="107">
        <v>0.4955</v>
      </c>
      <c r="H1893" s="107">
        <v>-9.4E-2</v>
      </c>
      <c r="I1893" s="107">
        <v>-0.20780000000000001</v>
      </c>
      <c r="J1893" s="107">
        <v>3.9207000000000001</v>
      </c>
      <c r="K1893" s="107">
        <v>5.992</v>
      </c>
      <c r="L1893" s="107">
        <v>14.2972</v>
      </c>
      <c r="M1893" s="107">
        <v>7.8929</v>
      </c>
      <c r="N1893" s="107">
        <v>5.2998000000000003</v>
      </c>
      <c r="O1893" s="107">
        <v>19.434999999999999</v>
      </c>
      <c r="P1893" s="107">
        <v>9.8276000000000003</v>
      </c>
      <c r="Q1893" s="107">
        <v>14.991</v>
      </c>
      <c r="R1893" s="107">
        <v>24.9786</v>
      </c>
      <c r="T1893" s="106"/>
      <c r="U1893" s="107"/>
      <c r="V1893" s="107"/>
      <c r="W1893" s="107"/>
      <c r="X1893" s="107"/>
      <c r="Y1893" s="107"/>
      <c r="Z1893" s="107"/>
      <c r="AA1893" s="107"/>
      <c r="AB1893" s="107"/>
      <c r="AC1893" s="107"/>
      <c r="AD1893" s="107"/>
      <c r="AE1893" s="107"/>
      <c r="AF1893" s="107"/>
      <c r="AG1893" s="107"/>
      <c r="AH1893" s="107"/>
    </row>
    <row r="1894" spans="1:34" x14ac:dyDescent="0.3">
      <c r="A1894" t="s">
        <v>380</v>
      </c>
      <c r="B1894" t="s">
        <v>38</v>
      </c>
      <c r="C1894">
        <v>103085</v>
      </c>
      <c r="D1894" s="106">
        <v>44888</v>
      </c>
      <c r="E1894" s="107">
        <v>128.6592</v>
      </c>
      <c r="F1894" s="107">
        <v>0.14430000000000001</v>
      </c>
      <c r="G1894" s="107">
        <v>-0.1084</v>
      </c>
      <c r="H1894" s="107">
        <v>-0.80559999999999998</v>
      </c>
      <c r="I1894" s="107">
        <v>7.2999999999999995E-2</v>
      </c>
      <c r="J1894" s="107">
        <v>2.5447000000000002</v>
      </c>
      <c r="K1894" s="107">
        <v>4.2819000000000003</v>
      </c>
      <c r="L1894" s="107">
        <v>14.3818</v>
      </c>
      <c r="M1894" s="107">
        <v>8.2021999999999995</v>
      </c>
      <c r="N1894" s="107">
        <v>4.8280000000000003</v>
      </c>
      <c r="O1894" s="107">
        <v>20.2166</v>
      </c>
      <c r="P1894" s="107">
        <v>11.776899999999999</v>
      </c>
      <c r="Q1894" s="107">
        <v>15.7447</v>
      </c>
      <c r="R1894" s="107">
        <v>26.523900000000001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t="s">
        <v>380</v>
      </c>
      <c r="B1895" t="s">
        <v>19</v>
      </c>
      <c r="C1895">
        <v>118784</v>
      </c>
      <c r="D1895" s="106">
        <v>44888</v>
      </c>
      <c r="E1895" s="107">
        <v>138.20570000000001</v>
      </c>
      <c r="F1895" s="107">
        <v>0.14630000000000001</v>
      </c>
      <c r="G1895" s="107">
        <v>-9.8699999999999996E-2</v>
      </c>
      <c r="H1895" s="107">
        <v>-0.79179999999999995</v>
      </c>
      <c r="I1895" s="107">
        <v>0.1018</v>
      </c>
      <c r="J1895" s="107">
        <v>2.6135000000000002</v>
      </c>
      <c r="K1895" s="107">
        <v>4.4642999999999997</v>
      </c>
      <c r="L1895" s="107">
        <v>14.7896</v>
      </c>
      <c r="M1895" s="107">
        <v>8.7758000000000003</v>
      </c>
      <c r="N1895" s="107">
        <v>5.5686</v>
      </c>
      <c r="O1895" s="107">
        <v>21.023099999999999</v>
      </c>
      <c r="P1895" s="107">
        <v>12.534700000000001</v>
      </c>
      <c r="Q1895" s="107">
        <v>15.108599999999999</v>
      </c>
      <c r="R1895" s="107">
        <v>27.376899999999999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t="s">
        <v>380</v>
      </c>
      <c r="B1896" t="s">
        <v>20</v>
      </c>
      <c r="C1896">
        <v>103490</v>
      </c>
      <c r="D1896" s="106">
        <v>44888</v>
      </c>
      <c r="E1896" s="107">
        <v>81.430000000000007</v>
      </c>
      <c r="F1896" s="107">
        <v>0.1106</v>
      </c>
      <c r="G1896" s="107">
        <v>-3.6799999999999999E-2</v>
      </c>
      <c r="H1896" s="107">
        <v>-1.0931999999999999</v>
      </c>
      <c r="I1896" s="107">
        <v>0.58050000000000002</v>
      </c>
      <c r="J1896" s="107">
        <v>3.7456999999999998</v>
      </c>
      <c r="K1896" s="107">
        <v>2.8027000000000002</v>
      </c>
      <c r="L1896" s="107">
        <v>12.2553</v>
      </c>
      <c r="M1896" s="107">
        <v>8.7182999999999993</v>
      </c>
      <c r="N1896" s="107">
        <v>3.5741999999999998</v>
      </c>
      <c r="O1896" s="107">
        <v>15.469099999999999</v>
      </c>
      <c r="P1896" s="107">
        <v>8.9061000000000003</v>
      </c>
      <c r="Q1896" s="107">
        <v>13.372199999999999</v>
      </c>
      <c r="R1896" s="107">
        <v>19.660399999999999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t="s">
        <v>380</v>
      </c>
      <c r="B1897" t="s">
        <v>39</v>
      </c>
      <c r="C1897">
        <v>141068</v>
      </c>
      <c r="D1897" s="106">
        <v>44888</v>
      </c>
      <c r="E1897" s="107">
        <v>79.67</v>
      </c>
      <c r="F1897" s="107">
        <v>0.12570000000000001</v>
      </c>
      <c r="G1897" s="107">
        <v>-3.7600000000000001E-2</v>
      </c>
      <c r="H1897" s="107">
        <v>-1.0925</v>
      </c>
      <c r="I1897" s="107">
        <v>0.56799999999999995</v>
      </c>
      <c r="J1897" s="107">
        <v>3.71</v>
      </c>
      <c r="K1897" s="107">
        <v>2.6808000000000001</v>
      </c>
      <c r="L1897" s="107">
        <v>11.9747</v>
      </c>
      <c r="M1897" s="107">
        <v>8.3209</v>
      </c>
      <c r="N1897" s="107">
        <v>3.0659999999999998</v>
      </c>
      <c r="O1897" s="107">
        <v>14.893599999999999</v>
      </c>
      <c r="P1897" s="107">
        <v>8.4559999999999995</v>
      </c>
      <c r="Q1897" s="107">
        <v>13.037100000000001</v>
      </c>
      <c r="R1897" s="107">
        <v>19.074300000000001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t="s">
        <v>380</v>
      </c>
      <c r="B1898" t="s">
        <v>40</v>
      </c>
      <c r="C1898">
        <v>101672</v>
      </c>
      <c r="D1898" s="106">
        <v>44888</v>
      </c>
      <c r="E1898" s="107">
        <v>210.57910000000001</v>
      </c>
      <c r="F1898" s="107">
        <v>0.1452</v>
      </c>
      <c r="G1898" s="107">
        <v>0.3221</v>
      </c>
      <c r="H1898" s="107">
        <v>-0.27589999999999998</v>
      </c>
      <c r="I1898" s="107">
        <v>-0.1797</v>
      </c>
      <c r="J1898" s="107">
        <v>2.8887999999999998</v>
      </c>
      <c r="K1898" s="107">
        <v>4.0776000000000003</v>
      </c>
      <c r="L1898" s="107">
        <v>13.8681</v>
      </c>
      <c r="M1898" s="107">
        <v>11.1271</v>
      </c>
      <c r="N1898" s="107">
        <v>5.8091999999999997</v>
      </c>
      <c r="O1898" s="107">
        <v>15.386200000000001</v>
      </c>
      <c r="P1898" s="107">
        <v>8.923</v>
      </c>
      <c r="Q1898" s="107">
        <v>17.9971</v>
      </c>
      <c r="R1898" s="107">
        <v>20.082100000000001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t="s">
        <v>380</v>
      </c>
      <c r="B1899" t="s">
        <v>21</v>
      </c>
      <c r="C1899">
        <v>119231</v>
      </c>
      <c r="D1899" s="106">
        <v>44888</v>
      </c>
      <c r="E1899" s="107">
        <v>231.04820000000001</v>
      </c>
      <c r="F1899" s="107">
        <v>0.14799999999999999</v>
      </c>
      <c r="G1899" s="107">
        <v>0.3362</v>
      </c>
      <c r="H1899" s="107">
        <v>-0.25609999999999999</v>
      </c>
      <c r="I1899" s="107">
        <v>-0.13930000000000001</v>
      </c>
      <c r="J1899" s="107">
        <v>2.9851000000000001</v>
      </c>
      <c r="K1899" s="107">
        <v>4.3502000000000001</v>
      </c>
      <c r="L1899" s="107">
        <v>14.467499999999999</v>
      </c>
      <c r="M1899" s="107">
        <v>11.9894</v>
      </c>
      <c r="N1899" s="107">
        <v>6.9126000000000003</v>
      </c>
      <c r="O1899" s="107">
        <v>16.7393</v>
      </c>
      <c r="P1899" s="107">
        <v>10.2577</v>
      </c>
      <c r="Q1899" s="107">
        <v>16.551400000000001</v>
      </c>
      <c r="R1899" s="107">
        <v>21.371600000000001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t="s">
        <v>380</v>
      </c>
      <c r="B1900" t="s">
        <v>22</v>
      </c>
      <c r="C1900">
        <v>143835</v>
      </c>
      <c r="D1900" s="106"/>
      <c r="E1900" s="107"/>
      <c r="F1900" s="107"/>
      <c r="G1900" s="107"/>
      <c r="H1900" s="107"/>
      <c r="I1900" s="107"/>
      <c r="J1900" s="107"/>
      <c r="K1900" s="107"/>
      <c r="L1900" s="107"/>
      <c r="M1900" s="107"/>
      <c r="N1900" s="107"/>
      <c r="O1900" s="107"/>
      <c r="P1900" s="107"/>
      <c r="Q1900" s="107"/>
      <c r="R1900" s="107"/>
      <c r="T1900" s="106"/>
      <c r="U1900" s="107"/>
      <c r="V1900" s="107"/>
      <c r="W1900" s="107"/>
      <c r="X1900" s="107"/>
      <c r="Y1900" s="107"/>
      <c r="Z1900" s="107"/>
      <c r="AA1900" s="107"/>
      <c r="AB1900" s="107"/>
      <c r="AC1900" s="107"/>
      <c r="AD1900" s="107"/>
      <c r="AE1900" s="107"/>
      <c r="AF1900" s="107"/>
      <c r="AG1900" s="107"/>
      <c r="AH1900" s="107"/>
    </row>
    <row r="1901" spans="1:34" x14ac:dyDescent="0.3">
      <c r="A1901" t="s">
        <v>380</v>
      </c>
      <c r="B1901" t="s">
        <v>41</v>
      </c>
      <c r="C1901">
        <v>143837</v>
      </c>
      <c r="D1901" s="106"/>
      <c r="E1901" s="107"/>
      <c r="F1901" s="107"/>
      <c r="G1901" s="107"/>
      <c r="H1901" s="107"/>
      <c r="I1901" s="107"/>
      <c r="J1901" s="107"/>
      <c r="K1901" s="107"/>
      <c r="L1901" s="107"/>
      <c r="M1901" s="107"/>
      <c r="N1901" s="107"/>
      <c r="O1901" s="107"/>
      <c r="P1901" s="107"/>
      <c r="Q1901" s="107"/>
      <c r="R1901" s="107"/>
      <c r="T1901" s="106"/>
      <c r="U1901" s="107"/>
      <c r="V1901" s="107"/>
      <c r="W1901" s="107"/>
      <c r="X1901" s="107"/>
      <c r="Y1901" s="107"/>
      <c r="Z1901" s="107"/>
      <c r="AA1901" s="107"/>
      <c r="AB1901" s="107"/>
      <c r="AC1901" s="107"/>
      <c r="AD1901" s="107"/>
      <c r="AE1901" s="107"/>
      <c r="AF1901" s="107"/>
      <c r="AG1901" s="107"/>
      <c r="AH1901" s="107"/>
    </row>
    <row r="1902" spans="1:34" x14ac:dyDescent="0.3">
      <c r="A1902" t="s">
        <v>380</v>
      </c>
      <c r="B1902" t="s">
        <v>23</v>
      </c>
      <c r="C1902">
        <v>144213</v>
      </c>
      <c r="D1902" s="106"/>
      <c r="E1902" s="107"/>
      <c r="F1902" s="107"/>
      <c r="G1902" s="107"/>
      <c r="H1902" s="107"/>
      <c r="I1902" s="107"/>
      <c r="J1902" s="107"/>
      <c r="K1902" s="107"/>
      <c r="L1902" s="107"/>
      <c r="M1902" s="107"/>
      <c r="N1902" s="107"/>
      <c r="O1902" s="107"/>
      <c r="P1902" s="107"/>
      <c r="Q1902" s="107"/>
      <c r="R1902" s="107"/>
      <c r="T1902" s="106"/>
      <c r="U1902" s="107"/>
      <c r="V1902" s="107"/>
      <c r="W1902" s="107"/>
      <c r="X1902" s="107"/>
      <c r="Y1902" s="107"/>
      <c r="Z1902" s="107"/>
      <c r="AA1902" s="107"/>
      <c r="AB1902" s="107"/>
      <c r="AC1902" s="107"/>
      <c r="AD1902" s="107"/>
      <c r="AE1902" s="107"/>
      <c r="AF1902" s="107"/>
      <c r="AG1902" s="107"/>
      <c r="AH1902" s="107"/>
    </row>
    <row r="1903" spans="1:34" x14ac:dyDescent="0.3">
      <c r="A1903" t="s">
        <v>380</v>
      </c>
      <c r="B1903" t="s">
        <v>42</v>
      </c>
      <c r="C1903">
        <v>144212</v>
      </c>
      <c r="D1903" s="106"/>
      <c r="E1903" s="107"/>
      <c r="F1903" s="107"/>
      <c r="G1903" s="107"/>
      <c r="H1903" s="107"/>
      <c r="I1903" s="107"/>
      <c r="J1903" s="107"/>
      <c r="K1903" s="107"/>
      <c r="L1903" s="107"/>
      <c r="M1903" s="107"/>
      <c r="N1903" s="107"/>
      <c r="O1903" s="107"/>
      <c r="P1903" s="107"/>
      <c r="Q1903" s="107"/>
      <c r="R1903" s="107"/>
      <c r="T1903" s="106"/>
      <c r="U1903" s="107"/>
      <c r="V1903" s="107"/>
      <c r="W1903" s="107"/>
      <c r="X1903" s="107"/>
      <c r="Y1903" s="107"/>
      <c r="Z1903" s="107"/>
      <c r="AA1903" s="107"/>
      <c r="AB1903" s="107"/>
      <c r="AC1903" s="107"/>
      <c r="AD1903" s="107"/>
      <c r="AE1903" s="107"/>
      <c r="AF1903" s="107"/>
      <c r="AG1903" s="107"/>
      <c r="AH1903" s="107"/>
    </row>
    <row r="1904" spans="1:34" x14ac:dyDescent="0.3">
      <c r="A1904" t="s">
        <v>380</v>
      </c>
      <c r="B1904" t="s">
        <v>43</v>
      </c>
      <c r="C1904">
        <v>100496</v>
      </c>
      <c r="D1904" s="106">
        <v>44888</v>
      </c>
      <c r="E1904" s="107">
        <v>455.04349999999999</v>
      </c>
      <c r="F1904" s="107">
        <v>0.11890000000000001</v>
      </c>
      <c r="G1904" s="107">
        <v>0.1118</v>
      </c>
      <c r="H1904" s="107">
        <v>-0.1958</v>
      </c>
      <c r="I1904" s="107">
        <v>0.86929999999999996</v>
      </c>
      <c r="J1904" s="107">
        <v>4.0719000000000003</v>
      </c>
      <c r="K1904" s="107">
        <v>7.1124999999999998</v>
      </c>
      <c r="L1904" s="107">
        <v>18.857900000000001</v>
      </c>
      <c r="M1904" s="107">
        <v>15.816599999999999</v>
      </c>
      <c r="N1904" s="107">
        <v>11.423999999999999</v>
      </c>
      <c r="O1904" s="107">
        <v>23.781400000000001</v>
      </c>
      <c r="P1904" s="107">
        <v>10.7439</v>
      </c>
      <c r="Q1904" s="107">
        <v>17.465699999999998</v>
      </c>
      <c r="R1904" s="107">
        <v>35.3142</v>
      </c>
      <c r="T1904" s="106"/>
      <c r="U1904" s="107"/>
      <c r="V1904" s="107"/>
      <c r="W1904" s="107"/>
      <c r="X1904" s="107"/>
      <c r="Y1904" s="107"/>
      <c r="Z1904" s="107"/>
      <c r="AA1904" s="107"/>
      <c r="AB1904" s="107"/>
      <c r="AC1904" s="107"/>
      <c r="AD1904" s="107"/>
      <c r="AE1904" s="107"/>
      <c r="AF1904" s="107"/>
      <c r="AG1904" s="107"/>
      <c r="AH1904" s="107"/>
    </row>
    <row r="1905" spans="1:34" x14ac:dyDescent="0.3">
      <c r="A1905" t="s">
        <v>380</v>
      </c>
      <c r="B1905" t="s">
        <v>24</v>
      </c>
      <c r="C1905">
        <v>118494</v>
      </c>
      <c r="D1905" s="106">
        <v>44888</v>
      </c>
      <c r="E1905" s="107">
        <v>491.52170000000001</v>
      </c>
      <c r="F1905" s="107">
        <v>0.12189999999999999</v>
      </c>
      <c r="G1905" s="107">
        <v>0.1268</v>
      </c>
      <c r="H1905" s="107">
        <v>-0.17499999999999999</v>
      </c>
      <c r="I1905" s="107">
        <v>0.91069999999999995</v>
      </c>
      <c r="J1905" s="107">
        <v>4.1708999999999996</v>
      </c>
      <c r="K1905" s="107">
        <v>7.3948999999999998</v>
      </c>
      <c r="L1905" s="107">
        <v>19.473500000000001</v>
      </c>
      <c r="M1905" s="107">
        <v>16.694299999999998</v>
      </c>
      <c r="N1905" s="107">
        <v>12.522399999999999</v>
      </c>
      <c r="O1905" s="107">
        <v>24.960599999999999</v>
      </c>
      <c r="P1905" s="107">
        <v>11.7286</v>
      </c>
      <c r="Q1905" s="107">
        <v>14.748799999999999</v>
      </c>
      <c r="R1905" s="107">
        <v>36.571599999999997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t="s">
        <v>380</v>
      </c>
      <c r="B1906" t="s">
        <v>25</v>
      </c>
      <c r="C1906">
        <v>145473</v>
      </c>
      <c r="D1906" s="106">
        <v>44888</v>
      </c>
      <c r="E1906" s="107">
        <v>18.2</v>
      </c>
      <c r="F1906" s="107">
        <v>0.27550000000000002</v>
      </c>
      <c r="G1906" s="107">
        <v>0.27550000000000002</v>
      </c>
      <c r="H1906" s="107">
        <v>-0.43759999999999999</v>
      </c>
      <c r="I1906" s="107">
        <v>-0.27400000000000002</v>
      </c>
      <c r="J1906" s="107">
        <v>2.7088000000000001</v>
      </c>
      <c r="K1906" s="107">
        <v>4</v>
      </c>
      <c r="L1906" s="107">
        <v>14.465400000000001</v>
      </c>
      <c r="M1906" s="107">
        <v>9.5066000000000006</v>
      </c>
      <c r="N1906" s="107">
        <v>4.8387000000000002</v>
      </c>
      <c r="O1906" s="107">
        <v>19.073</v>
      </c>
      <c r="P1906" s="107"/>
      <c r="Q1906" s="107">
        <v>16.281700000000001</v>
      </c>
      <c r="R1906" s="107">
        <v>23.773399999999999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t="s">
        <v>380</v>
      </c>
      <c r="B1907" t="s">
        <v>44</v>
      </c>
      <c r="C1907">
        <v>145471</v>
      </c>
      <c r="D1907" s="106">
        <v>44888</v>
      </c>
      <c r="E1907" s="107">
        <v>17.64</v>
      </c>
      <c r="F1907" s="107">
        <v>0.2843</v>
      </c>
      <c r="G1907" s="107">
        <v>0.2843</v>
      </c>
      <c r="H1907" s="107">
        <v>-0.45150000000000001</v>
      </c>
      <c r="I1907" s="107">
        <v>-0.28260000000000002</v>
      </c>
      <c r="J1907" s="107">
        <v>2.6177999999999999</v>
      </c>
      <c r="K1907" s="107">
        <v>3.8258000000000001</v>
      </c>
      <c r="L1907" s="107">
        <v>14.027100000000001</v>
      </c>
      <c r="M1907" s="107">
        <v>8.7545999999999999</v>
      </c>
      <c r="N1907" s="107">
        <v>3.9481000000000002</v>
      </c>
      <c r="O1907" s="107">
        <v>18.207599999999999</v>
      </c>
      <c r="P1907" s="107"/>
      <c r="Q1907" s="107">
        <v>15.369899999999999</v>
      </c>
      <c r="R1907" s="107">
        <v>22.840599999999998</v>
      </c>
      <c r="T1907" s="106"/>
      <c r="U1907" s="107"/>
      <c r="V1907" s="107"/>
      <c r="W1907" s="107"/>
      <c r="X1907" s="107"/>
      <c r="Y1907" s="107"/>
      <c r="Z1907" s="107"/>
      <c r="AA1907" s="107"/>
      <c r="AB1907" s="107"/>
      <c r="AC1907" s="107"/>
      <c r="AD1907" s="107"/>
      <c r="AE1907" s="107"/>
      <c r="AF1907" s="107"/>
      <c r="AG1907" s="107"/>
      <c r="AH1907" s="107"/>
    </row>
    <row r="1908" spans="1:34" x14ac:dyDescent="0.3">
      <c r="A1908" t="s">
        <v>380</v>
      </c>
      <c r="B1908" t="s">
        <v>26</v>
      </c>
      <c r="C1908">
        <v>120751</v>
      </c>
      <c r="D1908" s="106">
        <v>44888</v>
      </c>
      <c r="E1908" s="107">
        <v>112.1414</v>
      </c>
      <c r="F1908" s="107">
        <v>0.2036</v>
      </c>
      <c r="G1908" s="107">
        <v>0.1103</v>
      </c>
      <c r="H1908" s="107">
        <v>-0.84050000000000002</v>
      </c>
      <c r="I1908" s="107">
        <v>-2.86E-2</v>
      </c>
      <c r="J1908" s="107">
        <v>2.4481999999999999</v>
      </c>
      <c r="K1908" s="107">
        <v>3.4872000000000001</v>
      </c>
      <c r="L1908" s="107">
        <v>14.585699999999999</v>
      </c>
      <c r="M1908" s="107">
        <v>7.6596000000000002</v>
      </c>
      <c r="N1908" s="107">
        <v>4.0223000000000004</v>
      </c>
      <c r="O1908" s="107">
        <v>19.335599999999999</v>
      </c>
      <c r="P1908" s="107">
        <v>13.3278</v>
      </c>
      <c r="Q1908" s="107">
        <v>13.381500000000001</v>
      </c>
      <c r="R1908" s="107">
        <v>21.992699999999999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t="s">
        <v>380</v>
      </c>
      <c r="B1909" t="s">
        <v>45</v>
      </c>
      <c r="C1909">
        <v>103098</v>
      </c>
      <c r="D1909" s="106">
        <v>44888</v>
      </c>
      <c r="E1909" s="107">
        <v>104.38930000000001</v>
      </c>
      <c r="F1909" s="107">
        <v>0.20150000000000001</v>
      </c>
      <c r="G1909" s="107">
        <v>0.10050000000000001</v>
      </c>
      <c r="H1909" s="107">
        <v>-0.8548</v>
      </c>
      <c r="I1909" s="107">
        <v>-5.7299999999999997E-2</v>
      </c>
      <c r="J1909" s="107">
        <v>2.3811</v>
      </c>
      <c r="K1909" s="107">
        <v>3.2970000000000002</v>
      </c>
      <c r="L1909" s="107">
        <v>14.161199999999999</v>
      </c>
      <c r="M1909" s="107">
        <v>7.0689000000000002</v>
      </c>
      <c r="N1909" s="107">
        <v>3.2578999999999998</v>
      </c>
      <c r="O1909" s="107">
        <v>18.510000000000002</v>
      </c>
      <c r="P1909" s="107">
        <v>12.5319</v>
      </c>
      <c r="Q1909" s="107">
        <v>14.469900000000001</v>
      </c>
      <c r="R1909" s="107">
        <v>21.119700000000002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57" t="s">
        <v>27</v>
      </c>
      <c r="F1910" s="104">
        <v>0.29459666666666656</v>
      </c>
      <c r="G1910" s="104">
        <v>0.26073666666666656</v>
      </c>
      <c r="H1910" s="104">
        <v>-0.39779666666666669</v>
      </c>
      <c r="I1910" s="104">
        <v>0.18147333333333326</v>
      </c>
      <c r="J1910" s="104">
        <v>3.3716833333333329</v>
      </c>
      <c r="K1910" s="104">
        <v>4.6924999999999999</v>
      </c>
      <c r="L1910" s="104">
        <v>13.80386333333333</v>
      </c>
      <c r="M1910" s="104">
        <v>8.8271099999999993</v>
      </c>
      <c r="N1910" s="104">
        <v>5.2379766666666674</v>
      </c>
      <c r="O1910" s="104">
        <v>19.401957142857146</v>
      </c>
      <c r="P1910" s="104">
        <v>10.045033333333334</v>
      </c>
      <c r="Q1910" s="104">
        <v>15.21111</v>
      </c>
      <c r="R1910" s="104">
        <v>25.246925000000001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57" t="s">
        <v>407</v>
      </c>
      <c r="F1911" s="104">
        <v>0.27990000000000004</v>
      </c>
      <c r="G1911" s="104">
        <v>0.29339999999999999</v>
      </c>
      <c r="H1911" s="104">
        <v>-0.29985000000000001</v>
      </c>
      <c r="I1911" s="104">
        <v>0.27890000000000004</v>
      </c>
      <c r="J1911" s="104">
        <v>3.4183500000000002</v>
      </c>
      <c r="K1911" s="104">
        <v>4.37</v>
      </c>
      <c r="L1911" s="104">
        <v>14.229199999999999</v>
      </c>
      <c r="M1911" s="104">
        <v>8.3836499999999994</v>
      </c>
      <c r="N1911" s="104">
        <v>4.6363500000000002</v>
      </c>
      <c r="O1911" s="104">
        <v>18.301200000000001</v>
      </c>
      <c r="P1911" s="104">
        <v>10.524150000000001</v>
      </c>
      <c r="Q1911" s="104">
        <v>15.403649999999999</v>
      </c>
      <c r="R1911" s="104">
        <v>23.729199999999999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44888</v>
      </c>
      <c r="C8" s="60">
        <f>VLOOKUP($A8,'Return Data'!$B$7:$R$2292,4,0)</f>
        <v>29.553599999999999</v>
      </c>
      <c r="D8" s="60">
        <f>VLOOKUP($A8,'Return Data'!$B$7:$R$2292,10,0)</f>
        <v>-0.13150000000000001</v>
      </c>
      <c r="E8" s="61">
        <f t="shared" ref="E8:E15" si="0">RANK(D8,D$8:D$15,0)</f>
        <v>8</v>
      </c>
      <c r="F8" s="60">
        <f>VLOOKUP($A8,'Return Data'!$B$7:$R$2292,11,0)</f>
        <v>7.0011000000000001</v>
      </c>
      <c r="G8" s="61">
        <f t="shared" ref="G8:G15" si="1">RANK(F8,F$8:F$15,0)</f>
        <v>8</v>
      </c>
      <c r="H8" s="60">
        <f>VLOOKUP($A8,'Return Data'!$B$7:$R$2292,12,0)</f>
        <v>-0.41820000000000002</v>
      </c>
      <c r="I8" s="61">
        <f t="shared" ref="I8:I15" si="2">RANK(H8,H$8:H$15,0)</f>
        <v>8</v>
      </c>
      <c r="J8" s="60">
        <f>VLOOKUP($A8,'Return Data'!$B$7:$R$2292,13,0)</f>
        <v>-4.9699</v>
      </c>
      <c r="K8" s="61">
        <f t="shared" ref="K8:K15" si="3">RANK(J8,J$8:J$15,0)</f>
        <v>8</v>
      </c>
      <c r="L8" s="60">
        <f>VLOOKUP($A8,'Return Data'!$B$7:$R$2292,17,0)</f>
        <v>10.767899999999999</v>
      </c>
      <c r="M8" s="61">
        <f t="shared" ref="M8:M15" si="4">RANK(L8,L$8:L$15,0)</f>
        <v>6</v>
      </c>
      <c r="N8" s="60">
        <f>VLOOKUP($A8,'Return Data'!$B$7:$R$2292,14,0)</f>
        <v>12.046900000000001</v>
      </c>
      <c r="O8" s="61">
        <f t="shared" ref="O8:O13" si="5">RANK(N8,N$8:N$15,0)</f>
        <v>4</v>
      </c>
      <c r="P8" s="60">
        <f>VLOOKUP($A8,'Return Data'!$B$7:$R$2292,15,0)</f>
        <v>10.437799999999999</v>
      </c>
      <c r="Q8" s="61">
        <f t="shared" ref="Q8:Q13" si="6">RANK(P8,P$8:P$15,0)</f>
        <v>3</v>
      </c>
      <c r="R8" s="60">
        <f>VLOOKUP($A8,'Return Data'!$B$7:$R$2292,16,0)</f>
        <v>9.2408000000000001</v>
      </c>
      <c r="S8" s="62">
        <f t="shared" ref="S8:S15" si="7">RANK(R8,R$8:R$15,0)</f>
        <v>6</v>
      </c>
    </row>
    <row r="9" spans="1:20" x14ac:dyDescent="0.3">
      <c r="A9" s="58" t="s">
        <v>1170</v>
      </c>
      <c r="B9" s="59">
        <f>VLOOKUP($A9,'Return Data'!$B$7:$R$2292,3,0)</f>
        <v>44888</v>
      </c>
      <c r="C9" s="60">
        <f>VLOOKUP($A9,'Return Data'!$B$7:$R$2292,4,0)</f>
        <v>49.734999999999999</v>
      </c>
      <c r="D9" s="60">
        <f>VLOOKUP($A9,'Return Data'!$B$7:$R$2292,10,0)</f>
        <v>2.6713</v>
      </c>
      <c r="E9" s="61">
        <f t="shared" si="0"/>
        <v>7</v>
      </c>
      <c r="F9" s="60">
        <f>VLOOKUP($A9,'Return Data'!$B$7:$R$2292,11,0)</f>
        <v>8.2231000000000005</v>
      </c>
      <c r="G9" s="61">
        <f t="shared" si="1"/>
        <v>6</v>
      </c>
      <c r="H9" s="60">
        <f>VLOOKUP($A9,'Return Data'!$B$7:$R$2292,12,0)</f>
        <v>6.5080999999999998</v>
      </c>
      <c r="I9" s="61">
        <f t="shared" si="2"/>
        <v>5</v>
      </c>
      <c r="J9" s="60">
        <f>VLOOKUP($A9,'Return Data'!$B$7:$R$2292,13,0)</f>
        <v>3.7831999999999999</v>
      </c>
      <c r="K9" s="61">
        <f t="shared" si="3"/>
        <v>6</v>
      </c>
      <c r="L9" s="60">
        <f>VLOOKUP($A9,'Return Data'!$B$7:$R$2292,17,0)</f>
        <v>14.938599999999999</v>
      </c>
      <c r="M9" s="61">
        <f t="shared" si="4"/>
        <v>4</v>
      </c>
      <c r="N9" s="60">
        <f>VLOOKUP($A9,'Return Data'!$B$7:$R$2292,14,0)</f>
        <v>14.866300000000001</v>
      </c>
      <c r="O9" s="61">
        <f t="shared" si="5"/>
        <v>3</v>
      </c>
      <c r="P9" s="60">
        <f>VLOOKUP($A9,'Return Data'!$B$7:$R$2292,15,0)</f>
        <v>9.9596</v>
      </c>
      <c r="Q9" s="61">
        <f t="shared" si="6"/>
        <v>4</v>
      </c>
      <c r="R9" s="60">
        <f>VLOOKUP($A9,'Return Data'!$B$7:$R$2292,16,0)</f>
        <v>9.7279999999999998</v>
      </c>
      <c r="S9" s="62">
        <f t="shared" si="7"/>
        <v>5</v>
      </c>
    </row>
    <row r="10" spans="1:20" x14ac:dyDescent="0.3">
      <c r="A10" s="58" t="s">
        <v>1172</v>
      </c>
      <c r="B10" s="59">
        <f>VLOOKUP($A10,'Return Data'!$B$7:$R$2292,3,0)</f>
        <v>44888</v>
      </c>
      <c r="C10" s="60">
        <f>VLOOKUP($A10,'Return Data'!$B$7:$R$2292,4,0)</f>
        <v>472.70260000000002</v>
      </c>
      <c r="D10" s="60">
        <f>VLOOKUP($A10,'Return Data'!$B$7:$R$2292,10,0)</f>
        <v>5.1798999999999999</v>
      </c>
      <c r="E10" s="61">
        <f t="shared" si="0"/>
        <v>3</v>
      </c>
      <c r="F10" s="60">
        <f>VLOOKUP($A10,'Return Data'!$B$7:$R$2292,11,0)</f>
        <v>10.635899999999999</v>
      </c>
      <c r="G10" s="61">
        <f t="shared" si="1"/>
        <v>3</v>
      </c>
      <c r="H10" s="60">
        <f>VLOOKUP($A10,'Return Data'!$B$7:$R$2292,12,0)</f>
        <v>11.508100000000001</v>
      </c>
      <c r="I10" s="61">
        <f t="shared" si="2"/>
        <v>2</v>
      </c>
      <c r="J10" s="60">
        <f>VLOOKUP($A10,'Return Data'!$B$7:$R$2292,13,0)</f>
        <v>12.945499999999999</v>
      </c>
      <c r="K10" s="61">
        <f t="shared" si="3"/>
        <v>1</v>
      </c>
      <c r="L10" s="60">
        <f>VLOOKUP($A10,'Return Data'!$B$7:$R$2292,17,0)</f>
        <v>30.161799999999999</v>
      </c>
      <c r="M10" s="61">
        <f t="shared" si="4"/>
        <v>2</v>
      </c>
      <c r="N10" s="60">
        <f>VLOOKUP($A10,'Return Data'!$B$7:$R$2292,14,0)</f>
        <v>20.247399999999999</v>
      </c>
      <c r="O10" s="61">
        <f t="shared" si="5"/>
        <v>2</v>
      </c>
      <c r="P10" s="60">
        <f>VLOOKUP($A10,'Return Data'!$B$7:$R$2292,15,0)</f>
        <v>12.786</v>
      </c>
      <c r="Q10" s="61">
        <f t="shared" si="6"/>
        <v>2</v>
      </c>
      <c r="R10" s="60">
        <f>VLOOKUP($A10,'Return Data'!$B$7:$R$2292,16,0)</f>
        <v>21.173999999999999</v>
      </c>
      <c r="S10" s="62">
        <f t="shared" si="7"/>
        <v>1</v>
      </c>
    </row>
    <row r="11" spans="1:20" x14ac:dyDescent="0.3">
      <c r="A11" s="58" t="s">
        <v>1174</v>
      </c>
      <c r="B11" s="59">
        <f>VLOOKUP($A11,'Return Data'!$B$7:$R$2292,3,0)</f>
        <v>44888</v>
      </c>
      <c r="C11" s="60">
        <f>VLOOKUP($A11,'Return Data'!$B$7:$R$2292,4,0)</f>
        <v>86.997600000000006</v>
      </c>
      <c r="D11" s="60">
        <f>VLOOKUP($A11,'Return Data'!$B$7:$R$2292,10,0)</f>
        <v>6.3327999999999998</v>
      </c>
      <c r="E11" s="61">
        <f t="shared" si="0"/>
        <v>2</v>
      </c>
      <c r="F11" s="60">
        <f>VLOOKUP($A11,'Return Data'!$B$7:$R$2292,11,0)</f>
        <v>11.514799999999999</v>
      </c>
      <c r="G11" s="61">
        <f t="shared" si="1"/>
        <v>2</v>
      </c>
      <c r="H11" s="60">
        <f>VLOOKUP($A11,'Return Data'!$B$7:$R$2292,12,0)</f>
        <v>14.0936</v>
      </c>
      <c r="I11" s="61">
        <f t="shared" si="2"/>
        <v>1</v>
      </c>
      <c r="J11" s="60">
        <f>VLOOKUP($A11,'Return Data'!$B$7:$R$2292,13,0)</f>
        <v>12.4567</v>
      </c>
      <c r="K11" s="61">
        <f t="shared" si="3"/>
        <v>2</v>
      </c>
      <c r="L11" s="60">
        <f>VLOOKUP($A11,'Return Data'!$B$7:$R$2292,17,0)</f>
        <v>33.610700000000001</v>
      </c>
      <c r="M11" s="61">
        <f t="shared" si="4"/>
        <v>1</v>
      </c>
      <c r="N11" s="60">
        <f>VLOOKUP($A11,'Return Data'!$B$7:$R$2292,14,0)</f>
        <v>28.897500000000001</v>
      </c>
      <c r="O11" s="61">
        <f t="shared" si="5"/>
        <v>1</v>
      </c>
      <c r="P11" s="60">
        <f>VLOOKUP($A11,'Return Data'!$B$7:$R$2292,15,0)</f>
        <v>20.116800000000001</v>
      </c>
      <c r="Q11" s="61">
        <f t="shared" si="6"/>
        <v>1</v>
      </c>
      <c r="R11" s="60">
        <f>VLOOKUP($A11,'Return Data'!$B$7:$R$2292,16,0)</f>
        <v>10.4864</v>
      </c>
      <c r="S11" s="62">
        <f t="shared" si="7"/>
        <v>4</v>
      </c>
    </row>
    <row r="12" spans="1:20" x14ac:dyDescent="0.3">
      <c r="A12" s="58" t="s">
        <v>1496</v>
      </c>
      <c r="B12" s="59">
        <f>VLOOKUP($A12,'Return Data'!$B$7:$R$2292,3,0)</f>
        <v>44888</v>
      </c>
      <c r="C12" s="60">
        <f>VLOOKUP($A12,'Return Data'!$B$7:$R$2292,4,0)</f>
        <v>24.635899999999999</v>
      </c>
      <c r="D12" s="60">
        <f>VLOOKUP($A12,'Return Data'!$B$7:$R$2292,10,0)</f>
        <v>8.4724000000000004</v>
      </c>
      <c r="E12" s="61">
        <f t="shared" si="0"/>
        <v>1</v>
      </c>
      <c r="F12" s="60">
        <f>VLOOKUP($A12,'Return Data'!$B$7:$R$2292,11,0)</f>
        <v>11.929500000000001</v>
      </c>
      <c r="G12" s="61">
        <f t="shared" si="1"/>
        <v>1</v>
      </c>
      <c r="H12" s="60">
        <f>VLOOKUP($A12,'Return Data'!$B$7:$R$2292,12,0)</f>
        <v>7.1645000000000003</v>
      </c>
      <c r="I12" s="61">
        <f t="shared" si="2"/>
        <v>3</v>
      </c>
      <c r="J12" s="60">
        <f>VLOOKUP($A12,'Return Data'!$B$7:$R$2292,13,0)</f>
        <v>5.3400999999999996</v>
      </c>
      <c r="K12" s="61">
        <f t="shared" si="3"/>
        <v>4</v>
      </c>
      <c r="L12" s="60">
        <f>VLOOKUP($A12,'Return Data'!$B$7:$R$2292,17,0)</f>
        <v>7.6711999999999998</v>
      </c>
      <c r="M12" s="61">
        <f t="shared" si="4"/>
        <v>8</v>
      </c>
      <c r="N12" s="60">
        <f>VLOOKUP($A12,'Return Data'!$B$7:$R$2292,14,0)</f>
        <v>9.0226000000000006</v>
      </c>
      <c r="O12" s="61">
        <f t="shared" si="5"/>
        <v>7</v>
      </c>
      <c r="P12" s="60">
        <f>VLOOKUP($A12,'Return Data'!$B$7:$R$2292,15,0)</f>
        <v>7.7130999999999998</v>
      </c>
      <c r="Q12" s="61">
        <f t="shared" si="6"/>
        <v>6</v>
      </c>
      <c r="R12" s="60">
        <f>VLOOKUP($A12,'Return Data'!$B$7:$R$2292,16,0)</f>
        <v>9.0291999999999994</v>
      </c>
      <c r="S12" s="62">
        <f t="shared" si="7"/>
        <v>7</v>
      </c>
    </row>
    <row r="13" spans="1:20" x14ac:dyDescent="0.3">
      <c r="A13" s="58" t="s">
        <v>1177</v>
      </c>
      <c r="B13" s="59">
        <f>VLOOKUP($A13,'Return Data'!$B$7:$R$2292,3,0)</f>
        <v>44888</v>
      </c>
      <c r="C13" s="60">
        <f>VLOOKUP($A13,'Return Data'!$B$7:$R$2292,4,0)</f>
        <v>39.165999999999997</v>
      </c>
      <c r="D13" s="60">
        <f>VLOOKUP($A13,'Return Data'!$B$7:$R$2292,10,0)</f>
        <v>3.2301000000000002</v>
      </c>
      <c r="E13" s="61">
        <f t="shared" si="0"/>
        <v>5</v>
      </c>
      <c r="F13" s="60">
        <f>VLOOKUP($A13,'Return Data'!$B$7:$R$2292,11,0)</f>
        <v>7.6874000000000002</v>
      </c>
      <c r="G13" s="61">
        <f t="shared" si="1"/>
        <v>7</v>
      </c>
      <c r="H13" s="60">
        <f>VLOOKUP($A13,'Return Data'!$B$7:$R$2292,12,0)</f>
        <v>5.7332000000000001</v>
      </c>
      <c r="I13" s="61">
        <f t="shared" si="2"/>
        <v>6</v>
      </c>
      <c r="J13" s="60">
        <f>VLOOKUP($A13,'Return Data'!$B$7:$R$2292,13,0)</f>
        <v>4.5636999999999999</v>
      </c>
      <c r="K13" s="61">
        <f t="shared" si="3"/>
        <v>5</v>
      </c>
      <c r="L13" s="60">
        <f>VLOOKUP($A13,'Return Data'!$B$7:$R$2292,17,0)</f>
        <v>11.2753</v>
      </c>
      <c r="M13" s="61">
        <f t="shared" si="4"/>
        <v>5</v>
      </c>
      <c r="N13" s="60">
        <f>VLOOKUP($A13,'Return Data'!$B$7:$R$2292,14,0)</f>
        <v>11.067299999999999</v>
      </c>
      <c r="O13" s="61">
        <f t="shared" si="5"/>
        <v>5</v>
      </c>
      <c r="P13" s="60">
        <f>VLOOKUP($A13,'Return Data'!$B$7:$R$2292,15,0)</f>
        <v>8.9268999999999998</v>
      </c>
      <c r="Q13" s="61">
        <f t="shared" si="6"/>
        <v>5</v>
      </c>
      <c r="R13" s="60">
        <f>VLOOKUP($A13,'Return Data'!$B$7:$R$2292,16,0)</f>
        <v>8.3661999999999992</v>
      </c>
      <c r="S13" s="62">
        <f t="shared" si="7"/>
        <v>8</v>
      </c>
    </row>
    <row r="14" spans="1:20" x14ac:dyDescent="0.3">
      <c r="A14" s="58" t="s">
        <v>1179</v>
      </c>
      <c r="B14" s="59">
        <f>VLOOKUP($A14,'Return Data'!$B$7:$R$2292,3,0)</f>
        <v>44888</v>
      </c>
      <c r="C14" s="60">
        <f>VLOOKUP($A14,'Return Data'!$B$7:$R$2292,4,0)</f>
        <v>16.3369</v>
      </c>
      <c r="D14" s="60">
        <f>VLOOKUP($A14,'Return Data'!$B$7:$R$2292,10,0)</f>
        <v>4.2220000000000004</v>
      </c>
      <c r="E14" s="61">
        <f t="shared" si="0"/>
        <v>4</v>
      </c>
      <c r="F14" s="60">
        <f>VLOOKUP($A14,'Return Data'!$B$7:$R$2292,11,0)</f>
        <v>9.7584999999999997</v>
      </c>
      <c r="G14" s="61">
        <f t="shared" si="1"/>
        <v>4</v>
      </c>
      <c r="H14" s="60">
        <f>VLOOKUP($A14,'Return Data'!$B$7:$R$2292,12,0)</f>
        <v>7.1574</v>
      </c>
      <c r="I14" s="61">
        <f t="shared" si="2"/>
        <v>4</v>
      </c>
      <c r="J14" s="60">
        <f>VLOOKUP($A14,'Return Data'!$B$7:$R$2292,13,0)</f>
        <v>6.0541999999999998</v>
      </c>
      <c r="K14" s="61">
        <f t="shared" si="3"/>
        <v>3</v>
      </c>
      <c r="L14" s="60">
        <f>VLOOKUP($A14,'Return Data'!$B$7:$R$2292,17,0)</f>
        <v>17.851500000000001</v>
      </c>
      <c r="M14" s="61">
        <f t="shared" si="4"/>
        <v>3</v>
      </c>
      <c r="N14" s="60"/>
      <c r="O14" s="61"/>
      <c r="P14" s="60"/>
      <c r="Q14" s="61"/>
      <c r="R14" s="60">
        <f>VLOOKUP($A14,'Return Data'!$B$7:$R$2292,16,0)</f>
        <v>19.750299999999999</v>
      </c>
      <c r="S14" s="62">
        <f t="shared" si="7"/>
        <v>2</v>
      </c>
    </row>
    <row r="15" spans="1:20" x14ac:dyDescent="0.3">
      <c r="A15" s="58" t="s">
        <v>1181</v>
      </c>
      <c r="B15" s="59">
        <f>VLOOKUP($A15,'Return Data'!$B$7:$R$2292,3,0)</f>
        <v>44888</v>
      </c>
      <c r="C15" s="60">
        <f>VLOOKUP($A15,'Return Data'!$B$7:$R$2292,4,0)</f>
        <v>45.551400000000001</v>
      </c>
      <c r="D15" s="60">
        <f>VLOOKUP($A15,'Return Data'!$B$7:$R$2292,10,0)</f>
        <v>2.8220000000000001</v>
      </c>
      <c r="E15" s="61">
        <f t="shared" si="0"/>
        <v>6</v>
      </c>
      <c r="F15" s="60">
        <f>VLOOKUP($A15,'Return Data'!$B$7:$R$2292,11,0)</f>
        <v>9.3876000000000008</v>
      </c>
      <c r="G15" s="61">
        <f t="shared" si="1"/>
        <v>5</v>
      </c>
      <c r="H15" s="60">
        <f>VLOOKUP($A15,'Return Data'!$B$7:$R$2292,12,0)</f>
        <v>5.2744</v>
      </c>
      <c r="I15" s="61">
        <f t="shared" si="2"/>
        <v>7</v>
      </c>
      <c r="J15" s="60">
        <f>VLOOKUP($A15,'Return Data'!$B$7:$R$2292,13,0)</f>
        <v>3.4182999999999999</v>
      </c>
      <c r="K15" s="61">
        <f t="shared" si="3"/>
        <v>7</v>
      </c>
      <c r="L15" s="60">
        <f>VLOOKUP($A15,'Return Data'!$B$7:$R$2292,17,0)</f>
        <v>9.4735999999999994</v>
      </c>
      <c r="M15" s="61">
        <f t="shared" si="4"/>
        <v>7</v>
      </c>
      <c r="N15" s="60">
        <f>VLOOKUP($A15,'Return Data'!$B$7:$R$2292,14,0)</f>
        <v>9.5775000000000006</v>
      </c>
      <c r="O15" s="61">
        <f>RANK(N15,N$8:N$15,0)</f>
        <v>6</v>
      </c>
      <c r="P15" s="60">
        <f>VLOOKUP($A15,'Return Data'!$B$7:$R$2292,15,0)</f>
        <v>6.4158999999999997</v>
      </c>
      <c r="Q15" s="61">
        <f>RANK(P15,P$8:P$15,0)</f>
        <v>7</v>
      </c>
      <c r="R15" s="60">
        <f>VLOOKUP($A15,'Return Data'!$B$7:$R$2292,16,0)</f>
        <v>11.4885</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4.0998749999999999</v>
      </c>
      <c r="E17" s="69"/>
      <c r="F17" s="70">
        <f>AVERAGE(F8:F15)</f>
        <v>9.5172375000000002</v>
      </c>
      <c r="G17" s="69"/>
      <c r="H17" s="70">
        <f>AVERAGE(H8:H15)</f>
        <v>7.1276374999999996</v>
      </c>
      <c r="I17" s="69"/>
      <c r="J17" s="70">
        <f>AVERAGE(J8:J15)</f>
        <v>5.4489749999999999</v>
      </c>
      <c r="K17" s="69"/>
      <c r="L17" s="70">
        <f>AVERAGE(L8:L15)</f>
        <v>16.968824999999999</v>
      </c>
      <c r="M17" s="69"/>
      <c r="N17" s="70">
        <f>AVERAGE(N8:N15)</f>
        <v>15.103642857142857</v>
      </c>
      <c r="O17" s="69"/>
      <c r="P17" s="70">
        <f>AVERAGE(P8:P15)</f>
        <v>10.908014285714286</v>
      </c>
      <c r="Q17" s="69"/>
      <c r="R17" s="70">
        <f>AVERAGE(R8:R15)</f>
        <v>12.407924999999999</v>
      </c>
      <c r="S17" s="71"/>
    </row>
    <row r="18" spans="1:19" x14ac:dyDescent="0.3">
      <c r="A18" s="68" t="s">
        <v>28</v>
      </c>
      <c r="B18" s="69"/>
      <c r="C18" s="69"/>
      <c r="D18" s="70">
        <f>MIN(D8:D15)</f>
        <v>-0.13150000000000001</v>
      </c>
      <c r="E18" s="69"/>
      <c r="F18" s="70">
        <f>MIN(F8:F15)</f>
        <v>7.0011000000000001</v>
      </c>
      <c r="G18" s="69"/>
      <c r="H18" s="70">
        <f>MIN(H8:H15)</f>
        <v>-0.41820000000000002</v>
      </c>
      <c r="I18" s="69"/>
      <c r="J18" s="70">
        <f>MIN(J8:J15)</f>
        <v>-4.9699</v>
      </c>
      <c r="K18" s="69"/>
      <c r="L18" s="70">
        <f>MIN(L8:L15)</f>
        <v>7.6711999999999998</v>
      </c>
      <c r="M18" s="69"/>
      <c r="N18" s="70">
        <f>MIN(N8:N15)</f>
        <v>9.0226000000000006</v>
      </c>
      <c r="O18" s="69"/>
      <c r="P18" s="70">
        <f>MIN(P8:P15)</f>
        <v>6.4158999999999997</v>
      </c>
      <c r="Q18" s="69"/>
      <c r="R18" s="70">
        <f>MIN(R8:R15)</f>
        <v>8.3661999999999992</v>
      </c>
      <c r="S18" s="71"/>
    </row>
    <row r="19" spans="1:19" ht="15" thickBot="1" x14ac:dyDescent="0.35">
      <c r="A19" s="72" t="s">
        <v>29</v>
      </c>
      <c r="B19" s="73"/>
      <c r="C19" s="73"/>
      <c r="D19" s="74">
        <f>MAX(D8:D15)</f>
        <v>8.4724000000000004</v>
      </c>
      <c r="E19" s="73"/>
      <c r="F19" s="74">
        <f>MAX(F8:F15)</f>
        <v>11.929500000000001</v>
      </c>
      <c r="G19" s="73"/>
      <c r="H19" s="74">
        <f>MAX(H8:H15)</f>
        <v>14.0936</v>
      </c>
      <c r="I19" s="73"/>
      <c r="J19" s="74">
        <f>MAX(J8:J15)</f>
        <v>12.945499999999999</v>
      </c>
      <c r="K19" s="73"/>
      <c r="L19" s="74">
        <f>MAX(L8:L15)</f>
        <v>33.610700000000001</v>
      </c>
      <c r="M19" s="73"/>
      <c r="N19" s="74">
        <f>MAX(N8:N15)</f>
        <v>28.897500000000001</v>
      </c>
      <c r="O19" s="73"/>
      <c r="P19" s="74">
        <f>MAX(P8:P15)</f>
        <v>20.116800000000001</v>
      </c>
      <c r="Q19" s="73"/>
      <c r="R19" s="74">
        <f>MAX(R8:R15)</f>
        <v>21.173999999999999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44888</v>
      </c>
      <c r="C8" s="60">
        <f>VLOOKUP($A8,'Return Data'!$B$7:$R$2292,4,0)</f>
        <v>83.56</v>
      </c>
      <c r="D8" s="60">
        <f>VLOOKUP($A8,'Return Data'!$B$7:$R$2292,10,0)</f>
        <v>3.0333000000000001</v>
      </c>
      <c r="E8" s="61">
        <f t="shared" ref="E8:E16" si="0">RANK(D8,D$8:D$16,0)</f>
        <v>2</v>
      </c>
      <c r="F8" s="60">
        <f>VLOOKUP($A8,'Return Data'!$B$7:$R$2292,11,0)</f>
        <v>8.9724000000000004</v>
      </c>
      <c r="G8" s="61">
        <f t="shared" ref="G8:G16" si="1">RANK(F8,F$8:F$16,0)</f>
        <v>3</v>
      </c>
      <c r="H8" s="60">
        <f>VLOOKUP($A8,'Return Data'!$B$7:$R$2292,12,0)</f>
        <v>6.7723000000000004</v>
      </c>
      <c r="I8" s="61">
        <f t="shared" ref="I8:I16" si="2">RANK(H8,H$8:H$16,0)</f>
        <v>5</v>
      </c>
      <c r="J8" s="60">
        <f>VLOOKUP($A8,'Return Data'!$B$7:$R$2292,13,0)</f>
        <v>4.9485000000000001</v>
      </c>
      <c r="K8" s="61">
        <f t="shared" ref="K8:K16" si="3">RANK(J8,J$8:J$16,0)</f>
        <v>5</v>
      </c>
      <c r="L8" s="60">
        <f>VLOOKUP($A8,'Return Data'!$B$7:$R$2292,17,0)</f>
        <v>12.366199999999999</v>
      </c>
      <c r="M8" s="61">
        <f>RANK(L8,L$8:L$16,0)</f>
        <v>6</v>
      </c>
      <c r="N8" s="60">
        <f>VLOOKUP($A8,'Return Data'!$B$7:$R$2292,14,0)</f>
        <v>12.601699999999999</v>
      </c>
      <c r="O8" s="61">
        <f>RANK(N8,N$8:N$16,0)</f>
        <v>4</v>
      </c>
      <c r="P8" s="60">
        <f>VLOOKUP($A8,'Return Data'!$B$7:$R$2292,15,0)</f>
        <v>9.7644000000000002</v>
      </c>
      <c r="Q8" s="61">
        <f>RANK(P8,P$8:P$16,0)</f>
        <v>4</v>
      </c>
      <c r="R8" s="60">
        <f>VLOOKUP($A8,'Return Data'!$B$7:$R$2292,16,0)</f>
        <v>11.935700000000001</v>
      </c>
      <c r="S8" s="62">
        <f>RANK(R8,R$8:R$16,0)</f>
        <v>5</v>
      </c>
    </row>
    <row r="9" spans="1:20" x14ac:dyDescent="0.3">
      <c r="A9" s="58" t="s">
        <v>539</v>
      </c>
      <c r="B9" s="59">
        <f>VLOOKUP($A9,'Return Data'!$B$7:$R$2292,3,0)</f>
        <v>44888</v>
      </c>
      <c r="C9" s="60">
        <f>VLOOKUP($A9,'Return Data'!$B$7:$R$2292,4,0)</f>
        <v>343.36399999999998</v>
      </c>
      <c r="D9" s="60">
        <f>VLOOKUP($A9,'Return Data'!$B$7:$R$2292,10,0)</f>
        <v>5.7577999999999996</v>
      </c>
      <c r="E9" s="61">
        <f t="shared" si="0"/>
        <v>1</v>
      </c>
      <c r="F9" s="60">
        <f>VLOOKUP($A9,'Return Data'!$B$7:$R$2292,11,0)</f>
        <v>14.901199999999999</v>
      </c>
      <c r="G9" s="61">
        <f t="shared" si="1"/>
        <v>1</v>
      </c>
      <c r="H9" s="60">
        <f>VLOOKUP($A9,'Return Data'!$B$7:$R$2292,12,0)</f>
        <v>16.7087</v>
      </c>
      <c r="I9" s="61">
        <f t="shared" si="2"/>
        <v>1</v>
      </c>
      <c r="J9" s="60">
        <f>VLOOKUP($A9,'Return Data'!$B$7:$R$2292,13,0)</f>
        <v>16.388300000000001</v>
      </c>
      <c r="K9" s="61">
        <f t="shared" si="3"/>
        <v>1</v>
      </c>
      <c r="L9" s="60">
        <f>VLOOKUP($A9,'Return Data'!$B$7:$R$2292,17,0)</f>
        <v>28.133299999999998</v>
      </c>
      <c r="M9" s="61">
        <f t="shared" ref="M9:M16" si="4">RANK(L9,L$8:L$16,0)</f>
        <v>1</v>
      </c>
      <c r="N9" s="60">
        <f>VLOOKUP($A9,'Return Data'!$B$7:$R$2292,14,0)</f>
        <v>18.0306</v>
      </c>
      <c r="O9" s="61">
        <f t="shared" ref="O9:O16" si="5">RANK(N9,N$8:N$16,0)</f>
        <v>1</v>
      </c>
      <c r="P9" s="60">
        <f>VLOOKUP($A9,'Return Data'!$B$7:$R$2292,15,0)</f>
        <v>11.541399999999999</v>
      </c>
      <c r="Q9" s="61">
        <f t="shared" ref="Q9:Q14" si="6">RANK(P9,P$8:P$16,0)</f>
        <v>1</v>
      </c>
      <c r="R9" s="60">
        <f>VLOOKUP($A9,'Return Data'!$B$7:$R$2292,16,0)</f>
        <v>14.6028</v>
      </c>
      <c r="S9" s="62">
        <f t="shared" ref="S9:S16" si="7">RANK(R9,R$8:R$16,0)</f>
        <v>1</v>
      </c>
    </row>
    <row r="10" spans="1:20" x14ac:dyDescent="0.3">
      <c r="A10" s="58" t="s">
        <v>541</v>
      </c>
      <c r="B10" s="59">
        <f>VLOOKUP($A10,'Return Data'!$B$7:$R$2292,3,0)</f>
        <v>44888</v>
      </c>
      <c r="C10" s="60">
        <f>VLOOKUP($A10,'Return Data'!$B$7:$R$2292,4,0)</f>
        <v>57.77</v>
      </c>
      <c r="D10" s="60">
        <f>VLOOKUP($A10,'Return Data'!$B$7:$R$2292,10,0)</f>
        <v>2.6840000000000002</v>
      </c>
      <c r="E10" s="61">
        <f t="shared" si="0"/>
        <v>5</v>
      </c>
      <c r="F10" s="60">
        <f>VLOOKUP($A10,'Return Data'!$B$7:$R$2292,11,0)</f>
        <v>8.1835000000000004</v>
      </c>
      <c r="G10" s="61">
        <f t="shared" si="1"/>
        <v>5</v>
      </c>
      <c r="H10" s="60">
        <f>VLOOKUP($A10,'Return Data'!$B$7:$R$2292,12,0)</f>
        <v>7.5791000000000004</v>
      </c>
      <c r="I10" s="61">
        <f t="shared" si="2"/>
        <v>4</v>
      </c>
      <c r="J10" s="60">
        <f>VLOOKUP($A10,'Return Data'!$B$7:$R$2292,13,0)</f>
        <v>7.5791000000000004</v>
      </c>
      <c r="K10" s="61">
        <f t="shared" si="3"/>
        <v>2</v>
      </c>
      <c r="L10" s="60">
        <f>VLOOKUP($A10,'Return Data'!$B$7:$R$2292,17,0)</f>
        <v>14.195600000000001</v>
      </c>
      <c r="M10" s="61">
        <f t="shared" si="4"/>
        <v>4</v>
      </c>
      <c r="N10" s="60">
        <f>VLOOKUP($A10,'Return Data'!$B$7:$R$2292,14,0)</f>
        <v>12.645799999999999</v>
      </c>
      <c r="O10" s="61">
        <f t="shared" si="5"/>
        <v>3</v>
      </c>
      <c r="P10" s="60">
        <f>VLOOKUP($A10,'Return Data'!$B$7:$R$2292,15,0)</f>
        <v>10.605399999999999</v>
      </c>
      <c r="Q10" s="61">
        <f t="shared" si="6"/>
        <v>2</v>
      </c>
      <c r="R10" s="60">
        <f>VLOOKUP($A10,'Return Data'!$B$7:$R$2292,16,0)</f>
        <v>12.960699999999999</v>
      </c>
      <c r="S10" s="62">
        <f t="shared" si="7"/>
        <v>3</v>
      </c>
    </row>
    <row r="11" spans="1:20" x14ac:dyDescent="0.3">
      <c r="A11" s="58" t="s">
        <v>542</v>
      </c>
      <c r="B11" s="59">
        <f>VLOOKUP($A11,'Return Data'!$B$7:$R$2292,3,0)</f>
        <v>44888</v>
      </c>
      <c r="C11" s="60">
        <f>VLOOKUP($A11,'Return Data'!$B$7:$R$2292,4,0)</f>
        <v>11.337999999999999</v>
      </c>
      <c r="D11" s="60">
        <f>VLOOKUP($A11,'Return Data'!$B$7:$R$2292,10,0)</f>
        <v>2.7839999999999998</v>
      </c>
      <c r="E11" s="61">
        <f t="shared" si="0"/>
        <v>4</v>
      </c>
      <c r="F11" s="60">
        <f>VLOOKUP($A11,'Return Data'!$B$7:$R$2292,11,0)</f>
        <v>6.2027999999999999</v>
      </c>
      <c r="G11" s="61">
        <f t="shared" si="1"/>
        <v>8</v>
      </c>
      <c r="H11" s="60">
        <f>VLOOKUP($A11,'Return Data'!$B$7:$R$2292,12,0)</f>
        <v>0.73119999999999996</v>
      </c>
      <c r="I11" s="61">
        <f t="shared" si="2"/>
        <v>9</v>
      </c>
      <c r="J11" s="60">
        <f>VLOOKUP($A11,'Return Data'!$B$7:$R$2292,13,0)</f>
        <v>-7.7600000000000002E-2</v>
      </c>
      <c r="K11" s="61">
        <f t="shared" si="3"/>
        <v>9</v>
      </c>
      <c r="L11" s="60">
        <f>VLOOKUP($A11,'Return Data'!$B$7:$R$2292,17,0)</f>
        <v>12.495699999999999</v>
      </c>
      <c r="M11" s="61">
        <f t="shared" si="4"/>
        <v>5</v>
      </c>
      <c r="N11" s="60"/>
      <c r="O11" s="61"/>
      <c r="P11" s="60"/>
      <c r="Q11" s="61"/>
      <c r="R11" s="60">
        <f>VLOOKUP($A11,'Return Data'!$B$7:$R$2292,16,0)</f>
        <v>4.4273999999999996</v>
      </c>
      <c r="S11" s="62">
        <f t="shared" si="7"/>
        <v>9</v>
      </c>
    </row>
    <row r="12" spans="1:20" x14ac:dyDescent="0.3">
      <c r="A12" s="58" t="s">
        <v>544</v>
      </c>
      <c r="B12" s="59">
        <f>VLOOKUP($A12,'Return Data'!$B$7:$R$2292,3,0)</f>
        <v>44888</v>
      </c>
      <c r="C12" s="60">
        <f>VLOOKUP($A12,'Return Data'!$B$7:$R$2292,4,0)</f>
        <v>15.682</v>
      </c>
      <c r="D12" s="60">
        <f>VLOOKUP($A12,'Return Data'!$B$7:$R$2292,10,0)</f>
        <v>1.4819</v>
      </c>
      <c r="E12" s="61">
        <f t="shared" si="0"/>
        <v>9</v>
      </c>
      <c r="F12" s="60">
        <f>VLOOKUP($A12,'Return Data'!$B$7:$R$2292,11,0)</f>
        <v>7.4109999999999996</v>
      </c>
      <c r="G12" s="61">
        <f t="shared" si="1"/>
        <v>6</v>
      </c>
      <c r="H12" s="60">
        <f>VLOOKUP($A12,'Return Data'!$B$7:$R$2292,12,0)</f>
        <v>5.4465000000000003</v>
      </c>
      <c r="I12" s="61">
        <f t="shared" si="2"/>
        <v>6</v>
      </c>
      <c r="J12" s="60">
        <f>VLOOKUP($A12,'Return Data'!$B$7:$R$2292,13,0)</f>
        <v>4.4492000000000003</v>
      </c>
      <c r="K12" s="61">
        <f t="shared" si="3"/>
        <v>6</v>
      </c>
      <c r="L12" s="60">
        <f>VLOOKUP($A12,'Return Data'!$B$7:$R$2292,17,0)</f>
        <v>11.3719</v>
      </c>
      <c r="M12" s="61">
        <f t="shared" si="4"/>
        <v>7</v>
      </c>
      <c r="N12" s="60">
        <f>VLOOKUP($A12,'Return Data'!$B$7:$R$2292,14,0)</f>
        <v>11.662000000000001</v>
      </c>
      <c r="O12" s="61">
        <f t="shared" si="5"/>
        <v>7</v>
      </c>
      <c r="P12" s="60"/>
      <c r="Q12" s="61"/>
      <c r="R12" s="60">
        <f>VLOOKUP($A12,'Return Data'!$B$7:$R$2292,16,0)</f>
        <v>11.0046</v>
      </c>
      <c r="S12" s="62">
        <f t="shared" si="7"/>
        <v>7</v>
      </c>
    </row>
    <row r="13" spans="1:20" x14ac:dyDescent="0.3">
      <c r="A13" s="58" t="s">
        <v>546</v>
      </c>
      <c r="B13" s="59">
        <f>VLOOKUP($A13,'Return Data'!$B$7:$R$2292,3,0)</f>
        <v>44888</v>
      </c>
      <c r="C13" s="60">
        <f>VLOOKUP($A13,'Return Data'!$B$7:$R$2292,4,0)</f>
        <v>35.212499999999999</v>
      </c>
      <c r="D13" s="60">
        <f>VLOOKUP($A13,'Return Data'!$B$7:$R$2292,10,0)</f>
        <v>1.8290999999999999</v>
      </c>
      <c r="E13" s="61">
        <f t="shared" si="0"/>
        <v>7</v>
      </c>
      <c r="F13" s="60">
        <f>VLOOKUP($A13,'Return Data'!$B$7:$R$2292,11,0)</f>
        <v>6.1097000000000001</v>
      </c>
      <c r="G13" s="61">
        <f t="shared" si="1"/>
        <v>9</v>
      </c>
      <c r="H13" s="60">
        <f>VLOOKUP($A13,'Return Data'!$B$7:$R$2292,12,0)</f>
        <v>4.6837999999999997</v>
      </c>
      <c r="I13" s="61">
        <f t="shared" si="2"/>
        <v>8</v>
      </c>
      <c r="J13" s="60">
        <f>VLOOKUP($A13,'Return Data'!$B$7:$R$2292,13,0)</f>
        <v>2.4125000000000001</v>
      </c>
      <c r="K13" s="61">
        <f t="shared" si="3"/>
        <v>8</v>
      </c>
      <c r="L13" s="60">
        <f>VLOOKUP($A13,'Return Data'!$B$7:$R$2292,17,0)</f>
        <v>8.0753000000000004</v>
      </c>
      <c r="M13" s="61">
        <f t="shared" si="4"/>
        <v>9</v>
      </c>
      <c r="N13" s="60">
        <f>VLOOKUP($A13,'Return Data'!$B$7:$R$2292,14,0)</f>
        <v>9.3270999999999997</v>
      </c>
      <c r="O13" s="61">
        <f t="shared" si="5"/>
        <v>8</v>
      </c>
      <c r="P13" s="60">
        <f>VLOOKUP($A13,'Return Data'!$B$7:$R$2292,15,0)</f>
        <v>8.2860999999999994</v>
      </c>
      <c r="Q13" s="61">
        <f t="shared" si="6"/>
        <v>5</v>
      </c>
      <c r="R13" s="60">
        <f>VLOOKUP($A13,'Return Data'!$B$7:$R$2292,16,0)</f>
        <v>11.462300000000001</v>
      </c>
      <c r="S13" s="62">
        <f t="shared" si="7"/>
        <v>6</v>
      </c>
    </row>
    <row r="14" spans="1:20" x14ac:dyDescent="0.3">
      <c r="A14" s="58" t="s">
        <v>549</v>
      </c>
      <c r="B14" s="59">
        <f>VLOOKUP($A14,'Return Data'!$B$7:$R$2292,3,0)</f>
        <v>44888</v>
      </c>
      <c r="C14" s="60">
        <f>VLOOKUP($A14,'Return Data'!$B$7:$R$2292,4,0)</f>
        <v>140.0086</v>
      </c>
      <c r="D14" s="60">
        <f>VLOOKUP($A14,'Return Data'!$B$7:$R$2292,10,0)</f>
        <v>2.5341</v>
      </c>
      <c r="E14" s="61">
        <f t="shared" si="0"/>
        <v>6</v>
      </c>
      <c r="F14" s="60">
        <f>VLOOKUP($A14,'Return Data'!$B$7:$R$2292,11,0)</f>
        <v>9.3719999999999999</v>
      </c>
      <c r="G14" s="61">
        <f t="shared" si="1"/>
        <v>2</v>
      </c>
      <c r="H14" s="60">
        <f>VLOOKUP($A14,'Return Data'!$B$7:$R$2292,12,0)</f>
        <v>8.2851999999999997</v>
      </c>
      <c r="I14" s="61">
        <f t="shared" si="2"/>
        <v>2</v>
      </c>
      <c r="J14" s="60">
        <f>VLOOKUP($A14,'Return Data'!$B$7:$R$2292,13,0)</f>
        <v>6.2229999999999999</v>
      </c>
      <c r="K14" s="61">
        <f t="shared" si="3"/>
        <v>4</v>
      </c>
      <c r="L14" s="60">
        <f>VLOOKUP($A14,'Return Data'!$B$7:$R$2292,17,0)</f>
        <v>14.958299999999999</v>
      </c>
      <c r="M14" s="61">
        <f t="shared" si="4"/>
        <v>3</v>
      </c>
      <c r="N14" s="60">
        <f>VLOOKUP($A14,'Return Data'!$B$7:$R$2292,14,0)</f>
        <v>12.574</v>
      </c>
      <c r="O14" s="61">
        <f t="shared" si="5"/>
        <v>5</v>
      </c>
      <c r="P14" s="60">
        <f>VLOOKUP($A14,'Return Data'!$B$7:$R$2292,15,0)</f>
        <v>9.8247999999999998</v>
      </c>
      <c r="Q14" s="61">
        <f t="shared" si="6"/>
        <v>3</v>
      </c>
      <c r="R14" s="60">
        <f>VLOOKUP($A14,'Return Data'!$B$7:$R$2292,16,0)</f>
        <v>12.148899999999999</v>
      </c>
      <c r="S14" s="62">
        <f t="shared" si="7"/>
        <v>4</v>
      </c>
    </row>
    <row r="15" spans="1:20" x14ac:dyDescent="0.3">
      <c r="A15" s="58" t="s">
        <v>550</v>
      </c>
      <c r="B15" s="59">
        <f>VLOOKUP($A15,'Return Data'!$B$7:$R$2292,3,0)</f>
        <v>44888</v>
      </c>
      <c r="C15" s="60">
        <f>VLOOKUP($A15,'Return Data'!$B$7:$R$2292,4,0)</f>
        <v>16.3751</v>
      </c>
      <c r="D15" s="60">
        <f>VLOOKUP($A15,'Return Data'!$B$7:$R$2292,10,0)</f>
        <v>2.9148999999999998</v>
      </c>
      <c r="E15" s="61">
        <f t="shared" si="0"/>
        <v>3</v>
      </c>
      <c r="F15" s="60">
        <f>VLOOKUP($A15,'Return Data'!$B$7:$R$2292,11,0)</f>
        <v>8.5637000000000008</v>
      </c>
      <c r="G15" s="61">
        <f t="shared" si="1"/>
        <v>4</v>
      </c>
      <c r="H15" s="60">
        <f>VLOOKUP($A15,'Return Data'!$B$7:$R$2292,12,0)</f>
        <v>7.5885999999999996</v>
      </c>
      <c r="I15" s="61">
        <f t="shared" si="2"/>
        <v>3</v>
      </c>
      <c r="J15" s="60">
        <f>VLOOKUP($A15,'Return Data'!$B$7:$R$2292,13,0)</f>
        <v>6.9596999999999998</v>
      </c>
      <c r="K15" s="61">
        <f t="shared" si="3"/>
        <v>3</v>
      </c>
      <c r="L15" s="60">
        <f>VLOOKUP($A15,'Return Data'!$B$7:$R$2292,17,0)</f>
        <v>15.2279</v>
      </c>
      <c r="M15" s="61">
        <f t="shared" si="4"/>
        <v>2</v>
      </c>
      <c r="N15" s="60">
        <f>VLOOKUP($A15,'Return Data'!$B$7:$R$2292,14,0)</f>
        <v>14.359400000000001</v>
      </c>
      <c r="O15" s="61">
        <f t="shared" ref="O15" si="8">RANK(N15,N$8:N$16,0)</f>
        <v>2</v>
      </c>
      <c r="P15" s="60"/>
      <c r="Q15" s="61"/>
      <c r="R15" s="60">
        <f>VLOOKUP($A15,'Return Data'!$B$7:$R$2292,16,0)</f>
        <v>13.7735</v>
      </c>
      <c r="S15" s="62">
        <f t="shared" si="7"/>
        <v>2</v>
      </c>
    </row>
    <row r="16" spans="1:20" x14ac:dyDescent="0.3">
      <c r="A16" s="58" t="s">
        <v>552</v>
      </c>
      <c r="B16" s="59">
        <f>VLOOKUP($A16,'Return Data'!$B$7:$R$2292,3,0)</f>
        <v>44888</v>
      </c>
      <c r="C16" s="60">
        <f>VLOOKUP($A16,'Return Data'!$B$7:$R$2292,4,0)</f>
        <v>16.059999999999999</v>
      </c>
      <c r="D16" s="60">
        <f>VLOOKUP($A16,'Return Data'!$B$7:$R$2292,10,0)</f>
        <v>1.5812999999999999</v>
      </c>
      <c r="E16" s="61">
        <f t="shared" si="0"/>
        <v>8</v>
      </c>
      <c r="F16" s="60">
        <f>VLOOKUP($A16,'Return Data'!$B$7:$R$2292,11,0)</f>
        <v>7.0667</v>
      </c>
      <c r="G16" s="61">
        <f t="shared" si="1"/>
        <v>7</v>
      </c>
      <c r="H16" s="60">
        <f>VLOOKUP($A16,'Return Data'!$B$7:$R$2292,12,0)</f>
        <v>4.7618999999999998</v>
      </c>
      <c r="I16" s="61">
        <f t="shared" si="2"/>
        <v>7</v>
      </c>
      <c r="J16" s="60">
        <f>VLOOKUP($A16,'Return Data'!$B$7:$R$2292,13,0)</f>
        <v>3.4794</v>
      </c>
      <c r="K16" s="61">
        <f t="shared" si="3"/>
        <v>7</v>
      </c>
      <c r="L16" s="60">
        <f>VLOOKUP($A16,'Return Data'!$B$7:$R$2292,17,0)</f>
        <v>9.3948</v>
      </c>
      <c r="M16" s="61">
        <f t="shared" si="4"/>
        <v>8</v>
      </c>
      <c r="N16" s="60">
        <f>VLOOKUP($A16,'Return Data'!$B$7:$R$2292,14,0)</f>
        <v>12.440899999999999</v>
      </c>
      <c r="O16" s="61">
        <f t="shared" si="5"/>
        <v>6</v>
      </c>
      <c r="P16" s="60"/>
      <c r="Q16" s="61"/>
      <c r="R16" s="60">
        <f>VLOOKUP($A16,'Return Data'!$B$7:$R$2292,16,0)</f>
        <v>10.142200000000001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2.7333777777777772</v>
      </c>
      <c r="E18" s="69"/>
      <c r="F18" s="70">
        <f>AVERAGE(F8:F16)</f>
        <v>8.5314444444444444</v>
      </c>
      <c r="G18" s="69"/>
      <c r="H18" s="70">
        <f>AVERAGE(H8:H16)</f>
        <v>6.9508111111111113</v>
      </c>
      <c r="I18" s="69"/>
      <c r="J18" s="70">
        <f>AVERAGE(J8:J16)</f>
        <v>5.8180111111111108</v>
      </c>
      <c r="K18" s="69"/>
      <c r="L18" s="70">
        <f>AVERAGE(L8:L16)</f>
        <v>14.024333333333333</v>
      </c>
      <c r="M18" s="69"/>
      <c r="N18" s="70">
        <f>AVERAGE(N8:N16)</f>
        <v>12.955187500000001</v>
      </c>
      <c r="O18" s="69"/>
      <c r="P18" s="70">
        <f>AVERAGE(P8:P16)</f>
        <v>10.00442</v>
      </c>
      <c r="Q18" s="69"/>
      <c r="R18" s="70">
        <f>AVERAGE(R8:R16)</f>
        <v>11.384233333333334</v>
      </c>
      <c r="S18" s="71"/>
    </row>
    <row r="19" spans="1:19" x14ac:dyDescent="0.3">
      <c r="A19" s="68" t="s">
        <v>28</v>
      </c>
      <c r="B19" s="69"/>
      <c r="C19" s="69"/>
      <c r="D19" s="70">
        <f>MIN(D8:D16)</f>
        <v>1.4819</v>
      </c>
      <c r="E19" s="69"/>
      <c r="F19" s="70">
        <f>MIN(F8:F16)</f>
        <v>6.1097000000000001</v>
      </c>
      <c r="G19" s="69"/>
      <c r="H19" s="70">
        <f>MIN(H8:H16)</f>
        <v>0.73119999999999996</v>
      </c>
      <c r="I19" s="69"/>
      <c r="J19" s="70">
        <f>MIN(J8:J16)</f>
        <v>-7.7600000000000002E-2</v>
      </c>
      <c r="K19" s="69"/>
      <c r="L19" s="70">
        <f>MIN(L8:L16)</f>
        <v>8.0753000000000004</v>
      </c>
      <c r="M19" s="69"/>
      <c r="N19" s="70">
        <f>MIN(N8:N16)</f>
        <v>9.3270999999999997</v>
      </c>
      <c r="O19" s="69"/>
      <c r="P19" s="70">
        <f>MIN(P8:P16)</f>
        <v>8.2860999999999994</v>
      </c>
      <c r="Q19" s="69"/>
      <c r="R19" s="70">
        <f>MIN(R8:R16)</f>
        <v>4.4273999999999996</v>
      </c>
      <c r="S19" s="71"/>
    </row>
    <row r="20" spans="1:19" ht="15" thickBot="1" x14ac:dyDescent="0.35">
      <c r="A20" s="72" t="s">
        <v>29</v>
      </c>
      <c r="B20" s="73"/>
      <c r="C20" s="73"/>
      <c r="D20" s="74">
        <f>MAX(D8:D16)</f>
        <v>5.7577999999999996</v>
      </c>
      <c r="E20" s="73"/>
      <c r="F20" s="74">
        <f>MAX(F8:F16)</f>
        <v>14.901199999999999</v>
      </c>
      <c r="G20" s="73"/>
      <c r="H20" s="74">
        <f>MAX(H8:H16)</f>
        <v>16.7087</v>
      </c>
      <c r="I20" s="73"/>
      <c r="J20" s="74">
        <f>MAX(J8:J16)</f>
        <v>16.388300000000001</v>
      </c>
      <c r="K20" s="73"/>
      <c r="L20" s="74">
        <f>MAX(L8:L16)</f>
        <v>28.133299999999998</v>
      </c>
      <c r="M20" s="73"/>
      <c r="N20" s="74">
        <f>MAX(N8:N16)</f>
        <v>18.0306</v>
      </c>
      <c r="O20" s="73"/>
      <c r="P20" s="74">
        <f>MAX(P8:P16)</f>
        <v>11.541399999999999</v>
      </c>
      <c r="Q20" s="73"/>
      <c r="R20" s="74">
        <f>MAX(R8:R16)</f>
        <v>14.6028</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44888</v>
      </c>
      <c r="C8" s="60">
        <f>VLOOKUP($A8,'Return Data'!$B$7:$R$2292,4,0)</f>
        <v>75.88</v>
      </c>
      <c r="D8" s="60">
        <f>VLOOKUP($A8,'Return Data'!$B$7:$R$2292,10,0)</f>
        <v>2.7210000000000001</v>
      </c>
      <c r="E8" s="61">
        <f t="shared" ref="E8:E16" si="0">RANK(D8,D$8:D$16,0)</f>
        <v>2</v>
      </c>
      <c r="F8" s="60">
        <f>VLOOKUP($A8,'Return Data'!$B$7:$R$2292,11,0)</f>
        <v>8.3071999999999999</v>
      </c>
      <c r="G8" s="61">
        <f t="shared" ref="G8:G16" si="1">RANK(F8,F$8:F$16,0)</f>
        <v>3</v>
      </c>
      <c r="H8" s="60">
        <f>VLOOKUP($A8,'Return Data'!$B$7:$R$2292,12,0)</f>
        <v>5.7708000000000004</v>
      </c>
      <c r="I8" s="61">
        <f t="shared" ref="I8:I16" si="2">RANK(H8,H$8:H$16,0)</f>
        <v>5</v>
      </c>
      <c r="J8" s="60">
        <f>VLOOKUP($A8,'Return Data'!$B$7:$R$2292,13,0)</f>
        <v>3.6187</v>
      </c>
      <c r="K8" s="61">
        <f t="shared" ref="K8:K16" si="3">RANK(J8,J$8:J$16,0)</f>
        <v>5</v>
      </c>
      <c r="L8" s="60">
        <f>VLOOKUP($A8,'Return Data'!$B$7:$R$2292,17,0)</f>
        <v>10.978300000000001</v>
      </c>
      <c r="M8" s="61">
        <f t="shared" ref="M8:M16" si="4">RANK(L8,L$8:L$16,0)</f>
        <v>5</v>
      </c>
      <c r="N8" s="60">
        <f>VLOOKUP($A8,'Return Data'!$B$7:$R$2292,14,0)</f>
        <v>11.2684</v>
      </c>
      <c r="O8" s="61">
        <f>RANK(N8,N$8:N$16,0)</f>
        <v>4</v>
      </c>
      <c r="P8" s="60">
        <f>VLOOKUP($A8,'Return Data'!$B$7:$R$2292,15,0)</f>
        <v>8.4967000000000006</v>
      </c>
      <c r="Q8" s="61">
        <f>RANK(P8,P$8:P$16,0)</f>
        <v>3</v>
      </c>
      <c r="R8" s="60">
        <f>VLOOKUP($A8,'Return Data'!$B$7:$R$2292,16,0)</f>
        <v>9.3838000000000008</v>
      </c>
      <c r="S8" s="62">
        <f t="shared" ref="S8:S16" si="5">RANK(R8,R$8:R$16,0)</f>
        <v>7</v>
      </c>
    </row>
    <row r="9" spans="1:20" x14ac:dyDescent="0.3">
      <c r="A9" s="58" t="s">
        <v>538</v>
      </c>
      <c r="B9" s="59">
        <f>VLOOKUP($A9,'Return Data'!$B$7:$R$2292,3,0)</f>
        <v>44888</v>
      </c>
      <c r="C9" s="60">
        <f>VLOOKUP($A9,'Return Data'!$B$7:$R$2292,4,0)</f>
        <v>322.93599999999998</v>
      </c>
      <c r="D9" s="60">
        <f>VLOOKUP($A9,'Return Data'!$B$7:$R$2292,10,0)</f>
        <v>5.5719000000000003</v>
      </c>
      <c r="E9" s="61">
        <f t="shared" si="0"/>
        <v>1</v>
      </c>
      <c r="F9" s="60">
        <f>VLOOKUP($A9,'Return Data'!$B$7:$R$2292,11,0)</f>
        <v>14.497199999999999</v>
      </c>
      <c r="G9" s="61">
        <f t="shared" si="1"/>
        <v>1</v>
      </c>
      <c r="H9" s="60">
        <f>VLOOKUP($A9,'Return Data'!$B$7:$R$2292,12,0)</f>
        <v>16.1189</v>
      </c>
      <c r="I9" s="61">
        <f t="shared" si="2"/>
        <v>1</v>
      </c>
      <c r="J9" s="60">
        <f>VLOOKUP($A9,'Return Data'!$B$7:$R$2292,13,0)</f>
        <v>15.62</v>
      </c>
      <c r="K9" s="61">
        <f t="shared" si="3"/>
        <v>1</v>
      </c>
      <c r="L9" s="60">
        <f>VLOOKUP($A9,'Return Data'!$B$7:$R$2292,17,0)</f>
        <v>27.334199999999999</v>
      </c>
      <c r="M9" s="61">
        <f t="shared" si="4"/>
        <v>1</v>
      </c>
      <c r="N9" s="60">
        <f>VLOOKUP($A9,'Return Data'!$B$7:$R$2292,14,0)</f>
        <v>17.3066</v>
      </c>
      <c r="O9" s="61">
        <f>RANK(N9,N$8:N$16,0)</f>
        <v>1</v>
      </c>
      <c r="P9" s="60">
        <f>VLOOKUP($A9,'Return Data'!$B$7:$R$2292,15,0)</f>
        <v>11.4978</v>
      </c>
      <c r="Q9" s="61">
        <f>RANK(P9,P$8:P$16,0)</f>
        <v>1</v>
      </c>
      <c r="R9" s="60">
        <f>VLOOKUP($A9,'Return Data'!$B$7:$R$2292,16,0)</f>
        <v>16.9328</v>
      </c>
      <c r="S9" s="62">
        <f t="shared" si="5"/>
        <v>1</v>
      </c>
    </row>
    <row r="10" spans="1:20" x14ac:dyDescent="0.3">
      <c r="A10" s="58" t="s">
        <v>540</v>
      </c>
      <c r="B10" s="59">
        <f>VLOOKUP($A10,'Return Data'!$B$7:$R$2292,3,0)</f>
        <v>44888</v>
      </c>
      <c r="C10" s="60">
        <f>VLOOKUP($A10,'Return Data'!$B$7:$R$2292,4,0)</f>
        <v>52.62</v>
      </c>
      <c r="D10" s="60">
        <f>VLOOKUP($A10,'Return Data'!$B$7:$R$2292,10,0)</f>
        <v>2.5131999999999999</v>
      </c>
      <c r="E10" s="61">
        <f t="shared" si="0"/>
        <v>4</v>
      </c>
      <c r="F10" s="60">
        <f>VLOOKUP($A10,'Return Data'!$B$7:$R$2292,11,0)</f>
        <v>7.8057999999999996</v>
      </c>
      <c r="G10" s="61">
        <f t="shared" si="1"/>
        <v>4</v>
      </c>
      <c r="H10" s="60">
        <f>VLOOKUP($A10,'Return Data'!$B$7:$R$2292,12,0)</f>
        <v>7.0381999999999998</v>
      </c>
      <c r="I10" s="61">
        <f t="shared" si="2"/>
        <v>3</v>
      </c>
      <c r="J10" s="60">
        <f>VLOOKUP($A10,'Return Data'!$B$7:$R$2292,13,0)</f>
        <v>6.8643000000000001</v>
      </c>
      <c r="K10" s="61">
        <f t="shared" si="3"/>
        <v>2</v>
      </c>
      <c r="L10" s="60">
        <f>VLOOKUP($A10,'Return Data'!$B$7:$R$2292,17,0)</f>
        <v>13.454000000000001</v>
      </c>
      <c r="M10" s="61">
        <f t="shared" si="4"/>
        <v>2</v>
      </c>
      <c r="N10" s="60">
        <f>VLOOKUP($A10,'Return Data'!$B$7:$R$2292,14,0)</f>
        <v>11.941000000000001</v>
      </c>
      <c r="O10" s="61">
        <f>RANK(N10,N$8:N$16,0)</f>
        <v>3</v>
      </c>
      <c r="P10" s="60">
        <f>VLOOKUP($A10,'Return Data'!$B$7:$R$2292,15,0)</f>
        <v>9.7820999999999998</v>
      </c>
      <c r="Q10" s="61">
        <f>RANK(P10,P$8:P$16,0)</f>
        <v>2</v>
      </c>
      <c r="R10" s="60">
        <f>VLOOKUP($A10,'Return Data'!$B$7:$R$2292,16,0)</f>
        <v>11.001300000000001</v>
      </c>
      <c r="S10" s="62">
        <f t="shared" si="5"/>
        <v>4</v>
      </c>
    </row>
    <row r="11" spans="1:20" x14ac:dyDescent="0.3">
      <c r="A11" s="58" t="s">
        <v>543</v>
      </c>
      <c r="B11" s="59">
        <f>VLOOKUP($A11,'Return Data'!$B$7:$R$2292,3,0)</f>
        <v>44888</v>
      </c>
      <c r="C11" s="60">
        <f>VLOOKUP($A11,'Return Data'!$B$7:$R$2292,4,0)</f>
        <v>10.6578</v>
      </c>
      <c r="D11" s="60">
        <f>VLOOKUP($A11,'Return Data'!$B$7:$R$2292,10,0)</f>
        <v>2.2645</v>
      </c>
      <c r="E11" s="61">
        <f t="shared" si="0"/>
        <v>5</v>
      </c>
      <c r="F11" s="60">
        <f>VLOOKUP($A11,'Return Data'!$B$7:$R$2292,11,0)</f>
        <v>5.1365999999999996</v>
      </c>
      <c r="G11" s="61">
        <f t="shared" si="1"/>
        <v>9</v>
      </c>
      <c r="H11" s="60">
        <f>VLOOKUP($A11,'Return Data'!$B$7:$R$2292,12,0)</f>
        <v>-0.7903</v>
      </c>
      <c r="I11" s="61">
        <f t="shared" si="2"/>
        <v>9</v>
      </c>
      <c r="J11" s="60">
        <f>VLOOKUP($A11,'Return Data'!$B$7:$R$2292,13,0)</f>
        <v>-2.1196000000000002</v>
      </c>
      <c r="K11" s="61">
        <f t="shared" si="3"/>
        <v>9</v>
      </c>
      <c r="L11" s="60">
        <f>VLOOKUP($A11,'Return Data'!$B$7:$R$2292,17,0)</f>
        <v>10.1076</v>
      </c>
      <c r="M11" s="61">
        <f t="shared" si="4"/>
        <v>6</v>
      </c>
      <c r="N11" s="60"/>
      <c r="O11" s="61"/>
      <c r="P11" s="60"/>
      <c r="Q11" s="61"/>
      <c r="R11" s="60">
        <f>VLOOKUP($A11,'Return Data'!$B$7:$R$2292,16,0)</f>
        <v>2.2222</v>
      </c>
      <c r="S11" s="62">
        <f t="shared" si="5"/>
        <v>9</v>
      </c>
    </row>
    <row r="12" spans="1:20" x14ac:dyDescent="0.3">
      <c r="A12" s="58" t="s">
        <v>545</v>
      </c>
      <c r="B12" s="59">
        <f>VLOOKUP($A12,'Return Data'!$B$7:$R$2292,3,0)</f>
        <v>44888</v>
      </c>
      <c r="C12" s="60">
        <f>VLOOKUP($A12,'Return Data'!$B$7:$R$2292,4,0)</f>
        <v>14.901999999999999</v>
      </c>
      <c r="D12" s="60">
        <f>VLOOKUP($A12,'Return Data'!$B$7:$R$2292,10,0)</f>
        <v>1.1814</v>
      </c>
      <c r="E12" s="61">
        <f t="shared" si="0"/>
        <v>9</v>
      </c>
      <c r="F12" s="60">
        <f>VLOOKUP($A12,'Return Data'!$B$7:$R$2292,11,0)</f>
        <v>6.7554999999999996</v>
      </c>
      <c r="G12" s="61">
        <f t="shared" si="1"/>
        <v>6</v>
      </c>
      <c r="H12" s="60">
        <f>VLOOKUP($A12,'Return Data'!$B$7:$R$2292,12,0)</f>
        <v>4.4728000000000003</v>
      </c>
      <c r="I12" s="61">
        <f t="shared" si="2"/>
        <v>6</v>
      </c>
      <c r="J12" s="60">
        <f>VLOOKUP($A12,'Return Data'!$B$7:$R$2292,13,0)</f>
        <v>3.1423000000000001</v>
      </c>
      <c r="K12" s="61">
        <f t="shared" si="3"/>
        <v>6</v>
      </c>
      <c r="L12" s="60">
        <f>VLOOKUP($A12,'Return Data'!$B$7:$R$2292,17,0)</f>
        <v>9.9673999999999996</v>
      </c>
      <c r="M12" s="61">
        <f t="shared" si="4"/>
        <v>7</v>
      </c>
      <c r="N12" s="60">
        <f>VLOOKUP($A12,'Return Data'!$B$7:$R$2292,14,0)</f>
        <v>10.286899999999999</v>
      </c>
      <c r="O12" s="61">
        <f t="shared" ref="O12:O15" si="6">RANK(N12,N$8:N$16,0)</f>
        <v>7</v>
      </c>
      <c r="P12" s="60"/>
      <c r="Q12" s="61"/>
      <c r="R12" s="60">
        <f>VLOOKUP($A12,'Return Data'!$B$7:$R$2292,16,0)</f>
        <v>9.6982999999999997</v>
      </c>
      <c r="S12" s="62">
        <f t="shared" si="5"/>
        <v>6</v>
      </c>
    </row>
    <row r="13" spans="1:20" x14ac:dyDescent="0.3">
      <c r="A13" s="58" t="s">
        <v>547</v>
      </c>
      <c r="B13" s="59">
        <f>VLOOKUP($A13,'Return Data'!$B$7:$R$2292,3,0)</f>
        <v>44888</v>
      </c>
      <c r="C13" s="60">
        <f>VLOOKUP($A13,'Return Data'!$B$7:$R$2292,4,0)</f>
        <v>31.487400000000001</v>
      </c>
      <c r="D13" s="60">
        <f>VLOOKUP($A13,'Return Data'!$B$7:$R$2292,10,0)</f>
        <v>1.4839</v>
      </c>
      <c r="E13" s="61">
        <f t="shared" si="0"/>
        <v>7</v>
      </c>
      <c r="F13" s="60">
        <f>VLOOKUP($A13,'Return Data'!$B$7:$R$2292,11,0)</f>
        <v>5.3901000000000003</v>
      </c>
      <c r="G13" s="61">
        <f t="shared" si="1"/>
        <v>8</v>
      </c>
      <c r="H13" s="60">
        <f>VLOOKUP($A13,'Return Data'!$B$7:$R$2292,12,0)</f>
        <v>3.6280999999999999</v>
      </c>
      <c r="I13" s="61">
        <f t="shared" si="2"/>
        <v>8</v>
      </c>
      <c r="J13" s="60">
        <f>VLOOKUP($A13,'Return Data'!$B$7:$R$2292,13,0)</f>
        <v>1.0313000000000001</v>
      </c>
      <c r="K13" s="61">
        <f t="shared" si="3"/>
        <v>8</v>
      </c>
      <c r="L13" s="60">
        <f>VLOOKUP($A13,'Return Data'!$B$7:$R$2292,17,0)</f>
        <v>6.6174999999999997</v>
      </c>
      <c r="M13" s="61">
        <f t="shared" si="4"/>
        <v>9</v>
      </c>
      <c r="N13" s="60">
        <f>VLOOKUP($A13,'Return Data'!$B$7:$R$2292,14,0)</f>
        <v>7.8739999999999997</v>
      </c>
      <c r="O13" s="61">
        <f t="shared" si="6"/>
        <v>8</v>
      </c>
      <c r="P13" s="60">
        <f>VLOOKUP($A13,'Return Data'!$B$7:$R$2292,15,0)</f>
        <v>6.94</v>
      </c>
      <c r="Q13" s="61">
        <f>RANK(P13,P$8:P$16,0)</f>
        <v>5</v>
      </c>
      <c r="R13" s="60">
        <f>VLOOKUP($A13,'Return Data'!$B$7:$R$2292,16,0)</f>
        <v>10.208500000000001</v>
      </c>
      <c r="S13" s="62">
        <f t="shared" si="5"/>
        <v>5</v>
      </c>
    </row>
    <row r="14" spans="1:20" x14ac:dyDescent="0.3">
      <c r="A14" s="58" t="s">
        <v>548</v>
      </c>
      <c r="B14" s="59">
        <f>VLOOKUP($A14,'Return Data'!$B$7:$R$2292,3,0)</f>
        <v>44888</v>
      </c>
      <c r="C14" s="60">
        <f>VLOOKUP($A14,'Return Data'!$B$7:$R$2292,4,0)</f>
        <v>127.616</v>
      </c>
      <c r="D14" s="60">
        <f>VLOOKUP($A14,'Return Data'!$B$7:$R$2292,10,0)</f>
        <v>2.1724000000000001</v>
      </c>
      <c r="E14" s="61">
        <f t="shared" si="0"/>
        <v>6</v>
      </c>
      <c r="F14" s="60">
        <f>VLOOKUP($A14,'Return Data'!$B$7:$R$2292,11,0)</f>
        <v>8.6470000000000002</v>
      </c>
      <c r="G14" s="61">
        <f t="shared" si="1"/>
        <v>2</v>
      </c>
      <c r="H14" s="60">
        <f>VLOOKUP($A14,'Return Data'!$B$7:$R$2292,12,0)</f>
        <v>7.1525999999999996</v>
      </c>
      <c r="I14" s="61">
        <f t="shared" si="2"/>
        <v>2</v>
      </c>
      <c r="J14" s="60">
        <f>VLOOKUP($A14,'Return Data'!$B$7:$R$2292,13,0)</f>
        <v>4.7668999999999997</v>
      </c>
      <c r="K14" s="61">
        <f t="shared" si="3"/>
        <v>4</v>
      </c>
      <c r="L14" s="60">
        <f>VLOOKUP($A14,'Return Data'!$B$7:$R$2292,17,0)</f>
        <v>13.355499999999999</v>
      </c>
      <c r="M14" s="61">
        <f t="shared" si="4"/>
        <v>3</v>
      </c>
      <c r="N14" s="60">
        <f>VLOOKUP($A14,'Return Data'!$B$7:$R$2292,14,0)</f>
        <v>11.001899999999999</v>
      </c>
      <c r="O14" s="61">
        <f t="shared" si="6"/>
        <v>6</v>
      </c>
      <c r="P14" s="60">
        <f>VLOOKUP($A14,'Return Data'!$B$7:$R$2292,15,0)</f>
        <v>8.42</v>
      </c>
      <c r="Q14" s="61">
        <f>RANK(P14,P$8:P$16,0)</f>
        <v>4</v>
      </c>
      <c r="R14" s="60">
        <f>VLOOKUP($A14,'Return Data'!$B$7:$R$2292,16,0)</f>
        <v>15.1668</v>
      </c>
      <c r="S14" s="62">
        <f t="shared" si="5"/>
        <v>2</v>
      </c>
    </row>
    <row r="15" spans="1:20" x14ac:dyDescent="0.3">
      <c r="A15" s="58" t="s">
        <v>551</v>
      </c>
      <c r="B15" s="59">
        <f>VLOOKUP($A15,'Return Data'!$B$7:$R$2292,3,0)</f>
        <v>44888</v>
      </c>
      <c r="C15" s="60">
        <f>VLOOKUP($A15,'Return Data'!$B$7:$R$2292,4,0)</f>
        <v>15.333500000000001</v>
      </c>
      <c r="D15" s="60">
        <f>VLOOKUP($A15,'Return Data'!$B$7:$R$2292,10,0)</f>
        <v>2.5226999999999999</v>
      </c>
      <c r="E15" s="61">
        <f t="shared" si="0"/>
        <v>3</v>
      </c>
      <c r="F15" s="60">
        <f>VLOOKUP($A15,'Return Data'!$B$7:$R$2292,11,0)</f>
        <v>7.7313000000000001</v>
      </c>
      <c r="G15" s="61">
        <f t="shared" si="1"/>
        <v>5</v>
      </c>
      <c r="H15" s="60">
        <f>VLOOKUP($A15,'Return Data'!$B$7:$R$2292,12,0)</f>
        <v>6.3437999999999999</v>
      </c>
      <c r="I15" s="61">
        <f t="shared" si="2"/>
        <v>4</v>
      </c>
      <c r="J15" s="60">
        <f>VLOOKUP($A15,'Return Data'!$B$7:$R$2292,13,0)</f>
        <v>5.2778</v>
      </c>
      <c r="K15" s="61">
        <f t="shared" si="3"/>
        <v>3</v>
      </c>
      <c r="L15" s="60">
        <f>VLOOKUP($A15,'Return Data'!$B$7:$R$2292,17,0)</f>
        <v>13.347300000000001</v>
      </c>
      <c r="M15" s="61">
        <f t="shared" si="4"/>
        <v>4</v>
      </c>
      <c r="N15" s="60">
        <f>VLOOKUP($A15,'Return Data'!$B$7:$R$2292,14,0)</f>
        <v>12.4703</v>
      </c>
      <c r="O15" s="61">
        <f t="shared" si="6"/>
        <v>2</v>
      </c>
      <c r="P15" s="60"/>
      <c r="Q15" s="61"/>
      <c r="R15" s="60">
        <f>VLOOKUP($A15,'Return Data'!$B$7:$R$2292,16,0)</f>
        <v>11.8337</v>
      </c>
      <c r="S15" s="62">
        <f t="shared" si="5"/>
        <v>3</v>
      </c>
    </row>
    <row r="16" spans="1:20" x14ac:dyDescent="0.3">
      <c r="A16" s="58" t="s">
        <v>553</v>
      </c>
      <c r="B16" s="59">
        <f>VLOOKUP($A16,'Return Data'!$B$7:$R$2292,3,0)</f>
        <v>44888</v>
      </c>
      <c r="C16" s="60">
        <f>VLOOKUP($A16,'Return Data'!$B$7:$R$2292,4,0)</f>
        <v>15.36</v>
      </c>
      <c r="D16" s="60">
        <f>VLOOKUP($A16,'Return Data'!$B$7:$R$2292,10,0)</f>
        <v>1.1858</v>
      </c>
      <c r="E16" s="61">
        <f t="shared" si="0"/>
        <v>8</v>
      </c>
      <c r="F16" s="60">
        <f>VLOOKUP($A16,'Return Data'!$B$7:$R$2292,11,0)</f>
        <v>6.2976000000000001</v>
      </c>
      <c r="G16" s="61">
        <f t="shared" si="1"/>
        <v>7</v>
      </c>
      <c r="H16" s="60">
        <f>VLOOKUP($A16,'Return Data'!$B$7:$R$2292,12,0)</f>
        <v>3.6436999999999999</v>
      </c>
      <c r="I16" s="61">
        <f t="shared" si="2"/>
        <v>7</v>
      </c>
      <c r="J16" s="60">
        <f>VLOOKUP($A16,'Return Data'!$B$7:$R$2292,13,0)</f>
        <v>2.0598000000000001</v>
      </c>
      <c r="K16" s="61">
        <f t="shared" si="3"/>
        <v>7</v>
      </c>
      <c r="L16" s="60">
        <f>VLOOKUP($A16,'Return Data'!$B$7:$R$2292,17,0)</f>
        <v>8.0358000000000001</v>
      </c>
      <c r="M16" s="61">
        <f t="shared" si="4"/>
        <v>8</v>
      </c>
      <c r="N16" s="60">
        <f>VLOOKUP($A16,'Return Data'!$B$7:$R$2292,14,0)</f>
        <v>11.2468</v>
      </c>
      <c r="O16" s="61">
        <f>RANK(N16,N$8:N$16,0)</f>
        <v>5</v>
      </c>
      <c r="P16" s="60"/>
      <c r="Q16" s="61"/>
      <c r="R16" s="60">
        <f>VLOOKUP($A16,'Return Data'!$B$7:$R$2292,16,0)</f>
        <v>9.1457999999999995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2.4018666666666668</v>
      </c>
      <c r="E18" s="69"/>
      <c r="F18" s="70">
        <f>AVERAGE(F8:F16)</f>
        <v>7.8409222222222219</v>
      </c>
      <c r="G18" s="69"/>
      <c r="H18" s="70">
        <f>AVERAGE(H8:H16)</f>
        <v>5.9309555555555562</v>
      </c>
      <c r="I18" s="69"/>
      <c r="J18" s="70">
        <f>AVERAGE(J8:J16)</f>
        <v>4.4734999999999996</v>
      </c>
      <c r="K18" s="69"/>
      <c r="L18" s="70">
        <f>AVERAGE(L8:L16)</f>
        <v>12.577511111111113</v>
      </c>
      <c r="M18" s="69"/>
      <c r="N18" s="70">
        <f>AVERAGE(N8:N16)</f>
        <v>11.674487499999998</v>
      </c>
      <c r="O18" s="69"/>
      <c r="P18" s="70">
        <f>AVERAGE(P8:P16)</f>
        <v>9.0273199999999996</v>
      </c>
      <c r="Q18" s="69"/>
      <c r="R18" s="70">
        <f>AVERAGE(R8:R16)</f>
        <v>10.621466666666665</v>
      </c>
      <c r="S18" s="71"/>
    </row>
    <row r="19" spans="1:19" x14ac:dyDescent="0.3">
      <c r="A19" s="68" t="s">
        <v>28</v>
      </c>
      <c r="B19" s="69"/>
      <c r="C19" s="69"/>
      <c r="D19" s="70">
        <f>MIN(D8:D16)</f>
        <v>1.1814</v>
      </c>
      <c r="E19" s="69"/>
      <c r="F19" s="70">
        <f>MIN(F8:F16)</f>
        <v>5.1365999999999996</v>
      </c>
      <c r="G19" s="69"/>
      <c r="H19" s="70">
        <f>MIN(H8:H16)</f>
        <v>-0.7903</v>
      </c>
      <c r="I19" s="69"/>
      <c r="J19" s="70">
        <f>MIN(J8:J16)</f>
        <v>-2.1196000000000002</v>
      </c>
      <c r="K19" s="69"/>
      <c r="L19" s="70">
        <f>MIN(L8:L16)</f>
        <v>6.6174999999999997</v>
      </c>
      <c r="M19" s="69"/>
      <c r="N19" s="70">
        <f>MIN(N8:N16)</f>
        <v>7.8739999999999997</v>
      </c>
      <c r="O19" s="69"/>
      <c r="P19" s="70">
        <f>MIN(P8:P16)</f>
        <v>6.94</v>
      </c>
      <c r="Q19" s="69"/>
      <c r="R19" s="70">
        <f>MIN(R8:R16)</f>
        <v>2.2222</v>
      </c>
      <c r="S19" s="71"/>
    </row>
    <row r="20" spans="1:19" ht="15" thickBot="1" x14ac:dyDescent="0.35">
      <c r="A20" s="72" t="s">
        <v>29</v>
      </c>
      <c r="B20" s="73"/>
      <c r="C20" s="73"/>
      <c r="D20" s="74">
        <f>MAX(D8:D16)</f>
        <v>5.5719000000000003</v>
      </c>
      <c r="E20" s="73"/>
      <c r="F20" s="74">
        <f>MAX(F8:F16)</f>
        <v>14.497199999999999</v>
      </c>
      <c r="G20" s="73"/>
      <c r="H20" s="74">
        <f>MAX(H8:H16)</f>
        <v>16.1189</v>
      </c>
      <c r="I20" s="73"/>
      <c r="J20" s="74">
        <f>MAX(J8:J16)</f>
        <v>15.62</v>
      </c>
      <c r="K20" s="73"/>
      <c r="L20" s="74">
        <f>MAX(L8:L16)</f>
        <v>27.334199999999999</v>
      </c>
      <c r="M20" s="73"/>
      <c r="N20" s="74">
        <f>MAX(N8:N16)</f>
        <v>17.3066</v>
      </c>
      <c r="O20" s="73"/>
      <c r="P20" s="74">
        <f>MAX(P8:P16)</f>
        <v>11.4978</v>
      </c>
      <c r="Q20" s="73"/>
      <c r="R20" s="74">
        <f>MAX(R8:R16)</f>
        <v>16.9328</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2022-11-24T06:24:09Z</dcterms:modified>
</cp:coreProperties>
</file>